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PERSONAL\Documents\STPE\SEGUIMIENTO MODULO SIPeIP\1 semestre 2021\Informe\estructura informe\"/>
    </mc:Choice>
  </mc:AlternateContent>
  <xr:revisionPtr revIDLastSave="0" documentId="8_{3A0DEF42-4CDC-4DD4-B528-23B5BA01A567}" xr6:coauthVersionLast="47" xr6:coauthVersionMax="47" xr10:uidLastSave="{00000000-0000-0000-0000-000000000000}"/>
  <bookViews>
    <workbookView xWindow="-120" yWindow="-120" windowWidth="25440" windowHeight="15390" xr2:uid="{D97CDF0E-339D-4675-BC77-8FF848BA3E45}"/>
  </bookViews>
  <sheets>
    <sheet name="Anexo 1 Base consolidada" sheetId="4" r:id="rId1"/>
  </sheets>
  <definedNames>
    <definedName name="_xlnm._FilterDatabase" localSheetId="0" hidden="1">'Anexo 1 Base consolidada'!$A$2:$V$557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58" i="4" l="1"/>
  <c r="S558" i="4"/>
  <c r="V4" i="4"/>
  <c r="V5" i="4"/>
  <c r="V6" i="4"/>
  <c r="V7"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1" i="4"/>
  <c r="V72" i="4"/>
  <c r="V73" i="4"/>
  <c r="V74" i="4"/>
  <c r="V75" i="4"/>
  <c r="V76" i="4"/>
  <c r="V77" i="4"/>
  <c r="V78" i="4"/>
  <c r="V79" i="4"/>
  <c r="V80" i="4"/>
  <c r="V81" i="4"/>
  <c r="V82" i="4"/>
  <c r="V83" i="4"/>
  <c r="V84" i="4"/>
  <c r="V85" i="4"/>
  <c r="V86" i="4"/>
  <c r="V87" i="4"/>
  <c r="V88" i="4"/>
  <c r="V89" i="4"/>
  <c r="V90" i="4"/>
  <c r="V95" i="4"/>
  <c r="V97" i="4"/>
  <c r="V98" i="4"/>
  <c r="V100" i="4"/>
  <c r="V102" i="4"/>
  <c r="V104" i="4"/>
  <c r="V105"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94" i="4"/>
  <c r="V196" i="4"/>
  <c r="V197" i="4"/>
  <c r="V198" i="4"/>
  <c r="V199" i="4"/>
  <c r="V200" i="4"/>
  <c r="V201" i="4"/>
  <c r="V202" i="4"/>
  <c r="V203" i="4"/>
  <c r="V204" i="4"/>
  <c r="V205" i="4"/>
  <c r="V206" i="4"/>
  <c r="V207" i="4"/>
  <c r="V208" i="4"/>
  <c r="V209" i="4"/>
  <c r="V210" i="4"/>
  <c r="V211" i="4"/>
  <c r="V212" i="4"/>
  <c r="V213" i="4"/>
  <c r="V214" i="4"/>
  <c r="V215" i="4"/>
  <c r="V216" i="4"/>
  <c r="V217" i="4"/>
  <c r="V218" i="4"/>
  <c r="V219" i="4"/>
  <c r="V220" i="4"/>
  <c r="V221" i="4"/>
  <c r="V222" i="4"/>
  <c r="V223" i="4"/>
  <c r="V225" i="4"/>
  <c r="V226" i="4"/>
  <c r="V227" i="4"/>
  <c r="V228" i="4"/>
  <c r="V229" i="4"/>
  <c r="V230" i="4"/>
  <c r="V231" i="4"/>
  <c r="V232" i="4"/>
  <c r="V233" i="4"/>
  <c r="V234" i="4"/>
  <c r="V235" i="4"/>
  <c r="V236" i="4"/>
  <c r="V237" i="4"/>
  <c r="V238" i="4"/>
  <c r="V239" i="4"/>
  <c r="V240" i="4"/>
  <c r="V241" i="4"/>
  <c r="V242" i="4"/>
  <c r="V243" i="4"/>
  <c r="V244" i="4"/>
  <c r="V245" i="4"/>
  <c r="V246" i="4"/>
  <c r="V247" i="4"/>
  <c r="V248" i="4"/>
  <c r="V249" i="4"/>
  <c r="V250" i="4"/>
  <c r="V251" i="4"/>
  <c r="V252" i="4"/>
  <c r="V253" i="4"/>
  <c r="V254" i="4"/>
  <c r="V255" i="4"/>
  <c r="V256" i="4"/>
  <c r="V257" i="4"/>
  <c r="V258" i="4"/>
  <c r="V259" i="4"/>
  <c r="V260" i="4"/>
  <c r="V261" i="4"/>
  <c r="V262" i="4"/>
  <c r="V263" i="4"/>
  <c r="V264" i="4"/>
  <c r="V265" i="4"/>
  <c r="V266" i="4"/>
  <c r="V267" i="4"/>
  <c r="V268" i="4"/>
  <c r="V269" i="4"/>
  <c r="V270" i="4"/>
  <c r="V271" i="4"/>
  <c r="V272" i="4"/>
  <c r="V273" i="4"/>
  <c r="V274" i="4"/>
  <c r="V275" i="4"/>
  <c r="V276" i="4"/>
  <c r="V277" i="4"/>
  <c r="V278" i="4"/>
  <c r="V279" i="4"/>
  <c r="V280" i="4"/>
  <c r="V281" i="4"/>
  <c r="V282" i="4"/>
  <c r="V283" i="4"/>
  <c r="V284" i="4"/>
  <c r="V285" i="4"/>
  <c r="V286" i="4"/>
  <c r="V287" i="4"/>
  <c r="V288" i="4"/>
  <c r="V289" i="4"/>
  <c r="V290" i="4"/>
  <c r="V291" i="4"/>
  <c r="V292" i="4"/>
  <c r="V293" i="4"/>
  <c r="V294" i="4"/>
  <c r="V295" i="4"/>
  <c r="V296" i="4"/>
  <c r="V297" i="4"/>
  <c r="V298" i="4"/>
  <c r="V299" i="4"/>
  <c r="V300" i="4"/>
  <c r="V301" i="4"/>
  <c r="V302" i="4"/>
  <c r="V303" i="4"/>
  <c r="V304" i="4"/>
  <c r="V305" i="4"/>
  <c r="V306" i="4"/>
  <c r="V307" i="4"/>
  <c r="V308" i="4"/>
  <c r="V309" i="4"/>
  <c r="V310" i="4"/>
  <c r="V311" i="4"/>
  <c r="V312" i="4"/>
  <c r="V313" i="4"/>
  <c r="V314" i="4"/>
  <c r="V315" i="4"/>
  <c r="V316" i="4"/>
  <c r="V317" i="4"/>
  <c r="V318" i="4"/>
  <c r="V319" i="4"/>
  <c r="V320" i="4"/>
  <c r="V321" i="4"/>
  <c r="V322" i="4"/>
  <c r="V323" i="4"/>
  <c r="V324" i="4"/>
  <c r="V325" i="4"/>
  <c r="V326" i="4"/>
  <c r="V327" i="4"/>
  <c r="V328" i="4"/>
  <c r="V329" i="4"/>
  <c r="V330" i="4"/>
  <c r="V331" i="4"/>
  <c r="V332" i="4"/>
  <c r="V333" i="4"/>
  <c r="V334" i="4"/>
  <c r="V335" i="4"/>
  <c r="V336" i="4"/>
  <c r="V337" i="4"/>
  <c r="V338" i="4"/>
  <c r="V339" i="4"/>
  <c r="V340" i="4"/>
  <c r="V341" i="4"/>
  <c r="V342" i="4"/>
  <c r="V343" i="4"/>
  <c r="V344" i="4"/>
  <c r="V345" i="4"/>
  <c r="V346" i="4"/>
  <c r="V347" i="4"/>
  <c r="V348" i="4"/>
  <c r="V349" i="4"/>
  <c r="V350" i="4"/>
  <c r="V351" i="4"/>
  <c r="V352" i="4"/>
  <c r="V353" i="4"/>
  <c r="V354" i="4"/>
  <c r="V355" i="4"/>
  <c r="V356" i="4"/>
  <c r="V357" i="4"/>
  <c r="V358" i="4"/>
  <c r="V359" i="4"/>
  <c r="V360" i="4"/>
  <c r="V361" i="4"/>
  <c r="V362" i="4"/>
  <c r="V363" i="4"/>
  <c r="V364" i="4"/>
  <c r="V365" i="4"/>
  <c r="V366" i="4"/>
  <c r="V367" i="4"/>
  <c r="V368" i="4"/>
  <c r="V369" i="4"/>
  <c r="V370" i="4"/>
  <c r="V371" i="4"/>
  <c r="V372" i="4"/>
  <c r="V373" i="4"/>
  <c r="V374" i="4"/>
  <c r="V375" i="4"/>
  <c r="V376" i="4"/>
  <c r="V377" i="4"/>
  <c r="V378" i="4"/>
  <c r="V379" i="4"/>
  <c r="V380" i="4"/>
  <c r="V381" i="4"/>
  <c r="V382" i="4"/>
  <c r="V385" i="4"/>
  <c r="V386" i="4"/>
  <c r="V387" i="4"/>
  <c r="V388" i="4"/>
  <c r="V389" i="4"/>
  <c r="V391" i="4"/>
  <c r="V392" i="4"/>
  <c r="V393" i="4"/>
  <c r="V394" i="4"/>
  <c r="V395" i="4"/>
  <c r="V396" i="4"/>
  <c r="V397" i="4"/>
  <c r="V398" i="4"/>
  <c r="V400" i="4"/>
  <c r="V402" i="4"/>
  <c r="V403" i="4"/>
  <c r="V405" i="4"/>
  <c r="V406" i="4"/>
  <c r="V407" i="4"/>
  <c r="V408" i="4"/>
  <c r="V409" i="4"/>
  <c r="V410" i="4"/>
  <c r="V411" i="4"/>
  <c r="V412" i="4"/>
  <c r="V413" i="4"/>
  <c r="V414" i="4"/>
  <c r="V415" i="4"/>
  <c r="V416" i="4"/>
  <c r="V417" i="4"/>
  <c r="V418" i="4"/>
  <c r="V419" i="4"/>
  <c r="V420" i="4"/>
  <c r="V421" i="4"/>
  <c r="V422" i="4"/>
  <c r="V423" i="4"/>
  <c r="V424" i="4"/>
  <c r="V425" i="4"/>
  <c r="V426" i="4"/>
  <c r="V427" i="4"/>
  <c r="V428" i="4"/>
  <c r="V429" i="4"/>
  <c r="V430" i="4"/>
  <c r="V431" i="4"/>
  <c r="V432" i="4"/>
  <c r="V433" i="4"/>
  <c r="V434" i="4"/>
  <c r="V435" i="4"/>
  <c r="V436" i="4"/>
  <c r="V437" i="4"/>
  <c r="V438" i="4"/>
  <c r="V439" i="4"/>
  <c r="V440" i="4"/>
  <c r="V441" i="4"/>
  <c r="V442" i="4"/>
  <c r="V443" i="4"/>
  <c r="V444" i="4"/>
  <c r="V445" i="4"/>
  <c r="V446" i="4"/>
  <c r="V447" i="4"/>
  <c r="V448" i="4"/>
  <c r="V449" i="4"/>
  <c r="V450" i="4"/>
  <c r="V451" i="4"/>
  <c r="V452" i="4"/>
  <c r="V453" i="4"/>
  <c r="V454" i="4"/>
  <c r="V455" i="4"/>
  <c r="V456" i="4"/>
  <c r="V457" i="4"/>
  <c r="V458" i="4"/>
  <c r="V459" i="4"/>
  <c r="V460" i="4"/>
  <c r="V461" i="4"/>
  <c r="V462" i="4"/>
  <c r="V463" i="4"/>
  <c r="V464" i="4"/>
  <c r="V465" i="4"/>
  <c r="V466" i="4"/>
  <c r="V467" i="4"/>
  <c r="V468" i="4"/>
  <c r="V469" i="4"/>
  <c r="V470" i="4"/>
  <c r="V471" i="4"/>
  <c r="V472" i="4"/>
  <c r="V473" i="4"/>
  <c r="V474" i="4"/>
  <c r="V475" i="4"/>
  <c r="V476" i="4"/>
  <c r="V477" i="4"/>
  <c r="V478" i="4"/>
  <c r="V479" i="4"/>
  <c r="V480" i="4"/>
  <c r="V481" i="4"/>
  <c r="V482" i="4"/>
  <c r="V483" i="4"/>
  <c r="V484" i="4"/>
  <c r="V485" i="4"/>
  <c r="V486" i="4"/>
  <c r="V487" i="4"/>
  <c r="V488" i="4"/>
  <c r="V489" i="4"/>
  <c r="V490" i="4"/>
  <c r="V491" i="4"/>
  <c r="V492" i="4"/>
  <c r="V493" i="4"/>
  <c r="V494" i="4"/>
  <c r="V495" i="4"/>
  <c r="V496" i="4"/>
  <c r="V497" i="4"/>
  <c r="V498" i="4"/>
  <c r="V499" i="4"/>
  <c r="V500" i="4"/>
  <c r="V501" i="4"/>
  <c r="V502" i="4"/>
  <c r="V503" i="4"/>
  <c r="V504" i="4"/>
  <c r="V505" i="4"/>
  <c r="V506" i="4"/>
  <c r="V507" i="4"/>
  <c r="V508" i="4"/>
  <c r="V509" i="4"/>
  <c r="V510" i="4"/>
  <c r="V511" i="4"/>
  <c r="V512" i="4"/>
  <c r="V513" i="4"/>
  <c r="V514" i="4"/>
  <c r="V515" i="4"/>
  <c r="V516" i="4"/>
  <c r="V517" i="4"/>
  <c r="V518" i="4"/>
  <c r="V519" i="4"/>
  <c r="V520" i="4"/>
  <c r="V521" i="4"/>
  <c r="V523" i="4"/>
  <c r="V524" i="4"/>
  <c r="V525" i="4"/>
  <c r="V526" i="4"/>
  <c r="V527" i="4"/>
  <c r="V528" i="4"/>
  <c r="V529" i="4"/>
  <c r="V530" i="4"/>
  <c r="V531" i="4"/>
  <c r="V532" i="4"/>
  <c r="V533" i="4"/>
  <c r="V534" i="4"/>
  <c r="V535" i="4"/>
  <c r="V536" i="4"/>
  <c r="V537" i="4"/>
  <c r="V538" i="4"/>
  <c r="V539" i="4"/>
  <c r="V540" i="4"/>
  <c r="V541" i="4"/>
  <c r="V542" i="4"/>
  <c r="V543" i="4"/>
  <c r="V544" i="4"/>
  <c r="V545" i="4"/>
  <c r="V546" i="4"/>
  <c r="V547" i="4"/>
  <c r="V548" i="4"/>
  <c r="V549" i="4"/>
  <c r="V551" i="4"/>
  <c r="V552" i="4"/>
  <c r="V553" i="4"/>
  <c r="V554" i="4"/>
  <c r="V555" i="4"/>
  <c r="V556" i="4"/>
  <c r="V557" i="4"/>
  <c r="V3" i="4"/>
  <c r="U4" i="4"/>
  <c r="U5" i="4"/>
  <c r="U6" i="4"/>
  <c r="U7"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1" i="4"/>
  <c r="U72" i="4"/>
  <c r="U73" i="4"/>
  <c r="U74" i="4"/>
  <c r="U75" i="4"/>
  <c r="U76" i="4"/>
  <c r="U77" i="4"/>
  <c r="U78" i="4"/>
  <c r="U79" i="4"/>
  <c r="U80" i="4"/>
  <c r="U81" i="4"/>
  <c r="U82" i="4"/>
  <c r="U83" i="4"/>
  <c r="U84" i="4"/>
  <c r="U85" i="4"/>
  <c r="U86" i="4"/>
  <c r="U87" i="4"/>
  <c r="U88" i="4"/>
  <c r="U89" i="4"/>
  <c r="U90" i="4"/>
  <c r="U95" i="4"/>
  <c r="U97" i="4"/>
  <c r="U98" i="4"/>
  <c r="U100" i="4"/>
  <c r="U102" i="4"/>
  <c r="U104" i="4"/>
  <c r="U105"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94"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324" i="4"/>
  <c r="U325" i="4"/>
  <c r="U326" i="4"/>
  <c r="U327" i="4"/>
  <c r="U328" i="4"/>
  <c r="U329" i="4"/>
  <c r="U330" i="4"/>
  <c r="U331" i="4"/>
  <c r="U332" i="4"/>
  <c r="U333" i="4"/>
  <c r="U334" i="4"/>
  <c r="U335" i="4"/>
  <c r="U336" i="4"/>
  <c r="U337" i="4"/>
  <c r="U338" i="4"/>
  <c r="U339" i="4"/>
  <c r="U340" i="4"/>
  <c r="U341" i="4"/>
  <c r="U342" i="4"/>
  <c r="U343" i="4"/>
  <c r="U344" i="4"/>
  <c r="U345" i="4"/>
  <c r="U346" i="4"/>
  <c r="U347" i="4"/>
  <c r="U348" i="4"/>
  <c r="U349" i="4"/>
  <c r="U350" i="4"/>
  <c r="U351" i="4"/>
  <c r="U352" i="4"/>
  <c r="U353" i="4"/>
  <c r="U354" i="4"/>
  <c r="U355" i="4"/>
  <c r="U356" i="4"/>
  <c r="U357" i="4"/>
  <c r="U358" i="4"/>
  <c r="U359" i="4"/>
  <c r="U360" i="4"/>
  <c r="U361" i="4"/>
  <c r="U362" i="4"/>
  <c r="U363" i="4"/>
  <c r="U364" i="4"/>
  <c r="U365" i="4"/>
  <c r="U366" i="4"/>
  <c r="U367" i="4"/>
  <c r="U368" i="4"/>
  <c r="U369" i="4"/>
  <c r="U370" i="4"/>
  <c r="U371" i="4"/>
  <c r="U372" i="4"/>
  <c r="U373" i="4"/>
  <c r="U374" i="4"/>
  <c r="U375" i="4"/>
  <c r="U376" i="4"/>
  <c r="U377" i="4"/>
  <c r="U378" i="4"/>
  <c r="U379" i="4"/>
  <c r="U380" i="4"/>
  <c r="U381" i="4"/>
  <c r="U382" i="4"/>
  <c r="U385" i="4"/>
  <c r="U386" i="4"/>
  <c r="U387" i="4"/>
  <c r="U388" i="4"/>
  <c r="U389" i="4"/>
  <c r="U391" i="4"/>
  <c r="U392" i="4"/>
  <c r="U393" i="4"/>
  <c r="U394" i="4"/>
  <c r="U395" i="4"/>
  <c r="U396" i="4"/>
  <c r="U397" i="4"/>
  <c r="U398" i="4"/>
  <c r="U400" i="4"/>
  <c r="U402" i="4"/>
  <c r="U403" i="4"/>
  <c r="U405" i="4"/>
  <c r="U406" i="4"/>
  <c r="U407" i="4"/>
  <c r="U408" i="4"/>
  <c r="U409" i="4"/>
  <c r="U410" i="4"/>
  <c r="U411" i="4"/>
  <c r="U412" i="4"/>
  <c r="U413" i="4"/>
  <c r="U414" i="4"/>
  <c r="U415" i="4"/>
  <c r="U416" i="4"/>
  <c r="U417" i="4"/>
  <c r="U418" i="4"/>
  <c r="U419" i="4"/>
  <c r="U420" i="4"/>
  <c r="U421" i="4"/>
  <c r="U422" i="4"/>
  <c r="U423" i="4"/>
  <c r="U424" i="4"/>
  <c r="U425" i="4"/>
  <c r="U426" i="4"/>
  <c r="U427" i="4"/>
  <c r="U428" i="4"/>
  <c r="U429" i="4"/>
  <c r="U430" i="4"/>
  <c r="U431" i="4"/>
  <c r="U432" i="4"/>
  <c r="U433" i="4"/>
  <c r="U434" i="4"/>
  <c r="U435" i="4"/>
  <c r="U436" i="4"/>
  <c r="U437" i="4"/>
  <c r="U438" i="4"/>
  <c r="U439" i="4"/>
  <c r="U440" i="4"/>
  <c r="U441" i="4"/>
  <c r="U442" i="4"/>
  <c r="U443" i="4"/>
  <c r="U444" i="4"/>
  <c r="U445" i="4"/>
  <c r="U446" i="4"/>
  <c r="U447" i="4"/>
  <c r="U448" i="4"/>
  <c r="U449" i="4"/>
  <c r="U450" i="4"/>
  <c r="U451" i="4"/>
  <c r="U452" i="4"/>
  <c r="U453" i="4"/>
  <c r="U454" i="4"/>
  <c r="U455" i="4"/>
  <c r="U456" i="4"/>
  <c r="U457" i="4"/>
  <c r="U458" i="4"/>
  <c r="U459" i="4"/>
  <c r="U460" i="4"/>
  <c r="U461" i="4"/>
  <c r="U462" i="4"/>
  <c r="U463" i="4"/>
  <c r="U464" i="4"/>
  <c r="U465" i="4"/>
  <c r="U466" i="4"/>
  <c r="U467" i="4"/>
  <c r="U468" i="4"/>
  <c r="U469" i="4"/>
  <c r="U470" i="4"/>
  <c r="U471" i="4"/>
  <c r="U472" i="4"/>
  <c r="U473" i="4"/>
  <c r="U474" i="4"/>
  <c r="U475" i="4"/>
  <c r="U476" i="4"/>
  <c r="U477" i="4"/>
  <c r="U478" i="4"/>
  <c r="U479" i="4"/>
  <c r="U480" i="4"/>
  <c r="U481" i="4"/>
  <c r="U482" i="4"/>
  <c r="U483" i="4"/>
  <c r="U484" i="4"/>
  <c r="U485" i="4"/>
  <c r="U486" i="4"/>
  <c r="U487" i="4"/>
  <c r="U488" i="4"/>
  <c r="U489" i="4"/>
  <c r="U490" i="4"/>
  <c r="U491" i="4"/>
  <c r="U492" i="4"/>
  <c r="U493" i="4"/>
  <c r="U494" i="4"/>
  <c r="U495" i="4"/>
  <c r="U496" i="4"/>
  <c r="U497" i="4"/>
  <c r="U498" i="4"/>
  <c r="U499" i="4"/>
  <c r="U500" i="4"/>
  <c r="U501" i="4"/>
  <c r="U502" i="4"/>
  <c r="U503" i="4"/>
  <c r="U504" i="4"/>
  <c r="U505" i="4"/>
  <c r="U506" i="4"/>
  <c r="U507" i="4"/>
  <c r="U508" i="4"/>
  <c r="U509" i="4"/>
  <c r="U510" i="4"/>
  <c r="U511" i="4"/>
  <c r="U512" i="4"/>
  <c r="U513" i="4"/>
  <c r="U514" i="4"/>
  <c r="U515" i="4"/>
  <c r="U516" i="4"/>
  <c r="U517" i="4"/>
  <c r="U518" i="4"/>
  <c r="U519" i="4"/>
  <c r="U520" i="4"/>
  <c r="U521" i="4"/>
  <c r="U523" i="4"/>
  <c r="U524" i="4"/>
  <c r="U525" i="4"/>
  <c r="U526" i="4"/>
  <c r="U527" i="4"/>
  <c r="U528" i="4"/>
  <c r="U529" i="4"/>
  <c r="U530" i="4"/>
  <c r="U531" i="4"/>
  <c r="U532" i="4"/>
  <c r="U533" i="4"/>
  <c r="U534" i="4"/>
  <c r="U535" i="4"/>
  <c r="U536" i="4"/>
  <c r="U537" i="4"/>
  <c r="U538" i="4"/>
  <c r="U539" i="4"/>
  <c r="U540" i="4"/>
  <c r="U541" i="4"/>
  <c r="U542" i="4"/>
  <c r="U543" i="4"/>
  <c r="U544" i="4"/>
  <c r="U545" i="4"/>
  <c r="U546" i="4"/>
  <c r="U547" i="4"/>
  <c r="U548" i="4"/>
  <c r="U549" i="4"/>
  <c r="U551" i="4"/>
  <c r="U552" i="4"/>
  <c r="U553" i="4"/>
  <c r="U554" i="4"/>
  <c r="U555" i="4"/>
  <c r="U556" i="4"/>
  <c r="U557" i="4"/>
  <c r="U3" i="4"/>
  <c r="O4" i="4"/>
  <c r="R4" i="4" s="1"/>
  <c r="O5" i="4"/>
  <c r="R5" i="4" s="1"/>
  <c r="O6" i="4"/>
  <c r="R6" i="4" s="1"/>
  <c r="O7" i="4"/>
  <c r="R7" i="4" s="1"/>
  <c r="O8" i="4"/>
  <c r="R8" i="4" s="1"/>
  <c r="O9" i="4"/>
  <c r="R9" i="4" s="1"/>
  <c r="O10" i="4"/>
  <c r="R10" i="4" s="1"/>
  <c r="O11" i="4"/>
  <c r="R11" i="4" s="1"/>
  <c r="O12" i="4"/>
  <c r="R12" i="4" s="1"/>
  <c r="O13" i="4"/>
  <c r="R13" i="4" s="1"/>
  <c r="O14" i="4"/>
  <c r="R14" i="4" s="1"/>
  <c r="O15" i="4"/>
  <c r="R15" i="4" s="1"/>
  <c r="O16" i="4"/>
  <c r="R16" i="4" s="1"/>
  <c r="O17" i="4"/>
  <c r="R17" i="4" s="1"/>
  <c r="O18" i="4"/>
  <c r="R18" i="4" s="1"/>
  <c r="O19" i="4"/>
  <c r="R19" i="4" s="1"/>
  <c r="O20" i="4"/>
  <c r="R20" i="4" s="1"/>
  <c r="O21" i="4"/>
  <c r="R21" i="4" s="1"/>
  <c r="O22" i="4"/>
  <c r="R22" i="4" s="1"/>
  <c r="O23" i="4"/>
  <c r="R23" i="4" s="1"/>
  <c r="O24" i="4"/>
  <c r="R24" i="4" s="1"/>
  <c r="O25" i="4"/>
  <c r="R25" i="4" s="1"/>
  <c r="O26" i="4"/>
  <c r="R26" i="4" s="1"/>
  <c r="O27" i="4"/>
  <c r="R27" i="4" s="1"/>
  <c r="O28" i="4"/>
  <c r="R28" i="4" s="1"/>
  <c r="O29" i="4"/>
  <c r="R29" i="4" s="1"/>
  <c r="O30" i="4"/>
  <c r="R30" i="4" s="1"/>
  <c r="O31" i="4"/>
  <c r="R31" i="4" s="1"/>
  <c r="O32" i="4"/>
  <c r="R32" i="4" s="1"/>
  <c r="O33" i="4"/>
  <c r="R33" i="4" s="1"/>
  <c r="O34" i="4"/>
  <c r="R34" i="4" s="1"/>
  <c r="O35" i="4"/>
  <c r="R35" i="4" s="1"/>
  <c r="O36" i="4"/>
  <c r="R36" i="4" s="1"/>
  <c r="O37" i="4"/>
  <c r="R37" i="4" s="1"/>
  <c r="O38" i="4"/>
  <c r="R38" i="4" s="1"/>
  <c r="O39" i="4"/>
  <c r="R39" i="4" s="1"/>
  <c r="O40" i="4"/>
  <c r="R40" i="4" s="1"/>
  <c r="O41" i="4"/>
  <c r="R41" i="4" s="1"/>
  <c r="O42" i="4"/>
  <c r="R42" i="4" s="1"/>
  <c r="O43" i="4"/>
  <c r="R43" i="4" s="1"/>
  <c r="O44" i="4"/>
  <c r="R44" i="4" s="1"/>
  <c r="O45" i="4"/>
  <c r="R45" i="4" s="1"/>
  <c r="O46" i="4"/>
  <c r="R46" i="4" s="1"/>
  <c r="O47" i="4"/>
  <c r="R47" i="4" s="1"/>
  <c r="O48" i="4"/>
  <c r="R48" i="4" s="1"/>
  <c r="O49" i="4"/>
  <c r="R49" i="4" s="1"/>
  <c r="O50" i="4"/>
  <c r="R50" i="4" s="1"/>
  <c r="O51" i="4"/>
  <c r="R51" i="4" s="1"/>
  <c r="O52" i="4"/>
  <c r="R52" i="4" s="1"/>
  <c r="O53" i="4"/>
  <c r="R53" i="4" s="1"/>
  <c r="O54" i="4"/>
  <c r="R54" i="4" s="1"/>
  <c r="O55" i="4"/>
  <c r="R55" i="4" s="1"/>
  <c r="O56" i="4"/>
  <c r="R56" i="4" s="1"/>
  <c r="O57" i="4"/>
  <c r="R57" i="4" s="1"/>
  <c r="O58" i="4"/>
  <c r="R58" i="4" s="1"/>
  <c r="O59" i="4"/>
  <c r="R59" i="4" s="1"/>
  <c r="O60" i="4"/>
  <c r="R60" i="4" s="1"/>
  <c r="O61" i="4"/>
  <c r="R61" i="4" s="1"/>
  <c r="O62" i="4"/>
  <c r="R62" i="4" s="1"/>
  <c r="O63" i="4"/>
  <c r="R63" i="4" s="1"/>
  <c r="O64" i="4"/>
  <c r="R64" i="4" s="1"/>
  <c r="O65" i="4"/>
  <c r="R65" i="4" s="1"/>
  <c r="O66" i="4"/>
  <c r="R66" i="4" s="1"/>
  <c r="O67" i="4"/>
  <c r="R67" i="4" s="1"/>
  <c r="O68" i="4"/>
  <c r="R68" i="4" s="1"/>
  <c r="O69" i="4"/>
  <c r="R69" i="4" s="1"/>
  <c r="O70" i="4"/>
  <c r="R70" i="4" s="1"/>
  <c r="O71" i="4"/>
  <c r="R71" i="4" s="1"/>
  <c r="O72" i="4"/>
  <c r="R72" i="4" s="1"/>
  <c r="O73" i="4"/>
  <c r="R73" i="4" s="1"/>
  <c r="O74" i="4"/>
  <c r="R74" i="4" s="1"/>
  <c r="O75" i="4"/>
  <c r="R75" i="4" s="1"/>
  <c r="O76" i="4"/>
  <c r="R76" i="4" s="1"/>
  <c r="O77" i="4"/>
  <c r="R77" i="4" s="1"/>
  <c r="O78" i="4"/>
  <c r="R78" i="4" s="1"/>
  <c r="O79" i="4"/>
  <c r="R79" i="4" s="1"/>
  <c r="O80" i="4"/>
  <c r="R80" i="4" s="1"/>
  <c r="O81" i="4"/>
  <c r="R81" i="4" s="1"/>
  <c r="O82" i="4"/>
  <c r="R82" i="4" s="1"/>
  <c r="O83" i="4"/>
  <c r="R83" i="4" s="1"/>
  <c r="O84" i="4"/>
  <c r="R84" i="4" s="1"/>
  <c r="O85" i="4"/>
  <c r="R85" i="4" s="1"/>
  <c r="O86" i="4"/>
  <c r="R86" i="4" s="1"/>
  <c r="O87" i="4"/>
  <c r="R87" i="4" s="1"/>
  <c r="O88" i="4"/>
  <c r="R88" i="4" s="1"/>
  <c r="O89" i="4"/>
  <c r="R89" i="4" s="1"/>
  <c r="O90" i="4"/>
  <c r="R90" i="4" s="1"/>
  <c r="O91" i="4"/>
  <c r="R91" i="4" s="1"/>
  <c r="O92" i="4"/>
  <c r="R92" i="4" s="1"/>
  <c r="O93" i="4"/>
  <c r="R93" i="4" s="1"/>
  <c r="O94" i="4"/>
  <c r="R94" i="4" s="1"/>
  <c r="O95" i="4"/>
  <c r="R95" i="4" s="1"/>
  <c r="O96" i="4"/>
  <c r="R96" i="4" s="1"/>
  <c r="O97" i="4"/>
  <c r="R97" i="4" s="1"/>
  <c r="O98" i="4"/>
  <c r="R98" i="4" s="1"/>
  <c r="O99" i="4"/>
  <c r="R99" i="4" s="1"/>
  <c r="O100" i="4"/>
  <c r="R100" i="4" s="1"/>
  <c r="O101" i="4"/>
  <c r="R101" i="4" s="1"/>
  <c r="O102" i="4"/>
  <c r="R102" i="4" s="1"/>
  <c r="O103" i="4"/>
  <c r="R103" i="4" s="1"/>
  <c r="O104" i="4"/>
  <c r="R104" i="4" s="1"/>
  <c r="O105" i="4"/>
  <c r="R105" i="4" s="1"/>
  <c r="O106" i="4"/>
  <c r="R106" i="4" s="1"/>
  <c r="O107" i="4"/>
  <c r="R107" i="4" s="1"/>
  <c r="O108" i="4"/>
  <c r="R108" i="4" s="1"/>
  <c r="O109" i="4"/>
  <c r="R109" i="4" s="1"/>
  <c r="O110" i="4"/>
  <c r="R110" i="4" s="1"/>
  <c r="O111" i="4"/>
  <c r="R111" i="4" s="1"/>
  <c r="O112" i="4"/>
  <c r="R112" i="4" s="1"/>
  <c r="O113" i="4"/>
  <c r="R113" i="4" s="1"/>
  <c r="O114" i="4"/>
  <c r="R114" i="4" s="1"/>
  <c r="O115" i="4"/>
  <c r="R115" i="4" s="1"/>
  <c r="O116" i="4"/>
  <c r="R116" i="4" s="1"/>
  <c r="O117" i="4"/>
  <c r="R117" i="4" s="1"/>
  <c r="O118" i="4"/>
  <c r="R118" i="4" s="1"/>
  <c r="O119" i="4"/>
  <c r="R119" i="4" s="1"/>
  <c r="O120" i="4"/>
  <c r="R120" i="4" s="1"/>
  <c r="O121" i="4"/>
  <c r="R121" i="4" s="1"/>
  <c r="O122" i="4"/>
  <c r="R122" i="4" s="1"/>
  <c r="O123" i="4"/>
  <c r="R123" i="4" s="1"/>
  <c r="O124" i="4"/>
  <c r="R124" i="4" s="1"/>
  <c r="O125" i="4"/>
  <c r="R125" i="4" s="1"/>
  <c r="O126" i="4"/>
  <c r="R126" i="4" s="1"/>
  <c r="O127" i="4"/>
  <c r="R127" i="4" s="1"/>
  <c r="O128" i="4"/>
  <c r="R128" i="4" s="1"/>
  <c r="O129" i="4"/>
  <c r="R129" i="4" s="1"/>
  <c r="O130" i="4"/>
  <c r="R130" i="4" s="1"/>
  <c r="O131" i="4"/>
  <c r="R131" i="4" s="1"/>
  <c r="O132" i="4"/>
  <c r="R132" i="4" s="1"/>
  <c r="O133" i="4"/>
  <c r="R133" i="4" s="1"/>
  <c r="O134" i="4"/>
  <c r="R134" i="4" s="1"/>
  <c r="O135" i="4"/>
  <c r="R135" i="4" s="1"/>
  <c r="O136" i="4"/>
  <c r="R136" i="4" s="1"/>
  <c r="O137" i="4"/>
  <c r="R137" i="4" s="1"/>
  <c r="O138" i="4"/>
  <c r="R138" i="4" s="1"/>
  <c r="O139" i="4"/>
  <c r="R139" i="4" s="1"/>
  <c r="O140" i="4"/>
  <c r="R140" i="4" s="1"/>
  <c r="O141" i="4"/>
  <c r="R141" i="4" s="1"/>
  <c r="O142" i="4"/>
  <c r="R142" i="4" s="1"/>
  <c r="O143" i="4"/>
  <c r="R143" i="4" s="1"/>
  <c r="O144" i="4"/>
  <c r="R144" i="4" s="1"/>
  <c r="O145" i="4"/>
  <c r="R145" i="4" s="1"/>
  <c r="O146" i="4"/>
  <c r="R146" i="4" s="1"/>
  <c r="O147" i="4"/>
  <c r="R147" i="4" s="1"/>
  <c r="O148" i="4"/>
  <c r="R148" i="4" s="1"/>
  <c r="O149" i="4"/>
  <c r="R149" i="4" s="1"/>
  <c r="O150" i="4"/>
  <c r="R150" i="4" s="1"/>
  <c r="O151" i="4"/>
  <c r="R151" i="4" s="1"/>
  <c r="O152" i="4"/>
  <c r="R152" i="4" s="1"/>
  <c r="O153" i="4"/>
  <c r="R153" i="4" s="1"/>
  <c r="O154" i="4"/>
  <c r="R154" i="4" s="1"/>
  <c r="O155" i="4"/>
  <c r="R155" i="4" s="1"/>
  <c r="O156" i="4"/>
  <c r="R156" i="4" s="1"/>
  <c r="O157" i="4"/>
  <c r="R157" i="4" s="1"/>
  <c r="O158" i="4"/>
  <c r="R158" i="4" s="1"/>
  <c r="O159" i="4"/>
  <c r="R159" i="4" s="1"/>
  <c r="O160" i="4"/>
  <c r="R160" i="4" s="1"/>
  <c r="O161" i="4"/>
  <c r="R161" i="4" s="1"/>
  <c r="O162" i="4"/>
  <c r="R162" i="4" s="1"/>
  <c r="O163" i="4"/>
  <c r="R163" i="4" s="1"/>
  <c r="O164" i="4"/>
  <c r="R164" i="4" s="1"/>
  <c r="O165" i="4"/>
  <c r="R165" i="4" s="1"/>
  <c r="O166" i="4"/>
  <c r="R166" i="4" s="1"/>
  <c r="O167" i="4"/>
  <c r="R167" i="4" s="1"/>
  <c r="O168" i="4"/>
  <c r="R168" i="4" s="1"/>
  <c r="O169" i="4"/>
  <c r="R169" i="4" s="1"/>
  <c r="O170" i="4"/>
  <c r="R170" i="4" s="1"/>
  <c r="O171" i="4"/>
  <c r="R171" i="4" s="1"/>
  <c r="O172" i="4"/>
  <c r="R172" i="4" s="1"/>
  <c r="O173" i="4"/>
  <c r="R173" i="4" s="1"/>
  <c r="O174" i="4"/>
  <c r="R174" i="4" s="1"/>
  <c r="O175" i="4"/>
  <c r="R175" i="4" s="1"/>
  <c r="O176" i="4"/>
  <c r="R176" i="4" s="1"/>
  <c r="O177" i="4"/>
  <c r="R177" i="4" s="1"/>
  <c r="O178" i="4"/>
  <c r="R178" i="4" s="1"/>
  <c r="O179" i="4"/>
  <c r="R179" i="4" s="1"/>
  <c r="O180" i="4"/>
  <c r="R180" i="4" s="1"/>
  <c r="O181" i="4"/>
  <c r="R181" i="4" s="1"/>
  <c r="O182" i="4"/>
  <c r="R182" i="4" s="1"/>
  <c r="O183" i="4"/>
  <c r="R183" i="4" s="1"/>
  <c r="O184" i="4"/>
  <c r="R184" i="4" s="1"/>
  <c r="O185" i="4"/>
  <c r="R185" i="4" s="1"/>
  <c r="O186" i="4"/>
  <c r="R186" i="4" s="1"/>
  <c r="O187" i="4"/>
  <c r="R187" i="4" s="1"/>
  <c r="O188" i="4"/>
  <c r="R188" i="4" s="1"/>
  <c r="O189" i="4"/>
  <c r="R189" i="4" s="1"/>
  <c r="O190" i="4"/>
  <c r="R190" i="4" s="1"/>
  <c r="O191" i="4"/>
  <c r="R191" i="4" s="1"/>
  <c r="O192" i="4"/>
  <c r="R192" i="4" s="1"/>
  <c r="O193" i="4"/>
  <c r="R193" i="4" s="1"/>
  <c r="O194" i="4"/>
  <c r="R194" i="4" s="1"/>
  <c r="O195" i="4"/>
  <c r="R195" i="4" s="1"/>
  <c r="O196" i="4"/>
  <c r="R196" i="4" s="1"/>
  <c r="O197" i="4"/>
  <c r="R197" i="4" s="1"/>
  <c r="O198" i="4"/>
  <c r="R198" i="4" s="1"/>
  <c r="O199" i="4"/>
  <c r="R199" i="4" s="1"/>
  <c r="O200" i="4"/>
  <c r="R200" i="4" s="1"/>
  <c r="O201" i="4"/>
  <c r="R201" i="4" s="1"/>
  <c r="O202" i="4"/>
  <c r="R202" i="4" s="1"/>
  <c r="O203" i="4"/>
  <c r="R203" i="4" s="1"/>
  <c r="O204" i="4"/>
  <c r="R204" i="4" s="1"/>
  <c r="O205" i="4"/>
  <c r="R205" i="4" s="1"/>
  <c r="O206" i="4"/>
  <c r="R206" i="4" s="1"/>
  <c r="O207" i="4"/>
  <c r="R207" i="4" s="1"/>
  <c r="O208" i="4"/>
  <c r="R208" i="4" s="1"/>
  <c r="O209" i="4"/>
  <c r="R209" i="4" s="1"/>
  <c r="O210" i="4"/>
  <c r="R210" i="4" s="1"/>
  <c r="O211" i="4"/>
  <c r="R211" i="4" s="1"/>
  <c r="O212" i="4"/>
  <c r="R212" i="4" s="1"/>
  <c r="O213" i="4"/>
  <c r="R213" i="4" s="1"/>
  <c r="O214" i="4"/>
  <c r="R214" i="4" s="1"/>
  <c r="O215" i="4"/>
  <c r="R215" i="4" s="1"/>
  <c r="O216" i="4"/>
  <c r="R216" i="4" s="1"/>
  <c r="O217" i="4"/>
  <c r="R217" i="4" s="1"/>
  <c r="O218" i="4"/>
  <c r="R218" i="4" s="1"/>
  <c r="O219" i="4"/>
  <c r="R219" i="4" s="1"/>
  <c r="O220" i="4"/>
  <c r="R220" i="4" s="1"/>
  <c r="O221" i="4"/>
  <c r="R221" i="4" s="1"/>
  <c r="O222" i="4"/>
  <c r="R222" i="4" s="1"/>
  <c r="O223" i="4"/>
  <c r="R223" i="4" s="1"/>
  <c r="O224" i="4"/>
  <c r="R224" i="4" s="1"/>
  <c r="O225" i="4"/>
  <c r="R225" i="4" s="1"/>
  <c r="O226" i="4"/>
  <c r="R226" i="4" s="1"/>
  <c r="O227" i="4"/>
  <c r="R227" i="4" s="1"/>
  <c r="O228" i="4"/>
  <c r="R228" i="4" s="1"/>
  <c r="O229" i="4"/>
  <c r="R229" i="4" s="1"/>
  <c r="O230" i="4"/>
  <c r="R230" i="4" s="1"/>
  <c r="O231" i="4"/>
  <c r="R231" i="4" s="1"/>
  <c r="O232" i="4"/>
  <c r="R232" i="4" s="1"/>
  <c r="O233" i="4"/>
  <c r="R233" i="4" s="1"/>
  <c r="O234" i="4"/>
  <c r="R234" i="4" s="1"/>
  <c r="O235" i="4"/>
  <c r="R235" i="4" s="1"/>
  <c r="O236" i="4"/>
  <c r="R236" i="4" s="1"/>
  <c r="O237" i="4"/>
  <c r="R237" i="4" s="1"/>
  <c r="O238" i="4"/>
  <c r="R238" i="4" s="1"/>
  <c r="O239" i="4"/>
  <c r="R239" i="4" s="1"/>
  <c r="O240" i="4"/>
  <c r="R240" i="4" s="1"/>
  <c r="O241" i="4"/>
  <c r="R241" i="4" s="1"/>
  <c r="O242" i="4"/>
  <c r="R242" i="4" s="1"/>
  <c r="O243" i="4"/>
  <c r="R243" i="4" s="1"/>
  <c r="O244" i="4"/>
  <c r="R244" i="4" s="1"/>
  <c r="O245" i="4"/>
  <c r="R245" i="4" s="1"/>
  <c r="O246" i="4"/>
  <c r="R246" i="4" s="1"/>
  <c r="O247" i="4"/>
  <c r="R247" i="4" s="1"/>
  <c r="O248" i="4"/>
  <c r="R248" i="4" s="1"/>
  <c r="O249" i="4"/>
  <c r="R249" i="4" s="1"/>
  <c r="O250" i="4"/>
  <c r="R250" i="4" s="1"/>
  <c r="O251" i="4"/>
  <c r="R251" i="4" s="1"/>
  <c r="O252" i="4"/>
  <c r="R252" i="4" s="1"/>
  <c r="O253" i="4"/>
  <c r="R253" i="4" s="1"/>
  <c r="O254" i="4"/>
  <c r="R254" i="4" s="1"/>
  <c r="O255" i="4"/>
  <c r="R255" i="4" s="1"/>
  <c r="O256" i="4"/>
  <c r="R256" i="4" s="1"/>
  <c r="O257" i="4"/>
  <c r="R257" i="4" s="1"/>
  <c r="O258" i="4"/>
  <c r="R258" i="4" s="1"/>
  <c r="O259" i="4"/>
  <c r="R259" i="4" s="1"/>
  <c r="O260" i="4"/>
  <c r="R260" i="4" s="1"/>
  <c r="O261" i="4"/>
  <c r="R261" i="4" s="1"/>
  <c r="O262" i="4"/>
  <c r="R262" i="4" s="1"/>
  <c r="O263" i="4"/>
  <c r="R263" i="4" s="1"/>
  <c r="O264" i="4"/>
  <c r="R264" i="4" s="1"/>
  <c r="O265" i="4"/>
  <c r="R265" i="4" s="1"/>
  <c r="O266" i="4"/>
  <c r="R266" i="4" s="1"/>
  <c r="O267" i="4"/>
  <c r="R267" i="4" s="1"/>
  <c r="O268" i="4"/>
  <c r="R268" i="4" s="1"/>
  <c r="O269" i="4"/>
  <c r="R269" i="4" s="1"/>
  <c r="O270" i="4"/>
  <c r="R270" i="4" s="1"/>
  <c r="O271" i="4"/>
  <c r="R271" i="4" s="1"/>
  <c r="O272" i="4"/>
  <c r="R272" i="4" s="1"/>
  <c r="O273" i="4"/>
  <c r="R273" i="4" s="1"/>
  <c r="O274" i="4"/>
  <c r="R274" i="4" s="1"/>
  <c r="O275" i="4"/>
  <c r="R275" i="4" s="1"/>
  <c r="O276" i="4"/>
  <c r="R276" i="4" s="1"/>
  <c r="O277" i="4"/>
  <c r="R277" i="4" s="1"/>
  <c r="O278" i="4"/>
  <c r="R278" i="4" s="1"/>
  <c r="O279" i="4"/>
  <c r="R279" i="4" s="1"/>
  <c r="O280" i="4"/>
  <c r="R280" i="4" s="1"/>
  <c r="O281" i="4"/>
  <c r="R281" i="4" s="1"/>
  <c r="O282" i="4"/>
  <c r="R282" i="4" s="1"/>
  <c r="O283" i="4"/>
  <c r="R283" i="4" s="1"/>
  <c r="O284" i="4"/>
  <c r="R284" i="4" s="1"/>
  <c r="O285" i="4"/>
  <c r="R285" i="4" s="1"/>
  <c r="O286" i="4"/>
  <c r="R286" i="4" s="1"/>
  <c r="O287" i="4"/>
  <c r="R287" i="4" s="1"/>
  <c r="O288" i="4"/>
  <c r="R288" i="4" s="1"/>
  <c r="O289" i="4"/>
  <c r="R289" i="4" s="1"/>
  <c r="O290" i="4"/>
  <c r="R290" i="4" s="1"/>
  <c r="O291" i="4"/>
  <c r="R291" i="4" s="1"/>
  <c r="O292" i="4"/>
  <c r="R292" i="4" s="1"/>
  <c r="O293" i="4"/>
  <c r="R293" i="4" s="1"/>
  <c r="O294" i="4"/>
  <c r="R294" i="4" s="1"/>
  <c r="O295" i="4"/>
  <c r="R295" i="4" s="1"/>
  <c r="O296" i="4"/>
  <c r="R296" i="4" s="1"/>
  <c r="O297" i="4"/>
  <c r="R297" i="4" s="1"/>
  <c r="O298" i="4"/>
  <c r="R298" i="4" s="1"/>
  <c r="O299" i="4"/>
  <c r="R299" i="4" s="1"/>
  <c r="O300" i="4"/>
  <c r="R300" i="4" s="1"/>
  <c r="O301" i="4"/>
  <c r="R301" i="4" s="1"/>
  <c r="O302" i="4"/>
  <c r="R302" i="4" s="1"/>
  <c r="O303" i="4"/>
  <c r="R303" i="4" s="1"/>
  <c r="O304" i="4"/>
  <c r="R304" i="4" s="1"/>
  <c r="O305" i="4"/>
  <c r="R305" i="4" s="1"/>
  <c r="O306" i="4"/>
  <c r="R306" i="4" s="1"/>
  <c r="O307" i="4"/>
  <c r="R307" i="4" s="1"/>
  <c r="O308" i="4"/>
  <c r="R308" i="4" s="1"/>
  <c r="O309" i="4"/>
  <c r="R309" i="4" s="1"/>
  <c r="O310" i="4"/>
  <c r="R310" i="4" s="1"/>
  <c r="O311" i="4"/>
  <c r="R311" i="4" s="1"/>
  <c r="O312" i="4"/>
  <c r="R312" i="4" s="1"/>
  <c r="O313" i="4"/>
  <c r="R313" i="4" s="1"/>
  <c r="O314" i="4"/>
  <c r="R314" i="4" s="1"/>
  <c r="O315" i="4"/>
  <c r="R315" i="4" s="1"/>
  <c r="O316" i="4"/>
  <c r="R316" i="4" s="1"/>
  <c r="O317" i="4"/>
  <c r="R317" i="4" s="1"/>
  <c r="O318" i="4"/>
  <c r="R318" i="4" s="1"/>
  <c r="O319" i="4"/>
  <c r="R319" i="4" s="1"/>
  <c r="O320" i="4"/>
  <c r="R320" i="4" s="1"/>
  <c r="O321" i="4"/>
  <c r="R321" i="4" s="1"/>
  <c r="O322" i="4"/>
  <c r="R322" i="4" s="1"/>
  <c r="O323" i="4"/>
  <c r="R323" i="4" s="1"/>
  <c r="O324" i="4"/>
  <c r="R324" i="4" s="1"/>
  <c r="O325" i="4"/>
  <c r="R325" i="4" s="1"/>
  <c r="O326" i="4"/>
  <c r="R326" i="4" s="1"/>
  <c r="O327" i="4"/>
  <c r="R327" i="4" s="1"/>
  <c r="O328" i="4"/>
  <c r="R328" i="4" s="1"/>
  <c r="O329" i="4"/>
  <c r="R329" i="4" s="1"/>
  <c r="O330" i="4"/>
  <c r="R330" i="4" s="1"/>
  <c r="O331" i="4"/>
  <c r="R331" i="4" s="1"/>
  <c r="O332" i="4"/>
  <c r="R332" i="4" s="1"/>
  <c r="O333" i="4"/>
  <c r="R333" i="4" s="1"/>
  <c r="O334" i="4"/>
  <c r="R334" i="4" s="1"/>
  <c r="O335" i="4"/>
  <c r="R335" i="4" s="1"/>
  <c r="O336" i="4"/>
  <c r="R336" i="4" s="1"/>
  <c r="O337" i="4"/>
  <c r="R337" i="4" s="1"/>
  <c r="O338" i="4"/>
  <c r="R338" i="4" s="1"/>
  <c r="O339" i="4"/>
  <c r="R339" i="4" s="1"/>
  <c r="O340" i="4"/>
  <c r="R340" i="4" s="1"/>
  <c r="O341" i="4"/>
  <c r="R341" i="4" s="1"/>
  <c r="O342" i="4"/>
  <c r="R342" i="4" s="1"/>
  <c r="O343" i="4"/>
  <c r="R343" i="4" s="1"/>
  <c r="O344" i="4"/>
  <c r="R344" i="4" s="1"/>
  <c r="O345" i="4"/>
  <c r="R345" i="4" s="1"/>
  <c r="O346" i="4"/>
  <c r="R346" i="4" s="1"/>
  <c r="O347" i="4"/>
  <c r="R347" i="4" s="1"/>
  <c r="O348" i="4"/>
  <c r="R348" i="4" s="1"/>
  <c r="O349" i="4"/>
  <c r="R349" i="4" s="1"/>
  <c r="O350" i="4"/>
  <c r="R350" i="4" s="1"/>
  <c r="O351" i="4"/>
  <c r="R351" i="4" s="1"/>
  <c r="O352" i="4"/>
  <c r="R352" i="4" s="1"/>
  <c r="O353" i="4"/>
  <c r="R353" i="4" s="1"/>
  <c r="O354" i="4"/>
  <c r="R354" i="4" s="1"/>
  <c r="O355" i="4"/>
  <c r="R355" i="4" s="1"/>
  <c r="O356" i="4"/>
  <c r="R356" i="4" s="1"/>
  <c r="O357" i="4"/>
  <c r="R357" i="4" s="1"/>
  <c r="O358" i="4"/>
  <c r="R358" i="4" s="1"/>
  <c r="O359" i="4"/>
  <c r="R359" i="4" s="1"/>
  <c r="O360" i="4"/>
  <c r="R360" i="4" s="1"/>
  <c r="O361" i="4"/>
  <c r="R361" i="4" s="1"/>
  <c r="O362" i="4"/>
  <c r="R362" i="4" s="1"/>
  <c r="O363" i="4"/>
  <c r="R363" i="4" s="1"/>
  <c r="O364" i="4"/>
  <c r="R364" i="4" s="1"/>
  <c r="O365" i="4"/>
  <c r="R365" i="4" s="1"/>
  <c r="O366" i="4"/>
  <c r="R366" i="4" s="1"/>
  <c r="O367" i="4"/>
  <c r="R367" i="4" s="1"/>
  <c r="O368" i="4"/>
  <c r="R368" i="4" s="1"/>
  <c r="O369" i="4"/>
  <c r="R369" i="4" s="1"/>
  <c r="O370" i="4"/>
  <c r="R370" i="4" s="1"/>
  <c r="O371" i="4"/>
  <c r="R371" i="4" s="1"/>
  <c r="O372" i="4"/>
  <c r="R372" i="4" s="1"/>
  <c r="O373" i="4"/>
  <c r="R373" i="4" s="1"/>
  <c r="O374" i="4"/>
  <c r="R374" i="4" s="1"/>
  <c r="O375" i="4"/>
  <c r="R375" i="4" s="1"/>
  <c r="O376" i="4"/>
  <c r="R376" i="4" s="1"/>
  <c r="O377" i="4"/>
  <c r="R377" i="4" s="1"/>
  <c r="O378" i="4"/>
  <c r="R378" i="4" s="1"/>
  <c r="O379" i="4"/>
  <c r="R379" i="4" s="1"/>
  <c r="O380" i="4"/>
  <c r="R380" i="4" s="1"/>
  <c r="O381" i="4"/>
  <c r="R381" i="4" s="1"/>
  <c r="O382" i="4"/>
  <c r="R382" i="4" s="1"/>
  <c r="O383" i="4"/>
  <c r="R383" i="4" s="1"/>
  <c r="O384" i="4"/>
  <c r="R384" i="4" s="1"/>
  <c r="O385" i="4"/>
  <c r="R385" i="4" s="1"/>
  <c r="O386" i="4"/>
  <c r="R386" i="4" s="1"/>
  <c r="O387" i="4"/>
  <c r="R387" i="4" s="1"/>
  <c r="O388" i="4"/>
  <c r="R388" i="4" s="1"/>
  <c r="O389" i="4"/>
  <c r="R389" i="4" s="1"/>
  <c r="O390" i="4"/>
  <c r="R390" i="4" s="1"/>
  <c r="O391" i="4"/>
  <c r="R391" i="4" s="1"/>
  <c r="O392" i="4"/>
  <c r="R392" i="4" s="1"/>
  <c r="O393" i="4"/>
  <c r="R393" i="4" s="1"/>
  <c r="O394" i="4"/>
  <c r="R394" i="4" s="1"/>
  <c r="O395" i="4"/>
  <c r="R395" i="4" s="1"/>
  <c r="O396" i="4"/>
  <c r="R396" i="4" s="1"/>
  <c r="O397" i="4"/>
  <c r="R397" i="4" s="1"/>
  <c r="O398" i="4"/>
  <c r="R398" i="4" s="1"/>
  <c r="O399" i="4"/>
  <c r="R399" i="4" s="1"/>
  <c r="O400" i="4"/>
  <c r="R400" i="4" s="1"/>
  <c r="O401" i="4"/>
  <c r="R401" i="4" s="1"/>
  <c r="O402" i="4"/>
  <c r="R402" i="4" s="1"/>
  <c r="O403" i="4"/>
  <c r="R403" i="4" s="1"/>
  <c r="O404" i="4"/>
  <c r="R404" i="4" s="1"/>
  <c r="O405" i="4"/>
  <c r="R405" i="4" s="1"/>
  <c r="O406" i="4"/>
  <c r="R406" i="4" s="1"/>
  <c r="O407" i="4"/>
  <c r="R407" i="4" s="1"/>
  <c r="O408" i="4"/>
  <c r="R408" i="4" s="1"/>
  <c r="O409" i="4"/>
  <c r="R409" i="4" s="1"/>
  <c r="O410" i="4"/>
  <c r="R410" i="4" s="1"/>
  <c r="O411" i="4"/>
  <c r="R411" i="4" s="1"/>
  <c r="O412" i="4"/>
  <c r="R412" i="4" s="1"/>
  <c r="O413" i="4"/>
  <c r="R413" i="4" s="1"/>
  <c r="O414" i="4"/>
  <c r="R414" i="4" s="1"/>
  <c r="O415" i="4"/>
  <c r="R415" i="4" s="1"/>
  <c r="O416" i="4"/>
  <c r="R416" i="4" s="1"/>
  <c r="O417" i="4"/>
  <c r="R417" i="4" s="1"/>
  <c r="O418" i="4"/>
  <c r="R418" i="4" s="1"/>
  <c r="O419" i="4"/>
  <c r="R419" i="4" s="1"/>
  <c r="O420" i="4"/>
  <c r="R420" i="4" s="1"/>
  <c r="O421" i="4"/>
  <c r="R421" i="4" s="1"/>
  <c r="O422" i="4"/>
  <c r="R422" i="4" s="1"/>
  <c r="O423" i="4"/>
  <c r="R423" i="4" s="1"/>
  <c r="O424" i="4"/>
  <c r="R424" i="4" s="1"/>
  <c r="O425" i="4"/>
  <c r="R425" i="4" s="1"/>
  <c r="O426" i="4"/>
  <c r="R426" i="4" s="1"/>
  <c r="O427" i="4"/>
  <c r="R427" i="4" s="1"/>
  <c r="O428" i="4"/>
  <c r="R428" i="4" s="1"/>
  <c r="O429" i="4"/>
  <c r="R429" i="4" s="1"/>
  <c r="O430" i="4"/>
  <c r="R430" i="4" s="1"/>
  <c r="O431" i="4"/>
  <c r="R431" i="4" s="1"/>
  <c r="O432" i="4"/>
  <c r="R432" i="4" s="1"/>
  <c r="O433" i="4"/>
  <c r="R433" i="4" s="1"/>
  <c r="O434" i="4"/>
  <c r="R434" i="4" s="1"/>
  <c r="O435" i="4"/>
  <c r="R435" i="4" s="1"/>
  <c r="O436" i="4"/>
  <c r="R436" i="4" s="1"/>
  <c r="O437" i="4"/>
  <c r="R437" i="4" s="1"/>
  <c r="O438" i="4"/>
  <c r="R438" i="4" s="1"/>
  <c r="O439" i="4"/>
  <c r="R439" i="4" s="1"/>
  <c r="O440" i="4"/>
  <c r="R440" i="4" s="1"/>
  <c r="O441" i="4"/>
  <c r="R441" i="4" s="1"/>
  <c r="O442" i="4"/>
  <c r="R442" i="4" s="1"/>
  <c r="O443" i="4"/>
  <c r="R443" i="4" s="1"/>
  <c r="O444" i="4"/>
  <c r="R444" i="4" s="1"/>
  <c r="O445" i="4"/>
  <c r="R445" i="4" s="1"/>
  <c r="O446" i="4"/>
  <c r="R446" i="4" s="1"/>
  <c r="O447" i="4"/>
  <c r="R447" i="4" s="1"/>
  <c r="O448" i="4"/>
  <c r="R448" i="4" s="1"/>
  <c r="O449" i="4"/>
  <c r="R449" i="4" s="1"/>
  <c r="O450" i="4"/>
  <c r="R450" i="4" s="1"/>
  <c r="O451" i="4"/>
  <c r="R451" i="4" s="1"/>
  <c r="O452" i="4"/>
  <c r="R452" i="4" s="1"/>
  <c r="O453" i="4"/>
  <c r="R453" i="4" s="1"/>
  <c r="O454" i="4"/>
  <c r="R454" i="4" s="1"/>
  <c r="O455" i="4"/>
  <c r="R455" i="4" s="1"/>
  <c r="O456" i="4"/>
  <c r="R456" i="4" s="1"/>
  <c r="O457" i="4"/>
  <c r="R457" i="4" s="1"/>
  <c r="O458" i="4"/>
  <c r="R458" i="4" s="1"/>
  <c r="O459" i="4"/>
  <c r="R459" i="4" s="1"/>
  <c r="O460" i="4"/>
  <c r="R460" i="4" s="1"/>
  <c r="O461" i="4"/>
  <c r="R461" i="4" s="1"/>
  <c r="O462" i="4"/>
  <c r="R462" i="4" s="1"/>
  <c r="O463" i="4"/>
  <c r="R463" i="4" s="1"/>
  <c r="O464" i="4"/>
  <c r="R464" i="4" s="1"/>
  <c r="O465" i="4"/>
  <c r="R465" i="4" s="1"/>
  <c r="O466" i="4"/>
  <c r="R466" i="4" s="1"/>
  <c r="O467" i="4"/>
  <c r="R467" i="4" s="1"/>
  <c r="O468" i="4"/>
  <c r="R468" i="4" s="1"/>
  <c r="O469" i="4"/>
  <c r="R469" i="4" s="1"/>
  <c r="O470" i="4"/>
  <c r="R470" i="4" s="1"/>
  <c r="O471" i="4"/>
  <c r="R471" i="4" s="1"/>
  <c r="O472" i="4"/>
  <c r="R472" i="4" s="1"/>
  <c r="O473" i="4"/>
  <c r="R473" i="4" s="1"/>
  <c r="O474" i="4"/>
  <c r="R474" i="4" s="1"/>
  <c r="O475" i="4"/>
  <c r="R475" i="4" s="1"/>
  <c r="O476" i="4"/>
  <c r="R476" i="4" s="1"/>
  <c r="O477" i="4"/>
  <c r="R477" i="4" s="1"/>
  <c r="O478" i="4"/>
  <c r="R478" i="4" s="1"/>
  <c r="O479" i="4"/>
  <c r="R479" i="4" s="1"/>
  <c r="O480" i="4"/>
  <c r="R480" i="4" s="1"/>
  <c r="O481" i="4"/>
  <c r="R481" i="4" s="1"/>
  <c r="O482" i="4"/>
  <c r="R482" i="4" s="1"/>
  <c r="O483" i="4"/>
  <c r="R483" i="4" s="1"/>
  <c r="O484" i="4"/>
  <c r="R484" i="4" s="1"/>
  <c r="O485" i="4"/>
  <c r="R485" i="4" s="1"/>
  <c r="O486" i="4"/>
  <c r="R486" i="4" s="1"/>
  <c r="O487" i="4"/>
  <c r="R487" i="4" s="1"/>
  <c r="O488" i="4"/>
  <c r="R488" i="4" s="1"/>
  <c r="O489" i="4"/>
  <c r="R489" i="4" s="1"/>
  <c r="O490" i="4"/>
  <c r="R490" i="4" s="1"/>
  <c r="O491" i="4"/>
  <c r="R491" i="4" s="1"/>
  <c r="O492" i="4"/>
  <c r="R492" i="4" s="1"/>
  <c r="O493" i="4"/>
  <c r="R493" i="4" s="1"/>
  <c r="O494" i="4"/>
  <c r="R494" i="4" s="1"/>
  <c r="O495" i="4"/>
  <c r="R495" i="4" s="1"/>
  <c r="O496" i="4"/>
  <c r="R496" i="4" s="1"/>
  <c r="O497" i="4"/>
  <c r="R497" i="4" s="1"/>
  <c r="O498" i="4"/>
  <c r="R498" i="4" s="1"/>
  <c r="O499" i="4"/>
  <c r="R499" i="4" s="1"/>
  <c r="O500" i="4"/>
  <c r="R500" i="4" s="1"/>
  <c r="O501" i="4"/>
  <c r="R501" i="4" s="1"/>
  <c r="O502" i="4"/>
  <c r="R502" i="4" s="1"/>
  <c r="O503" i="4"/>
  <c r="R503" i="4" s="1"/>
  <c r="O504" i="4"/>
  <c r="R504" i="4" s="1"/>
  <c r="O505" i="4"/>
  <c r="R505" i="4" s="1"/>
  <c r="O506" i="4"/>
  <c r="R506" i="4" s="1"/>
  <c r="O507" i="4"/>
  <c r="R507" i="4" s="1"/>
  <c r="O508" i="4"/>
  <c r="R508" i="4" s="1"/>
  <c r="O509" i="4"/>
  <c r="R509" i="4" s="1"/>
  <c r="O510" i="4"/>
  <c r="R510" i="4" s="1"/>
  <c r="O511" i="4"/>
  <c r="R511" i="4" s="1"/>
  <c r="O512" i="4"/>
  <c r="R512" i="4" s="1"/>
  <c r="O513" i="4"/>
  <c r="R513" i="4" s="1"/>
  <c r="O514" i="4"/>
  <c r="R514" i="4" s="1"/>
  <c r="O515" i="4"/>
  <c r="R515" i="4" s="1"/>
  <c r="O516" i="4"/>
  <c r="R516" i="4" s="1"/>
  <c r="O517" i="4"/>
  <c r="R517" i="4" s="1"/>
  <c r="O518" i="4"/>
  <c r="R518" i="4" s="1"/>
  <c r="O519" i="4"/>
  <c r="R519" i="4" s="1"/>
  <c r="O520" i="4"/>
  <c r="R520" i="4" s="1"/>
  <c r="O521" i="4"/>
  <c r="R521" i="4" s="1"/>
  <c r="O522" i="4"/>
  <c r="R522" i="4" s="1"/>
  <c r="O523" i="4"/>
  <c r="R523" i="4" s="1"/>
  <c r="O524" i="4"/>
  <c r="R524" i="4" s="1"/>
  <c r="O525" i="4"/>
  <c r="R525" i="4" s="1"/>
  <c r="O526" i="4"/>
  <c r="R526" i="4" s="1"/>
  <c r="O527" i="4"/>
  <c r="R527" i="4" s="1"/>
  <c r="O528" i="4"/>
  <c r="R528" i="4" s="1"/>
  <c r="O529" i="4"/>
  <c r="R529" i="4" s="1"/>
  <c r="O530" i="4"/>
  <c r="R530" i="4" s="1"/>
  <c r="O531" i="4"/>
  <c r="R531" i="4" s="1"/>
  <c r="O532" i="4"/>
  <c r="R532" i="4" s="1"/>
  <c r="O533" i="4"/>
  <c r="R533" i="4" s="1"/>
  <c r="O534" i="4"/>
  <c r="R534" i="4" s="1"/>
  <c r="O535" i="4"/>
  <c r="R535" i="4" s="1"/>
  <c r="O536" i="4"/>
  <c r="R536" i="4" s="1"/>
  <c r="O537" i="4"/>
  <c r="R537" i="4" s="1"/>
  <c r="O538" i="4"/>
  <c r="R538" i="4" s="1"/>
  <c r="O539" i="4"/>
  <c r="R539" i="4" s="1"/>
  <c r="O540" i="4"/>
  <c r="R540" i="4" s="1"/>
  <c r="O541" i="4"/>
  <c r="R541" i="4" s="1"/>
  <c r="O542" i="4"/>
  <c r="R542" i="4" s="1"/>
  <c r="O543" i="4"/>
  <c r="R543" i="4" s="1"/>
  <c r="O544" i="4"/>
  <c r="R544" i="4" s="1"/>
  <c r="O545" i="4"/>
  <c r="R545" i="4" s="1"/>
  <c r="O546" i="4"/>
  <c r="R546" i="4" s="1"/>
  <c r="O547" i="4"/>
  <c r="R547" i="4" s="1"/>
  <c r="O548" i="4"/>
  <c r="R548" i="4" s="1"/>
  <c r="O549" i="4"/>
  <c r="R549" i="4" s="1"/>
  <c r="O550" i="4"/>
  <c r="R550" i="4" s="1"/>
  <c r="O551" i="4"/>
  <c r="R551" i="4" s="1"/>
  <c r="O552" i="4"/>
  <c r="R552" i="4" s="1"/>
  <c r="O553" i="4"/>
  <c r="R553" i="4" s="1"/>
  <c r="O554" i="4"/>
  <c r="R554" i="4" s="1"/>
  <c r="O555" i="4"/>
  <c r="R555" i="4" s="1"/>
  <c r="O556" i="4"/>
  <c r="R556" i="4" s="1"/>
  <c r="O557" i="4"/>
  <c r="R557" i="4" s="1"/>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O3" i="4"/>
  <c r="R3" i="4" s="1"/>
  <c r="L3" i="4"/>
  <c r="P557" i="4" l="1"/>
  <c r="P553" i="4"/>
  <c r="P545" i="4"/>
  <c r="P541" i="4"/>
  <c r="P537" i="4"/>
  <c r="P525" i="4"/>
  <c r="P521" i="4"/>
  <c r="P509" i="4"/>
  <c r="P497" i="4"/>
  <c r="P489" i="4"/>
  <c r="P481" i="4"/>
  <c r="P477" i="4"/>
  <c r="P473" i="4"/>
  <c r="P469" i="4"/>
  <c r="P465" i="4"/>
  <c r="P461" i="4"/>
  <c r="P457" i="4"/>
  <c r="P449" i="4"/>
  <c r="P437" i="4"/>
  <c r="P433" i="4"/>
  <c r="P429" i="4"/>
  <c r="P425" i="4"/>
  <c r="P361" i="4"/>
  <c r="P353" i="4"/>
  <c r="Q3" i="4"/>
  <c r="Q51" i="4"/>
  <c r="Q35" i="4"/>
  <c r="Q556" i="4"/>
  <c r="Q548" i="4"/>
  <c r="Q544" i="4"/>
  <c r="Q540" i="4"/>
  <c r="Q532" i="4"/>
  <c r="Q524" i="4"/>
  <c r="Q520" i="4"/>
  <c r="Q516" i="4"/>
  <c r="Q508" i="4"/>
  <c r="Q504" i="4"/>
  <c r="Q500" i="4"/>
  <c r="Q488" i="4"/>
  <c r="Q484" i="4"/>
  <c r="Q472" i="4"/>
  <c r="Q468" i="4"/>
  <c r="Q456" i="4"/>
  <c r="Q448" i="4"/>
  <c r="Q444" i="4"/>
  <c r="Q440" i="4"/>
  <c r="Q436" i="4"/>
  <c r="Q432" i="4"/>
  <c r="Q428" i="4"/>
  <c r="Q424" i="4"/>
  <c r="Q420" i="4"/>
  <c r="Q380" i="4"/>
  <c r="Q360" i="4"/>
  <c r="Q356" i="4"/>
  <c r="Q352" i="4"/>
  <c r="Q348" i="4"/>
  <c r="Q344" i="4"/>
  <c r="Q336" i="4"/>
  <c r="Q328" i="4"/>
  <c r="Q312" i="4"/>
  <c r="Q308" i="4"/>
  <c r="Q296" i="4"/>
  <c r="Q292" i="4"/>
  <c r="Q284" i="4"/>
  <c r="Q280" i="4"/>
  <c r="Q276" i="4"/>
  <c r="Q131" i="4"/>
  <c r="P539" i="4"/>
  <c r="Q539" i="4"/>
  <c r="P531" i="4"/>
  <c r="Q531" i="4"/>
  <c r="P527" i="4"/>
  <c r="Q527" i="4"/>
  <c r="P523" i="4"/>
  <c r="Q523" i="4"/>
  <c r="P519" i="4"/>
  <c r="Q519" i="4"/>
  <c r="P511" i="4"/>
  <c r="Q511" i="4"/>
  <c r="P499" i="4"/>
  <c r="Q499" i="4"/>
  <c r="Q487" i="4"/>
  <c r="Q463" i="4"/>
  <c r="Q459" i="4"/>
  <c r="Q447" i="4"/>
  <c r="Q435" i="4"/>
  <c r="Q427" i="4"/>
  <c r="Q419" i="4"/>
  <c r="Q339" i="4"/>
  <c r="Q327" i="4"/>
  <c r="Q323" i="4"/>
  <c r="Q315" i="4"/>
  <c r="Q311" i="4"/>
  <c r="Q307" i="4"/>
  <c r="Q303" i="4"/>
  <c r="Q295" i="4"/>
  <c r="Q283" i="4"/>
  <c r="Q279" i="4"/>
  <c r="Q275" i="4"/>
  <c r="Q271" i="4"/>
  <c r="Q263" i="4"/>
  <c r="Q255" i="4"/>
  <c r="Q251" i="4"/>
  <c r="Q247" i="4"/>
  <c r="Q239" i="4"/>
  <c r="Q231" i="4"/>
  <c r="Q223" i="4"/>
  <c r="Q219" i="4"/>
  <c r="Q211" i="4"/>
  <c r="Q207" i="4"/>
  <c r="Q199" i="4"/>
  <c r="Q187" i="4"/>
  <c r="Q179" i="4"/>
  <c r="Q175" i="4"/>
  <c r="Q171" i="4"/>
  <c r="Q167" i="4"/>
  <c r="Q163" i="4"/>
  <c r="Q155" i="4"/>
  <c r="Q151" i="4"/>
  <c r="Q143" i="4"/>
  <c r="Q139" i="4"/>
  <c r="Q135" i="4"/>
  <c r="Q127" i="4"/>
  <c r="Q123" i="4"/>
  <c r="Q119" i="4"/>
  <c r="Q111" i="4"/>
  <c r="Q103" i="4"/>
  <c r="Q95" i="4"/>
  <c r="Q87" i="4"/>
  <c r="Q83" i="4"/>
  <c r="Q75" i="4"/>
  <c r="Q71" i="4"/>
  <c r="Q63" i="4"/>
  <c r="Q59" i="4"/>
  <c r="Q55" i="4"/>
  <c r="Q43" i="4"/>
  <c r="Q27" i="4"/>
  <c r="Q23" i="4"/>
  <c r="Q15" i="4"/>
  <c r="Q11" i="4"/>
  <c r="Q7" i="4"/>
  <c r="Q546" i="4"/>
  <c r="Q542" i="4"/>
  <c r="Q530" i="4"/>
  <c r="Q526" i="4"/>
  <c r="Q518" i="4"/>
  <c r="Q514" i="4"/>
  <c r="Q510" i="4"/>
  <c r="Q506" i="4"/>
  <c r="Q498" i="4"/>
  <c r="Q494" i="4"/>
  <c r="Q490" i="4"/>
  <c r="Q486" i="4"/>
  <c r="Q482" i="4"/>
  <c r="Q474" i="4"/>
  <c r="Q466" i="4"/>
  <c r="Q458" i="4"/>
  <c r="Q454" i="4"/>
  <c r="Q450" i="4"/>
  <c r="Q446" i="4"/>
  <c r="Q442" i="4"/>
  <c r="Q438" i="4"/>
  <c r="Q434" i="4"/>
  <c r="Q430" i="4"/>
  <c r="Q426" i="4"/>
  <c r="Q422" i="4"/>
  <c r="Q418" i="4"/>
  <c r="Q414" i="4"/>
  <c r="Q342" i="4"/>
  <c r="Q338" i="4"/>
  <c r="Q334" i="4"/>
  <c r="Q326" i="4"/>
  <c r="Q318" i="4"/>
  <c r="Q314" i="4"/>
  <c r="Q302" i="4"/>
  <c r="Q298" i="4"/>
  <c r="Q294" i="4"/>
  <c r="Q290" i="4"/>
  <c r="Q282" i="4"/>
  <c r="Q278" i="4"/>
  <c r="Q274" i="4"/>
  <c r="Q270" i="4"/>
  <c r="Q557" i="4"/>
  <c r="Q553" i="4"/>
  <c r="Q545" i="4"/>
  <c r="Q541" i="4"/>
  <c r="Q537" i="4"/>
  <c r="Q525" i="4"/>
  <c r="Q521" i="4"/>
  <c r="Q517" i="4"/>
  <c r="Q509" i="4"/>
  <c r="Q497" i="4"/>
  <c r="Q489" i="4"/>
  <c r="Q481" i="4"/>
  <c r="Q477" i="4"/>
  <c r="Q473" i="4"/>
  <c r="Q469" i="4"/>
  <c r="Q465" i="4"/>
  <c r="Q461" i="4"/>
  <c r="Q457" i="4"/>
  <c r="Q449" i="4"/>
  <c r="Q437" i="4"/>
  <c r="Q433" i="4"/>
  <c r="Q429" i="4"/>
  <c r="Q425" i="4"/>
  <c r="Q361" i="4"/>
  <c r="Q353" i="4"/>
  <c r="Q341" i="4"/>
  <c r="Q317" i="4"/>
  <c r="Q313" i="4"/>
  <c r="Q309" i="4"/>
  <c r="Q301" i="4"/>
  <c r="Q289" i="4"/>
  <c r="Q285" i="4"/>
  <c r="Q281" i="4"/>
  <c r="Q277" i="4"/>
  <c r="Q273" i="4"/>
  <c r="Q269" i="4"/>
  <c r="Q266" i="4"/>
  <c r="Q262" i="4"/>
  <c r="Q258" i="4"/>
  <c r="Q246" i="4"/>
  <c r="Q238" i="4"/>
  <c r="Q234" i="4"/>
  <c r="Q230" i="4"/>
  <c r="Q222" i="4"/>
  <c r="Q218" i="4"/>
  <c r="Q210" i="4"/>
  <c r="Q206" i="4"/>
  <c r="Q202" i="4"/>
  <c r="Q186" i="4"/>
  <c r="Q182" i="4"/>
  <c r="Q178" i="4"/>
  <c r="Q174" i="4"/>
  <c r="Q170" i="4"/>
  <c r="Q166" i="4"/>
  <c r="Q162" i="4"/>
  <c r="Q158" i="4"/>
  <c r="Q154" i="4"/>
  <c r="Q142" i="4"/>
  <c r="Q138" i="4"/>
  <c r="Q134" i="4"/>
  <c r="Q130" i="4"/>
  <c r="Q126" i="4"/>
  <c r="Q122" i="4"/>
  <c r="Q118" i="4"/>
  <c r="Q114" i="4"/>
  <c r="Q98" i="4"/>
  <c r="Q90" i="4"/>
  <c r="Q82" i="4"/>
  <c r="Q74" i="4"/>
  <c r="Q62" i="4"/>
  <c r="Q54" i="4"/>
  <c r="Q50" i="4"/>
  <c r="Q46" i="4"/>
  <c r="Q42" i="4"/>
  <c r="Q38" i="4"/>
  <c r="Q34" i="4"/>
  <c r="Q30" i="4"/>
  <c r="Q26" i="4"/>
  <c r="Q265" i="4"/>
  <c r="Q261" i="4"/>
  <c r="Q253" i="4"/>
  <c r="Q245" i="4"/>
  <c r="Q221" i="4"/>
  <c r="Q201" i="4"/>
  <c r="Q197" i="4"/>
  <c r="Q165" i="4"/>
  <c r="Q157" i="4"/>
  <c r="Q149" i="4"/>
  <c r="Q141" i="4"/>
  <c r="Q137" i="4"/>
  <c r="Q133" i="4"/>
  <c r="Q129" i="4"/>
  <c r="Q125" i="4"/>
  <c r="Q121" i="4"/>
  <c r="Q117" i="4"/>
  <c r="Q113" i="4"/>
  <c r="Q109" i="4"/>
  <c r="Q97" i="4"/>
  <c r="Q85" i="4"/>
  <c r="Q81" i="4"/>
  <c r="Q77" i="4"/>
  <c r="Q73" i="4"/>
  <c r="Q69" i="4"/>
  <c r="Q65" i="4"/>
  <c r="Q61" i="4"/>
  <c r="Q53" i="4"/>
  <c r="Q41" i="4"/>
  <c r="Q37" i="4"/>
  <c r="Q33" i="4"/>
  <c r="Q29" i="4"/>
  <c r="Q25" i="4"/>
  <c r="Q17" i="4"/>
  <c r="Q9" i="4"/>
  <c r="Q5" i="4"/>
  <c r="Q272" i="4"/>
  <c r="Q260" i="4"/>
  <c r="Q256" i="4"/>
  <c r="Q248" i="4"/>
  <c r="Q244" i="4"/>
  <c r="Q240" i="4"/>
  <c r="Q236" i="4"/>
  <c r="Q232" i="4"/>
  <c r="Q224" i="4"/>
  <c r="Q212" i="4"/>
  <c r="Q208" i="4"/>
  <c r="Q188" i="4"/>
  <c r="Q176" i="4"/>
  <c r="Q172" i="4"/>
  <c r="Q160" i="4"/>
  <c r="Q152" i="4"/>
  <c r="Q132" i="4"/>
  <c r="Q124" i="4"/>
  <c r="Q116" i="4"/>
  <c r="Q104" i="4"/>
  <c r="Q100" i="4"/>
  <c r="Q84" i="4"/>
  <c r="Q80" i="4"/>
  <c r="Q76" i="4"/>
  <c r="Q72" i="4"/>
  <c r="Q56" i="4"/>
  <c r="Q52" i="4"/>
  <c r="Q48" i="4"/>
  <c r="Q44" i="4"/>
  <c r="Q40" i="4"/>
  <c r="Q36" i="4"/>
  <c r="Q28" i="4"/>
  <c r="Q24" i="4"/>
  <c r="Q20" i="4"/>
  <c r="Q4" i="4"/>
  <c r="Q18" i="4"/>
  <c r="Q14" i="4"/>
  <c r="Q10" i="4"/>
  <c r="Q6" i="4"/>
  <c r="P3" i="4"/>
  <c r="P338" i="4"/>
  <c r="P290" i="4"/>
  <c r="P274" i="4"/>
  <c r="P258" i="4"/>
  <c r="P210" i="4"/>
  <c r="P178" i="4"/>
  <c r="P162" i="4"/>
  <c r="P130" i="4"/>
  <c r="P114" i="4"/>
  <c r="P98" i="4"/>
  <c r="P82" i="4"/>
  <c r="P50" i="4"/>
  <c r="P34" i="4"/>
  <c r="P18" i="4"/>
  <c r="P487" i="4"/>
  <c r="P323" i="4"/>
  <c r="P315" i="4"/>
  <c r="P311" i="4"/>
  <c r="P307" i="4"/>
  <c r="P303" i="4"/>
  <c r="P295" i="4"/>
  <c r="P283" i="4"/>
  <c r="P279" i="4"/>
  <c r="P275" i="4"/>
  <c r="P271" i="4"/>
  <c r="P263" i="4"/>
  <c r="P255" i="4"/>
  <c r="P251" i="4"/>
  <c r="P247" i="4"/>
  <c r="P239" i="4"/>
  <c r="P231" i="4"/>
  <c r="P223" i="4"/>
  <c r="P219" i="4"/>
  <c r="P211" i="4"/>
  <c r="P207" i="4"/>
  <c r="P199" i="4"/>
  <c r="P187" i="4"/>
  <c r="P179" i="4"/>
  <c r="P175" i="4"/>
  <c r="P171" i="4"/>
  <c r="P167" i="4"/>
  <c r="P163" i="4"/>
  <c r="P155" i="4"/>
  <c r="P151" i="4"/>
  <c r="P143" i="4"/>
  <c r="P139" i="4"/>
  <c r="P135" i="4"/>
  <c r="P131" i="4"/>
  <c r="P127" i="4"/>
  <c r="P123" i="4"/>
  <c r="P119" i="4"/>
  <c r="P111" i="4"/>
  <c r="P103" i="4"/>
  <c r="P95" i="4"/>
  <c r="P87" i="4"/>
  <c r="P83" i="4"/>
  <c r="P75" i="4"/>
  <c r="P71" i="4"/>
  <c r="P63" i="4"/>
  <c r="P59" i="4"/>
  <c r="P55" i="4"/>
  <c r="P51" i="4"/>
  <c r="P43" i="4"/>
  <c r="P35" i="4"/>
  <c r="P27" i="4"/>
  <c r="P23" i="4"/>
  <c r="P15" i="4"/>
  <c r="P11" i="4"/>
  <c r="P7" i="4"/>
  <c r="P556" i="4"/>
  <c r="P548" i="4"/>
  <c r="P544" i="4"/>
  <c r="P540" i="4"/>
  <c r="P532" i="4"/>
  <c r="P524" i="4"/>
  <c r="P520" i="4"/>
  <c r="P516" i="4"/>
  <c r="P339" i="4"/>
  <c r="P508" i="4"/>
  <c r="P504" i="4"/>
  <c r="P500" i="4"/>
  <c r="P488" i="4"/>
  <c r="P484" i="4"/>
  <c r="P472" i="4"/>
  <c r="P468" i="4"/>
  <c r="P456" i="4"/>
  <c r="P448" i="4"/>
  <c r="P444" i="4"/>
  <c r="P440" i="4"/>
  <c r="P436" i="4"/>
  <c r="P432" i="4"/>
  <c r="P428" i="4"/>
  <c r="P424" i="4"/>
  <c r="P420" i="4"/>
  <c r="P380" i="4"/>
  <c r="P360" i="4"/>
  <c r="P356" i="4"/>
  <c r="P352" i="4"/>
  <c r="P348" i="4"/>
  <c r="P344" i="4"/>
  <c r="P336" i="4"/>
  <c r="P328" i="4"/>
  <c r="P312" i="4"/>
  <c r="P308" i="4"/>
  <c r="P296" i="4"/>
  <c r="P292" i="4"/>
  <c r="P284" i="4"/>
  <c r="P280" i="4"/>
  <c r="P276" i="4"/>
  <c r="P272" i="4"/>
  <c r="P260" i="4"/>
  <c r="P256" i="4"/>
  <c r="P248" i="4"/>
  <c r="P244" i="4"/>
  <c r="P240" i="4"/>
  <c r="P236" i="4"/>
  <c r="P232" i="4"/>
  <c r="P224" i="4"/>
  <c r="P212" i="4"/>
  <c r="P208" i="4"/>
  <c r="P517" i="4"/>
  <c r="P314" i="4"/>
  <c r="P298" i="4"/>
  <c r="P282" i="4"/>
  <c r="P266" i="4"/>
  <c r="P234" i="4"/>
  <c r="P218" i="4"/>
  <c r="P202" i="4"/>
  <c r="P186" i="4"/>
  <c r="P170" i="4"/>
  <c r="P154" i="4"/>
  <c r="P138" i="4"/>
  <c r="P122" i="4"/>
  <c r="P90" i="4"/>
  <c r="P74" i="4"/>
  <c r="P42" i="4"/>
  <c r="P26" i="4"/>
  <c r="P10" i="4"/>
  <c r="P463" i="4"/>
  <c r="P459" i="4"/>
  <c r="P447" i="4"/>
  <c r="P435" i="4"/>
  <c r="P427" i="4"/>
  <c r="P419" i="4"/>
  <c r="P327" i="4"/>
  <c r="P546" i="4"/>
  <c r="P542" i="4"/>
  <c r="P530" i="4"/>
  <c r="P526" i="4"/>
  <c r="P518" i="4"/>
  <c r="P514" i="4"/>
  <c r="P510" i="4"/>
  <c r="P506" i="4"/>
  <c r="P498" i="4"/>
  <c r="P494" i="4"/>
  <c r="P490" i="4"/>
  <c r="P486" i="4"/>
  <c r="P482" i="4"/>
  <c r="P474" i="4"/>
  <c r="P466" i="4"/>
  <c r="P458" i="4"/>
  <c r="P454" i="4"/>
  <c r="P450" i="4"/>
  <c r="P446" i="4"/>
  <c r="P442" i="4"/>
  <c r="P438" i="4"/>
  <c r="P434" i="4"/>
  <c r="P430" i="4"/>
  <c r="P426" i="4"/>
  <c r="P422" i="4"/>
  <c r="P418" i="4"/>
  <c r="P414" i="4"/>
  <c r="P342" i="4"/>
  <c r="P334" i="4"/>
  <c r="P326" i="4"/>
  <c r="P318" i="4"/>
  <c r="P302" i="4"/>
  <c r="P294" i="4"/>
  <c r="P278" i="4"/>
  <c r="P270" i="4"/>
  <c r="P262" i="4"/>
  <c r="P246" i="4"/>
  <c r="P238" i="4"/>
  <c r="P230" i="4"/>
  <c r="P222" i="4"/>
  <c r="P206" i="4"/>
  <c r="P182" i="4"/>
  <c r="P174" i="4"/>
  <c r="P166" i="4"/>
  <c r="P158" i="4"/>
  <c r="P142" i="4"/>
  <c r="P134" i="4"/>
  <c r="P126" i="4"/>
  <c r="P118" i="4"/>
  <c r="P62" i="4"/>
  <c r="P54" i="4"/>
  <c r="P46" i="4"/>
  <c r="P38" i="4"/>
  <c r="P30" i="4"/>
  <c r="P14" i="4"/>
  <c r="P6" i="4"/>
  <c r="P341" i="4"/>
  <c r="P317" i="4"/>
  <c r="P313" i="4"/>
  <c r="P309" i="4"/>
  <c r="P301" i="4"/>
  <c r="P289" i="4"/>
  <c r="P285" i="4"/>
  <c r="P281" i="4"/>
  <c r="P277" i="4"/>
  <c r="P273" i="4"/>
  <c r="P269" i="4"/>
  <c r="P265" i="4"/>
  <c r="P261" i="4"/>
  <c r="P253" i="4"/>
  <c r="P245" i="4"/>
  <c r="P221" i="4"/>
  <c r="P201" i="4"/>
  <c r="P197" i="4"/>
  <c r="P165" i="4"/>
  <c r="P157" i="4"/>
  <c r="P149" i="4"/>
  <c r="P141" i="4"/>
  <c r="P137" i="4"/>
  <c r="P133" i="4"/>
  <c r="P129" i="4"/>
  <c r="P125" i="4"/>
  <c r="P121" i="4"/>
  <c r="P117" i="4"/>
  <c r="P113" i="4"/>
  <c r="P109" i="4"/>
  <c r="P97" i="4"/>
  <c r="P85" i="4"/>
  <c r="P81" i="4"/>
  <c r="P77" i="4"/>
  <c r="P73" i="4"/>
  <c r="P69" i="4"/>
  <c r="P65" i="4"/>
  <c r="P61" i="4"/>
  <c r="P53" i="4"/>
  <c r="P41" i="4"/>
  <c r="P37" i="4"/>
  <c r="P33" i="4"/>
  <c r="P29" i="4"/>
  <c r="P25" i="4"/>
  <c r="P17" i="4"/>
  <c r="P9" i="4"/>
  <c r="P5" i="4"/>
  <c r="P188" i="4"/>
  <c r="P176" i="4"/>
  <c r="P172" i="4"/>
  <c r="P160" i="4"/>
  <c r="P152" i="4"/>
  <c r="P132" i="4"/>
  <c r="P124" i="4"/>
  <c r="P116" i="4"/>
  <c r="P104" i="4"/>
  <c r="P100" i="4"/>
  <c r="P84" i="4"/>
  <c r="P80" i="4"/>
  <c r="P76" i="4"/>
  <c r="P72" i="4"/>
  <c r="P56" i="4"/>
  <c r="P52" i="4"/>
  <c r="P48" i="4"/>
  <c r="P44" i="4"/>
  <c r="P40" i="4"/>
  <c r="P36" i="4"/>
  <c r="P28" i="4"/>
  <c r="P24" i="4"/>
  <c r="P20" i="4"/>
  <c r="P4" i="4"/>
</calcChain>
</file>

<file path=xl/sharedStrings.xml><?xml version="1.0" encoding="utf-8"?>
<sst xmlns="http://schemas.openxmlformats.org/spreadsheetml/2006/main" count="4499" uniqueCount="1255">
  <si>
    <t>ESTADO</t>
  </si>
  <si>
    <t>Agencia de Regulación y Control Fito y Zoosanitario</t>
  </si>
  <si>
    <t>Económico y Productivo</t>
  </si>
  <si>
    <t>133600000.832.3030</t>
  </si>
  <si>
    <t>ERRADICACION DE LA FIEBRE AFTOSA</t>
  </si>
  <si>
    <t>Objetivo 5</t>
  </si>
  <si>
    <t>No</t>
  </si>
  <si>
    <t>Si</t>
  </si>
  <si>
    <t>EN EJECUCION</t>
  </si>
  <si>
    <t>133920000.0000.374318</t>
  </si>
  <si>
    <t>PROYECTO DE CONTROL Y ERRADICACION DE LA PESTE PORCINA CLASICA POR ZONIFICACION EN ECUADOR</t>
  </si>
  <si>
    <t>133920000.0000.375510</t>
  </si>
  <si>
    <t>PROYECTO NACIONAL DE MANEJO DE MOSCAS DE LA FRUTA</t>
  </si>
  <si>
    <t>133920000.1732.7306</t>
  </si>
  <si>
    <t>PROYECTO DE CALIDAD AGROALIMENTARIA</t>
  </si>
  <si>
    <t>Agencia de Regulación y Control de la Bioseguridad y Cuarentena para Galápagos</t>
  </si>
  <si>
    <t>Recursos Naturales, Hábitat e Infraestructura</t>
  </si>
  <si>
    <t>040470000.0000.376147</t>
  </si>
  <si>
    <t>CONSOLIDACIÓN DEL SISTEMA DE PREVENCIÓN, CONTROL Y ERRADICACIÓN DE ESPECIES INVASORAS EN LAS ISLAS GALÁPAGOS</t>
  </si>
  <si>
    <t>Objetivo 3</t>
  </si>
  <si>
    <t>Agencia de Regulación y Control de las Telecomunicaciones ARCOTEL</t>
  </si>
  <si>
    <t>195940000.0000.374877</t>
  </si>
  <si>
    <t>FORTALECIMIENTO DE LA INFRAESTRUCTURA TECNOLÓGICA PARA EL CONTROL DE LOS SERVICIOS DE TELECOMUNICACIONES Y DEL USO DEL ESPECTRO RADIOELÉCTRICO</t>
  </si>
  <si>
    <t>Objetivo 7</t>
  </si>
  <si>
    <t>Agencia Nacional de Regulación y control del Transporte Terrestre Transito y Seguridad Vial</t>
  </si>
  <si>
    <t>50590000.0000.373716</t>
  </si>
  <si>
    <t>PROYECTO DE SEGURIDAD INTEGRAL PARA EL TRANSPORTE PÚBLICO Y COMERCIAL</t>
  </si>
  <si>
    <t>Objetivo 1</t>
  </si>
  <si>
    <t>Autoridad Portuaria de Esmeraldas</t>
  </si>
  <si>
    <t>61000000.0000.374637</t>
  </si>
  <si>
    <t>CONSTRUCCION DE PATIO G2 Y ANEXARLO A G3, PATIOS PARA ALMACENAMIENTO DE: VEHICULOS (C2) Y CONTENEDORES (G9).</t>
  </si>
  <si>
    <t>61000000.0000.374653</t>
  </si>
  <si>
    <t>AMPLIACION DEL MUELLE # 3, Y EL REFORZAMIENTO DE LOS MUELLES # 2 Y 3.</t>
  </si>
  <si>
    <t>PARALIZADO</t>
  </si>
  <si>
    <t>Autoridad Portuaria de Guayaquil</t>
  </si>
  <si>
    <t>61010000.1032.4417</t>
  </si>
  <si>
    <t>IMPLEMENTACION DE VTS (CONTROL DE TRAFICO MARITIMO)</t>
  </si>
  <si>
    <t>NO INICIA</t>
  </si>
  <si>
    <t>Casa de la Cultura Ecuatoriana Benjamín Carrión - Planta Central</t>
  </si>
  <si>
    <t xml:space="preserve">Social </t>
  </si>
  <si>
    <t>92060000.0000.386265</t>
  </si>
  <si>
    <t>FOMENTO ARTÍSTICO Y DIFUSIÓN CULTURAL DE LA AMAZONÍA ECUATORIANA ¿PACHA NUA HUAYRA¿</t>
  </si>
  <si>
    <t>Objetivo 2</t>
  </si>
  <si>
    <t>-</t>
  </si>
  <si>
    <t>Comisión de Transito del Ecuador</t>
  </si>
  <si>
    <t>50600000.0000.373388</t>
  </si>
  <si>
    <t>CONSTRUCCION E IMPLEMENTACION DE OFICINAS PARA LA INVESTIGACION DE ACCIDENTES DE TRANSITO Y ANALISIS MEDICO LEGAL</t>
  </si>
  <si>
    <t>50600000.0000.373393</t>
  </si>
  <si>
    <t>DESARROLLO Y FORTALECIMIENTO INSTITUCIONAL DE LA COMISION DE TRANSITO DEL ECUADOR</t>
  </si>
  <si>
    <t>50600000.0000.373395</t>
  </si>
  <si>
    <t>CONTROL DE TRANSITO EN CARRETERAS TRONCALES DEL ECUADOR</t>
  </si>
  <si>
    <t>Consejo de Gobierno Del Régimen Especial de Galápagos</t>
  </si>
  <si>
    <t>040450000.0000.385986</t>
  </si>
  <si>
    <t>ADQUISICION DE KITS DE ALIMENTOS E INSUMOS MEDICOS DEL TRATAMIENTO DEL COVID-19 PARA LA ATENCION DE LA EMERGENCIA SANITARIA EN LA PROVINCIA DE GALAPAGOS</t>
  </si>
  <si>
    <t xml:space="preserve">Consejo de la Judicatura </t>
  </si>
  <si>
    <t>Sin Gabinete</t>
  </si>
  <si>
    <t>20100000.0000.373591</t>
  </si>
  <si>
    <t>CREACION Y MEJORAMIENTO DE LA INFRAESTRUCTURA CIVIL JUDICIAL AJUSTADA AL NUEVO MODELO DE GESTION DE LA JUSTICIA.</t>
  </si>
  <si>
    <t>20100000.0000.377945</t>
  </si>
  <si>
    <t>IMPULSAR LA MEJORA PERMANENTE Y MODERNIZACIÓN DE LOS SERVICIOS</t>
  </si>
  <si>
    <t>20100000.0000.377947</t>
  </si>
  <si>
    <t>COMBATIR LA IMPUNIDAD DE LOS DELITOS A NIVEL NACIONAL</t>
  </si>
  <si>
    <t>20100000.0000.383719</t>
  </si>
  <si>
    <t>DESVINCULACIÓN DE SERVIDORES DEL CONSEJO DE LA JUDICATURA A NIVEL NACIONAL</t>
  </si>
  <si>
    <t>Contraloría General del Estado</t>
  </si>
  <si>
    <t>195910000.0000.375508</t>
  </si>
  <si>
    <t>AMPLIACION DEL EDIFICIO MATRIZ - EDIFICIO DE PARQUEADEROS Y OFICINAS</t>
  </si>
  <si>
    <t>Objetivo 8</t>
  </si>
  <si>
    <t>195910000.0000.376974</t>
  </si>
  <si>
    <t>MEJORAMIENTO DE LA FUNCIÓN DE CONTROL DE LA CONTRALORÍA GENERAL DEL ESTADO</t>
  </si>
  <si>
    <t>FINALIZADO</t>
  </si>
  <si>
    <t>195910000.0000.385934</t>
  </si>
  <si>
    <t>REHABILITACIÓN INTEGRAL DEL EDIFICIO MATRIZ DE LA CONTRALORÍA GENERAL DEL ESTADO</t>
  </si>
  <si>
    <t>Defensoría del Pueblo</t>
  </si>
  <si>
    <t>196430000.0000.382659</t>
  </si>
  <si>
    <t>SISTEMA INTEGRAL DE PREVENCIÓN, PROTECCIÓN Y MONITOREO DEL EJERCICIO DE LOS DERECHOS HUMANOS Y DE LA NATURALEZA Y RENOVACIÓN DE INFRAESTRUCTURA TECNOLÓGICA DE LA DEFENSORÍA DEL PUEBLO PARA GARANTIZAR LOS SERVICIOS A LA POBLACIÓN</t>
  </si>
  <si>
    <t>196430000.0000.382864</t>
  </si>
  <si>
    <t>FORTALECIMIENTO DEL MENCANISMO NACIONAL DE PREVENCIÓN DE LA TORTURA, TRATOS CRUELES, INHUMANOS Y DEGRADANTES</t>
  </si>
  <si>
    <t>Defensoría Pública</t>
  </si>
  <si>
    <t>020150000.0000.376263</t>
  </si>
  <si>
    <t>MEJORAMIENTO DE LOS SERVICIOS DE LAS AREAS AGREGADORAS DE VALOR A NIVEL NACIONAL</t>
  </si>
  <si>
    <t>020150000.0000.382725</t>
  </si>
  <si>
    <t>REHABILITACION DEL EDIFICIO DE LA DEFENSORIA PUBLICA EN LA CIUDAD DE PORTOVIEJO COMO CONSECUENCIA DEL TERREMOTO DEL 16 DE ABRIL DEL 2016</t>
  </si>
  <si>
    <t>Direccion General de Aviación Civil</t>
  </si>
  <si>
    <t>175200000.0000.374588</t>
  </si>
  <si>
    <t>MODERNIZACION DE LOS SISTEMAS DE NAVEGACION AEREA DEL ECUADOR - FASE III</t>
  </si>
  <si>
    <t>175220000.0000.373060</t>
  </si>
  <si>
    <t>REHABILITACION DE CERRAMIENTOS PERIMETRALES EN LOS AEROPUERTOS DEL PAIS - FASE II</t>
  </si>
  <si>
    <t>175220000.0000.373361</t>
  </si>
  <si>
    <t>RENOVACION DE SISTEMAS INFORMATICOS, REDES, COMUNICACIONES Y VOZ SOBRE IP</t>
  </si>
  <si>
    <t>Direccion General de Registro Civil  Identificación y Cedulación</t>
  </si>
  <si>
    <t>50510000.266.6121</t>
  </si>
  <si>
    <t>MODERNIZACIÓN DEL SISTEMA NACIONAL DEL REGISTRO CIVIL, IDENTIFICACIÓN YCEDULACIÒN - FASE MASIFICACIÓN</t>
  </si>
  <si>
    <t>Empresa Coordinadora de Empresas Públicas -EMCO EP</t>
  </si>
  <si>
    <t>191340000.0000.385647</t>
  </si>
  <si>
    <t>DESVINCULACIÓN DE PERSONAL DE 8 EMPRESAS PÚBLICAS COORDINADAS POR EMCO EP PARA OPTIMIZAR EL TAMAÑO DEL ESTADO</t>
  </si>
  <si>
    <t>Empresa Nacional Minera ENAMI EP</t>
  </si>
  <si>
    <t>429000000.0000.373620</t>
  </si>
  <si>
    <t>ESTUDIO DE PROSPECCIÓN Y EXPLORACION Y PREFACTIBILIDAD DE EXPLOTACIÓN NIVEL CONCEPTUAL DEL AREA MINERA LLURIMAGUA</t>
  </si>
  <si>
    <t>429000000.0000.374467</t>
  </si>
  <si>
    <t>PROYECTO DE PREFACTIBILIDAD MINERA DEL AREA LA BONITA</t>
  </si>
  <si>
    <t>429000000.0000.377626</t>
  </si>
  <si>
    <t>PROYECTO DE DESARROLLO MINERO "SAN FRANCISCO DE MUYUYACU"</t>
  </si>
  <si>
    <t>429000000.1378.6981</t>
  </si>
  <si>
    <t>EXPLORACION AVANZADA DEL AREA MINERA PACTO PARA LA DETERMINACION DE LOS RECURSOS MINEROS</t>
  </si>
  <si>
    <t>Escuela Politécnica Nacional</t>
  </si>
  <si>
    <t>91770000.0000.373813</t>
  </si>
  <si>
    <t>PROYECTOS SEMILLA DE INVESTIGACION</t>
  </si>
  <si>
    <t>91770000.0000.375094</t>
  </si>
  <si>
    <t>GENERACION DE CAPACIDADES PARA LA DIFUSION DE ALERTAS TEMPRANAS Y PARA EL DESARROLLO DE INSTRUMENTOS DE DECISION ANTE LAS AMENAZAS SISMICAS Y VOLCANICAS DIRIGIDOS AL SISTEMA NACIONAL DE GESTION DE RIESGOS</t>
  </si>
  <si>
    <t>91770000.0000.376441</t>
  </si>
  <si>
    <t>PORTAFOLIO DE PROYECTOS DE INVESTIGACION ESCUELA POLITECNICA NACIONAL</t>
  </si>
  <si>
    <t>91770000.0000.376442</t>
  </si>
  <si>
    <t>PORTAFOLIO DE PROYECTOS DE VINCULACION CON LA COLECTIVIDAD ESCUELA POLITECNICA NACIONAL</t>
  </si>
  <si>
    <t>91770000.0000.376888</t>
  </si>
  <si>
    <t>SOSTENIBILIDAD DEL CENTRO DE HOMOLOGACIÓN VEHICULAR IMPLEMENTADO POR EL CCICEV</t>
  </si>
  <si>
    <t>91770000.0000.378192</t>
  </si>
  <si>
    <t>FORTALECIMIENTO INSTITUCIONAL DE LA EPN</t>
  </si>
  <si>
    <t>91770000.217.4410</t>
  </si>
  <si>
    <t>ADECUACIONES VARIAS DE CAMPUS POLITÉCNICO</t>
  </si>
  <si>
    <t>Escuela Superior Politécnica Agropecuaria de Manabí Manuel Félix López</t>
  </si>
  <si>
    <t>91880000.0000.381214</t>
  </si>
  <si>
    <t>FORMACIÓN SOBRE PRODUCCIÓN ECOLÓGICA Y TÉCNICAS AGROINDUSTRIALES A PRODUCTORES AGROPECUARIOS DE COMUNIDADES DEL HUMEDAL LA SEGUA</t>
  </si>
  <si>
    <t>Objetivo 6</t>
  </si>
  <si>
    <t>91880000.0000.381219</t>
  </si>
  <si>
    <t>OBTENCIÓN DE CULTIVARES DE CAFÉ ROBUSTA PARA IMPULSAR LA TECNIFICACIÓN DE LA CAFICULTURA EN EL ECUADOR</t>
  </si>
  <si>
    <t>91880000.0000.381232</t>
  </si>
  <si>
    <t>SELECCIÓN DE CLONES ÉLITES DE PLÁTANO (MUSA AAB SIMMONDS.) DE ALTO POTENCIAL PRODUCTIVO A PARTIR DE FINCAS PLATANERAS DE MANABÍ</t>
  </si>
  <si>
    <t>91880000.0000.381239</t>
  </si>
  <si>
    <t>EVALUACIÓN DEL IMPACTO DE LAS POLÍTICAS DEL BUEN VIVIR EN ORGANIZACIONES AGROPRODUCTIVAS SOLIDARIAS</t>
  </si>
  <si>
    <t>91880000.0000.381242</t>
  </si>
  <si>
    <t>OBTENCIÓN DE MICROENCAPSULADOS A PARTIR MICROORGANISMOS PARA SU APLICACIÓN EN EL CAMPO AGROPECUARIO</t>
  </si>
  <si>
    <t>91880000.0000.381822</t>
  </si>
  <si>
    <t>PAGO DE COMPENSACIÓN POR JUBILACIÓN AL PERSONAL DOCENTE, ADMINISTRATIVO Y TRABAJADORES DE LA ESPAM MFL</t>
  </si>
  <si>
    <t>91880000.0000.382546</t>
  </si>
  <si>
    <t>SELECCIÓN DE HÍBRIDOS F1 DE CAFÉ ARÁBIGO Y PROPAGACIÓN CLONAL USANDO HERRAMIENTAS BIOTECNOLÓGICAS</t>
  </si>
  <si>
    <t>91880000.0000.382547</t>
  </si>
  <si>
    <t>SELECCIÓN DE CLONES PROMISORIOS DE CACAO DE ALTA PRODUCTIVIDAD Y CALIDAD EN LA PROVINCIA DE MANABÍ</t>
  </si>
  <si>
    <t>91880000.0000.382548</t>
  </si>
  <si>
    <t>CARACTERIZACIÓN MORFOFISIOLÓGICA DE DOS ESPECIES DE PITAHAYA CON POTENCAL COMERCIAL, EN EL VALLE DEL RÍO CARRIZAL</t>
  </si>
  <si>
    <t>91880000.0000.382549</t>
  </si>
  <si>
    <t>VALORACIÓN NUTRITIVAS Y FERMENTATIVAS DE LOS RESIDUOS AGROPECUARIOS Y SU CONSERVACIÓN MEDIANTE ENSILADO</t>
  </si>
  <si>
    <t>91880000.0000.382550</t>
  </si>
  <si>
    <t>APROVECHAMIENTO DE LACTOSUERO DULCE EN EL DESARROLLO DE BEBIDAS LÁCTEAS FERMENTADAS CON POTENCIAL AGROINDUSTRIAL</t>
  </si>
  <si>
    <t>91880000.0000.382551</t>
  </si>
  <si>
    <t>SUPLEMENTACIÓN DE ACEITES ESENCIALES DE ORÉGANO (ORIGANUM VULGARE L) EN POLLOS DE ENGORDE</t>
  </si>
  <si>
    <t>91880000.0000.382552</t>
  </si>
  <si>
    <t>DIGESTIBILIDAD IN SITU Y VALOR NUTRICIONAL DEL PASTO SABOYA ASOCIADAS A TRES LEGUMINOSAS FORRAJERAS NATIVAS</t>
  </si>
  <si>
    <t>91880000.0000.382653</t>
  </si>
  <si>
    <t>MANTENIMIENTO DE LA INFRAESTRUCTURA FÍSICA INSTITUCIONAL 2018-2021</t>
  </si>
  <si>
    <t>91880000.0000.383022</t>
  </si>
  <si>
    <t>LÍNEA BASE PARA LA GENERACIÓN DE ¿PAISAJES CULTURALES¿ COMO NUEVA ALTERNATIVA DE DESARROLLO TURÍSTICO: CASO DE ESTUDIO EL CACAO</t>
  </si>
  <si>
    <t>91880000.0000.383673</t>
  </si>
  <si>
    <t>INSTRUCCIONES TÉCNICAS SOBRE BUENAS PRÁCTICAS DE MANUFACTURA, ADECUACIÓN Y COMERCIALIZACIÓN DE PRODUCTOS ALIMENTICIOS MÍNIMAMENTE PROCESADOS</t>
  </si>
  <si>
    <t>91880000.0000.383682</t>
  </si>
  <si>
    <t>EDUCACIÓN TURÍSTICA AMBIENTAL PARA EL DESARROLLO SOSTENIBLE DEL CANTÓN BOLÍVAR</t>
  </si>
  <si>
    <t>91880000.0000.383707</t>
  </si>
  <si>
    <t>LÍNEA BASE PARA EL DESARROLLO RURAL SOSTENIBLE EN EL SISTEMA DE PRODUCCIÓN LIMONERA, PORTOVIEJO, ECUADOR</t>
  </si>
  <si>
    <t>91880000.0000.383710</t>
  </si>
  <si>
    <t>DIAGNÓSTICO DE LA CADENA PRODUCTIVA DEL SECTOR CAMARONERO EN AGUA DULCE EN EL CANTÓN CHONE</t>
  </si>
  <si>
    <t>91880000.0000.383712</t>
  </si>
  <si>
    <t>OPTIMIZACIÓN DE RIEGO AUTOMATIZADO EN CULTIVOS TROPICALES BASADO EN SENSORIZACIÓN DEL ENTORNO Y PREDICCIONES CLIMÁTICAS</t>
  </si>
  <si>
    <t>91880000.0000.383713</t>
  </si>
  <si>
    <t>CARACTERIZACIÓN DE LA ROYA EN CULTIVO DE CAFÉ ROBUSTA MEDIANTE TÉCNICAS AVANZADAS DE INTELIGENCIA COMPUTACIONAL</t>
  </si>
  <si>
    <t>91880000.0000.383715</t>
  </si>
  <si>
    <t>EVALUACIÓN DE LA PERCEPCIÓN E IMPLICACIÓN DEL PROFESORADO EN LA COMPRENSIÓN LECTORA DEL ALUMNADO DE EDUCACIÓN GENERAL BÁSICA EN CINCO DISTRITOS DE MANABÍ. (ECOLEC)</t>
  </si>
  <si>
    <t>91880000.0000.383736</t>
  </si>
  <si>
    <t>EVALUACIÓN DE LA PERCEPCIÓN E IMPLICACIÓN DEL PROFESORADO EN LA PRODUCCIÓN ESCRITA DEL ALUMNADO DE EDUCACIÓN BÁSICA: CASO MANABÍ -ECUADOR</t>
  </si>
  <si>
    <t>91880000.0000.383737</t>
  </si>
  <si>
    <t>METODOLOGÍAS PARA EL CONTROL DE GESTIÓN EN LAS ORGANIZACIONES PÚBLICAS Y PRIVADAS DE MANABÍ</t>
  </si>
  <si>
    <t>91880000.0000.383738</t>
  </si>
  <si>
    <t>MODELO INTEGRAL PARA LA GESTIÓN SOCIAL Y BUEN VIVIR EN COOPERATIVAS DEL SECTOR FINANCIERO DE MANABÍ</t>
  </si>
  <si>
    <t>91880000.0000.383745</t>
  </si>
  <si>
    <t>MODELO DE GESTIÓN SOSTENIBLE PARA EL DESARROLLO DE EMPRENDIMIENTOS TURÍSTICOS EN LAS COMUNIDADES MANABITAS, ECUADOR</t>
  </si>
  <si>
    <t>91880000.0000.383757</t>
  </si>
  <si>
    <t>BIOPROSPECCIÓN DE MICROOGANISMOS EXTREMOFILOS PROVENIENTES DE MUESTRAS DE SUELO DE LA ANTÁRTIDA</t>
  </si>
  <si>
    <t>91880000.0000.383759</t>
  </si>
  <si>
    <t>PROLONGACIÓN DEL PROESTRO EN PROGRAMAS DE SINCRONIZACIÓN DE LA OVULACIÓN SOBRE LA RESPUESTA REPRODUCTIVA BOVINA</t>
  </si>
  <si>
    <t>91880000.0000.383761</t>
  </si>
  <si>
    <t>DETERMINACIÓN DE LAS COMPETENCIAS EN LAS ORGANIZACIONES AGROPRODUCTIVAS DE MANABÍ</t>
  </si>
  <si>
    <t>91880000.0000.383763</t>
  </si>
  <si>
    <t>POLINIZADORES EN SISTEMAS DE PRODUCCIÓN DE CACAO FINO Y SU RELACIÓN CON DIFERENTES SUSTRATOS EN MANABÍ</t>
  </si>
  <si>
    <t>91880000.0000.383766</t>
  </si>
  <si>
    <t>EFECTOS DEL BIOCHAR SOBRE LAS PROPIEDADES FÍSICAS Y QUÍMICAS DE LOS SUELOS Y LA PRODUCTIVIDAD AGRÍCOLA EN MANABÍ- ECUADOR</t>
  </si>
  <si>
    <t>91880000.0000.383767</t>
  </si>
  <si>
    <t>DETERMINACIÓN DEL REQUERIMIENTO HÍDRICO DE LOS CULTIVOS EN EL VALLE CARRIZAL-CHONE</t>
  </si>
  <si>
    <t>91880000.0000.383768</t>
  </si>
  <si>
    <t>ANÁLISIS DE FACTORES RELEVANTES EN EL APRENDIZAJE DEL IDIOMA INGLÉS 2018</t>
  </si>
  <si>
    <t>91880000.0000.383771</t>
  </si>
  <si>
    <t>CARACTERIZACIÓN MORFOLÓGICA, MOLECULAR Y PATOGÉNICA DE HONGOS ASOCIADOS A PLANTAS CULTIVABLES DE MANABÍ</t>
  </si>
  <si>
    <t>91880000.0000.383772</t>
  </si>
  <si>
    <t>ESTUDIO DEL PERFIL ACADÉMICO, BIOPSICOLÓGICO Y SOCIOECÓNOMICO DE LOS ESTUDIANTES QUE INGRESAN A LAS CARRERAS DE GRADO DE LA ESCUELA SUPERIOR POLITÉCNICA AGROPECUARIA DE MANABÍ ¿MFL¿</t>
  </si>
  <si>
    <t>91880000.0000.384305</t>
  </si>
  <si>
    <t>PUBLICACIÓN ACADÉMICO -CIENTÍFICA COMO RESULTADO DE LA FUNCIÓN DE INVESTIGACIÓN EN LA ESPAM MFL</t>
  </si>
  <si>
    <t>91880000.0000.384760</t>
  </si>
  <si>
    <t>FORTALECIMIENTO DE LA INSTITUCIONALIDAD PARA INCREMENTAR LA CAPACIDAD DE GESTIÒN DEL GOBIERNO AUTÒNOMO PARROQUIAL DE QUIROGA Y DE SUS COMUNIDADES</t>
  </si>
  <si>
    <t>91880000.0000.384761</t>
  </si>
  <si>
    <t>ÁREA NATURAL PROTEGIDA Y ECOMUSEO ¿MANUEL FÉLIX LÓPEZ¿ DE LA CARRERA DE INGENIERÍA AMBIENTAL: ESCUELA DE EDUCACIÓN AMBIENTAL VINCULADA A LA SOCIEDAD, SISTEMA EDUCATIVO Y LABORATORIO DE CAMPO PARA PRÁCTICAS ESTUDIANTILES, TRABAJOS DE TITULACIÓN Y DE INVESTIGACIÓN PARA LA ESPAM MFL</t>
  </si>
  <si>
    <t>91880000.0000.384762</t>
  </si>
  <si>
    <t>PROGRAMA DE EDUCACIÓN AMBIENTAL PARA LA ELABORACIÓN DE ABONOS ORGÁNICOS Y PESTICIDAS ECOLÓGICOS EN BENEFICIO PARA LOS HABITANTES DE LA COMUNIDAD BALSA EN MEDIO COMO ALTERNATIVA DE SOSTENIBILIDAD</t>
  </si>
  <si>
    <t>91880000.0000.384763</t>
  </si>
  <si>
    <t>INSTRUCCIONES TÉCNICAS CONTINUAS A COMUNIDADES DEL CANTÓN BOLÍVAR, EN PRODUCCIÓN AGROPECUARIA, AGROINDUSTRIAL, COMPUTACIÓN, ADMINISTRACIÓN Y TURISMO, PARA EL DESARROLLO RURAL.</t>
  </si>
  <si>
    <t>91880000.0000.384764</t>
  </si>
  <si>
    <t>ACUAPONIA (CULTIVO DE PECES Y HORTALIZAS) COMO MODELO DE DESARROLLO A COMUNIDADES RURALES DEL CANTON BOLIVAR.</t>
  </si>
  <si>
    <t>91880000.0000.384765</t>
  </si>
  <si>
    <t>EDUCACIÓN AMBIENTAL EN LAS COMUNIDADES PRODUCTORAS DE MAÍZ DEL CANTÓN BOLÍVAR PARA LA ELABORACIÓN DE COMPOST CON EL MATERIAL RESIDUAL DE COSECHA</t>
  </si>
  <si>
    <t>91880000.0000.384766</t>
  </si>
  <si>
    <t>ESCUELAS DE CAMPO DE BUENAS PRÁCTICAS DE EDUCACIÓN AMBIENTAL PARA ACCIONES CLIMÁTICAS AFIRMATIVAS EN COMUNIDADES RURALES Y URBANAS MARGINALES DE LA PROVINCIA DE MANABÍ.</t>
  </si>
  <si>
    <t>91880000.0000.384767</t>
  </si>
  <si>
    <t>FORTALECIMIENTO DE LA AGRICULTURA FAMILIAR LOCAL MEDIANTE APLICACIÓN DE BUENAS PRÁCTICAS DE MANEJO DE SUELO, CULTIVOS, BIOINSUMOS Y POSCOSECHA</t>
  </si>
  <si>
    <t>91880000.0000.384768</t>
  </si>
  <si>
    <t>PREVEENCIÓN DE RIESGOS LABORALES EN LOS NEGOCIOS QUE COMERCIALIZAN PRODUCTOS INFLAMABLES EN EL CANTÓN BOLÍVAR.</t>
  </si>
  <si>
    <t>91880000.0000.384769</t>
  </si>
  <si>
    <t>MARCO DE TRABAJO PARA TRANSFERENCIA TECNOLÓGICA DE SOFTWARE A ORGANIZACIONES DE LA ZONA 4</t>
  </si>
  <si>
    <t>91880000.0000.384770</t>
  </si>
  <si>
    <t>INSTRUCCIONES TÉCNICAS SOBRE INOCUIDAD EN ALIMENTOS Y ESTANDARIZACIONES DE PROCESOS PARA LA INDUSTRIALIZACIÓN DEL MANÍ EN "AMUCOMT"- TOSAGUA ,</t>
  </si>
  <si>
    <t>91880000.0000.384772</t>
  </si>
  <si>
    <t>ESTRATEGIA EDUCATIVA SOBRE FOMENTO DE ESTILOS SALUDABLES ALIMENTARIOS CON ÉNFASIS EN PROTEÍNAS ANIMALES EQUILIBRADAS EN EL CANTÓN BOLÍVAR</t>
  </si>
  <si>
    <t>91880000.0000.384773</t>
  </si>
  <si>
    <t>USO DE TRATAMIENTOS CON PROESTRO PROLONGADOS PARA MEJORAR LAS TASAS DE PRENEZ DE BOVINOS PARA CARNE EN MANABÍ</t>
  </si>
  <si>
    <t>Escuela Superior Politécnica del Chimborazo</t>
  </si>
  <si>
    <t>91630000.0000.382677</t>
  </si>
  <si>
    <t>CONSTRUCCIÓN Y FISCALIZACIÓN DEL COMEDOR POLITÉCNICO, ESPOCH, CAMPUS RIOBAMBA</t>
  </si>
  <si>
    <t>91630000.0000.382726</t>
  </si>
  <si>
    <t>ESTUDIOS DEFINITIVOS, CONSTRUCCIÓN Y FISCALIZACIÓN DEL EDIFICIO DE AULAS INSTITUCIONALES NO. 01, ESPOCH, CAMPUS RIOBAMBA</t>
  </si>
  <si>
    <t>91630000.0000.382729</t>
  </si>
  <si>
    <t>ESTUDIOS DEFINITIVOS, CONSTRUCCIÓN Y FISCALIZACIÓN DEL EDIFICIO DE AULAS INSTITUCIONALES NO. 02, ESPOCH, CAMPUS RIOBAMBA</t>
  </si>
  <si>
    <t>91630000.0000.382737</t>
  </si>
  <si>
    <t>ESTUDIOS DEFINITIVOS, CONSTRUCCIÓN Y FISCALIZACIÓN DEL EDIFICIO DE LABORATORIOS DE CIENCIAS BÁSICAS INSTITUCIONALES NO. 01, ESPOCH, CAMPUS RIOBAMBA</t>
  </si>
  <si>
    <t>91630000.0000.382739</t>
  </si>
  <si>
    <t>ESTUDIOS DEFINITIVOS, CONSTRUCCIÓN Y FISCALIZACIÓN DEL EDIFICIO DE LABORATORIOS DE CIENCIAS BÁSICAS INSTITUCIONALES NO. 02, ESPOCH, CAMPUS RIOBAMBA</t>
  </si>
  <si>
    <t>91630000.0000.382746</t>
  </si>
  <si>
    <t>INTEGRACIÓN DE LAS CAPACIDADES INVESTIGATIVAS Y DE DOCENCIA PARA LA ESCUELA SUPERIOR POLITÉCNICA DE CHIMBORAZO</t>
  </si>
  <si>
    <t>91630000.0000.383714</t>
  </si>
  <si>
    <t>CONSTRUCCIÓN Y FISCALIZACIÓN DEL EDIFICIO DE AULAS INSTITUCIONALES NO. 04, ESPOCH, CAMPUS RIOBAMBA</t>
  </si>
  <si>
    <t>91630000.0000.384105</t>
  </si>
  <si>
    <t>CONSTRUCCIÓN Y FISCALIZACIÓN DEL EDIFICIO DE AULAS INSTITUCIONALES EN LA ESTACIÓN EXPERIMENTAL TUNSHI</t>
  </si>
  <si>
    <t>91630000.0000.385204</t>
  </si>
  <si>
    <t>CONSTRUCCION DE AULAS Y RESIDENCIA DE LA FACULTAD DE CIENCIAS PECUARIAS EN LA ESTACION EXPERIMENTAL TUNSHI</t>
  </si>
  <si>
    <t>91630000.0000.385206</t>
  </si>
  <si>
    <t>CONSTRUCCIÓN DEL EDIFICIO DE LABORATORIOS DE LA FACULTAD DE ADMINISTRACIÓN DE EMPRESAS.</t>
  </si>
  <si>
    <t>91630000.0000.385210</t>
  </si>
  <si>
    <t>FORTALECIMIENTO DE LA INFRAESTRUCTURA FISICA MEDIANTE LA CONSTRUCCIÓN DE TALLERES DE ROBÓTICA Y LABORATORIO DE MÁQUINAS, ELECTRÓNICA Y PROTOTIPADO BAJO PRINCIPIOS DE EFICIENCIA Y AUTOSUSTENTABILIDAD ENERGÉTICA PARA LA FACULTAD DE INFORMÁTICA Y ELECTRÓNICA</t>
  </si>
  <si>
    <t>91630000.0000.385224</t>
  </si>
  <si>
    <t>FORTALECIMIENTO DE INFRAESTRUCTURA FISICA MEDIANTE LA CONSTRUCCIÓN DE UN BLOQUE DE TALLERES DE DISEÑO GRÁFICO BAJO LOS PRINCIPIOS DE LA ARQUITECTURA SOSTENIBLE PARA LA FACULTAD DE INFORMÁTICA Y ELECTRÓNICA</t>
  </si>
  <si>
    <t>91630000.0000.386384</t>
  </si>
  <si>
    <t>CONSERVACIÓN DE LA INFRAESTRUCTURA FÍSICA DE LA ESPOCH</t>
  </si>
  <si>
    <t>91630000.606.3229</t>
  </si>
  <si>
    <t>REDUCCIÓN DE PERSONAL Y RENUNCIAS VOLUNTARIAS</t>
  </si>
  <si>
    <t>91630000.607.2655</t>
  </si>
  <si>
    <t>MANTENIMIENTO DE LA INFRAESTRUCTURA FISICA INSTITUCIONAL</t>
  </si>
  <si>
    <t>91630000.680.3120</t>
  </si>
  <si>
    <t>EQUIPAMIENTO, COMPRA DE MUEBLES Y REPOTENCIACIÓN DE LABORATORIOS E INFRAESTRUCTURA ADMINISTRATIVA Y ACADÉMICA</t>
  </si>
  <si>
    <t>Escuela Superior Politécnica del Litoral</t>
  </si>
  <si>
    <t>91670000.0000.378154</t>
  </si>
  <si>
    <t>PLAN DE JUBILACION DE PROFESORES SERVIDORES LOSEP Y TRABAJADORES DE LA ESPOL</t>
  </si>
  <si>
    <t>91670000.1305.5712</t>
  </si>
  <si>
    <t>FORMACIÓN DEL TALENTO HUMANO AVANZADO (THA) PARA POTENCIAR LA VIDA ACADÉMICA DE LA ESPOL</t>
  </si>
  <si>
    <t>91670000.217.2656</t>
  </si>
  <si>
    <t>FORTALECIMIENTO DE LA EDUCACION SUPERIOR</t>
  </si>
  <si>
    <t>Fiscalía General del Estado</t>
  </si>
  <si>
    <t>195980000.0000.382750</t>
  </si>
  <si>
    <t>MEJORAMIENTO DE LA GESTION OPERATIVA DE LA FISCALIA EN TERRITORIO</t>
  </si>
  <si>
    <t>195980000.0000.382822</t>
  </si>
  <si>
    <t>READECUACIÓN DE LAS INFRAESTRUCTURAS DE LA FISCALÍA EN LOS CANTONES DE CHONE Y SUCRE.</t>
  </si>
  <si>
    <t>195980000.0000.384818</t>
  </si>
  <si>
    <t>RENOVACIÓN PARQUE TECNOLÓGICO FISCALIA GENERAL DEL ESTADO, PARA APOYAR EN LA INVESTIGACIÓN PRE PROCESAL Y PROCESAL PENAL</t>
  </si>
  <si>
    <t>Instituto de Altos Estudios Nacionales (IAEN)</t>
  </si>
  <si>
    <t>92320000.680.5778</t>
  </si>
  <si>
    <t>FORTALECIMIENTO INSTITUCIONAL DEL IAEN</t>
  </si>
  <si>
    <t xml:space="preserve">Instituto de Fomento a la Creatividad y la Innovación </t>
  </si>
  <si>
    <t>92360000.0000.382302</t>
  </si>
  <si>
    <t>FORTALECIMIENTO DE LA INDUSTRIA FILMICA Y AUDIOVISUAL ECUATORIANA A TRAVES DE SU POSICIONAMIENTO Y DIFUSION A NIVEL NACIONAL E INTERNACIONAL</t>
  </si>
  <si>
    <t>Instituto de Investigación Geológico y Energético</t>
  </si>
  <si>
    <t>143710000.0000.382543</t>
  </si>
  <si>
    <t>EVALUACIÓN DEL RECURSO GEOTÉRMICO DE BAJA TEMPERATURA PARA EL INCREMENTO DE LA PRODUCTIVIDAD AGRÍCOLA EN INVERNADEROS</t>
  </si>
  <si>
    <t>144190000.309.5155</t>
  </si>
  <si>
    <t>MEJORAMIENTO DE LAS CONDICIONES DE TRABAJO EN LA PEQUEÑA MINERIA Y MINERIA ARTESANAL</t>
  </si>
  <si>
    <t>144270000.0000.375789</t>
  </si>
  <si>
    <t>INVESTIGACION GEOLOGICA Y DISPONIBILIDAD DE OCURRENCIAS DE RECURSOS MINERALES EN EL TERRITORIO ECUATORIANO</t>
  </si>
  <si>
    <t>144270000.0000.383660</t>
  </si>
  <si>
    <t>IMPLEMENTACIÓN DE UNA PLANTA PROTOTIPO PARA LA PRODUCCIÓN DE ETANOL A PARTIR DE LA CÁSCARA DE PIÑÓN</t>
  </si>
  <si>
    <t>144270000.0000.384673</t>
  </si>
  <si>
    <t>ESTUDIO DE CAPTURA DE CARBONO PARA LA PRODUCCIÓN DE BIOCOMBUSTIBLES A PARTIR DE BIOMASA MICROALGAL, CHLORELLA SP, EMPLEANDO FOTOBIORREACTORES</t>
  </si>
  <si>
    <t>Instituto Geográfico Militar</t>
  </si>
  <si>
    <t>Seguridad</t>
  </si>
  <si>
    <t>60720000.0000.382655</t>
  </si>
  <si>
    <t>OBTENCION DE CARTOGRAFIA BASICA OFICIAL ACTUALIZADA DEL PAIS MULTIESCALA</t>
  </si>
  <si>
    <t>Objetivo 9</t>
  </si>
  <si>
    <t>60720000.1364.5809</t>
  </si>
  <si>
    <t>ADOPCIÓN DEL NUEVO MARCO GEODÉSICO DE REFERENCIA PARA EL ECUADOR (SIRGAS-ECUADOR)</t>
  </si>
  <si>
    <t>Instituto Nacional de Investigaciones Agropecuarias -  I.N.I.A.P.</t>
  </si>
  <si>
    <t>133900000.0000.376320</t>
  </si>
  <si>
    <t>PRODUCCIÓN DE SEMILLA CATEGORÍA CERTIFICADA PARA EL PROYECTO NACIONAL DE SEMILLAS DE AGROCADENAS ESTRATÉGICAS DEL MAGAP.</t>
  </si>
  <si>
    <t>133900000.0000.381148</t>
  </si>
  <si>
    <t>ADQUISICIÓN DE EQUIPOS PARA EL FORTALECIMIENTO DE LABORATORIOS DE INVESTIGACIÓN DE LA ESTACIÓN EXPERIMENTAL SANTA CATALINA Y ESTACIÓN EXPERIMENTAL TROPICAL PICHILINGUE DEL INIAP.</t>
  </si>
  <si>
    <t>133900000.0000.382243</t>
  </si>
  <si>
    <t>ETIOLOGÍA DE LA `MUERTE REGRESIVA¿ EN TECA EN ECUADOR Y ROL DE INSECTOS EN SU DISPERSIÓN</t>
  </si>
  <si>
    <t>133900000.0000.382842</t>
  </si>
  <si>
    <t>DESARROLLO DE GERMOPLASMA DE PAPA CON RESISTENCIA AL TIZÓN TARDÍO, NEMATODO DEL QUISTE Y CON CALIDAD PARA CONSUMO EN FRESCO Y PROCESADO PARA MEJORAR LA PRODUCTIVIDAD DEL RUBRO UTILIZANDO HERRAMIENTAS BIOTECNOLÓGICAS</t>
  </si>
  <si>
    <t>133900000.0000.383925</t>
  </si>
  <si>
    <t>INVESTIGACION PARA MEJORAR LA PRODUCTIVIDAD Y CALIDAD DE LA NARANJILLA Y TOMATE DE ARBOL EN EL ECUADOR</t>
  </si>
  <si>
    <t>Instituto Nacional de Economía Popular y Solidaria - IEPS</t>
  </si>
  <si>
    <t>00360000.0000.378013</t>
  </si>
  <si>
    <t>FORTALECIMIENTO DE ACTORES RURALES DE LA EPS</t>
  </si>
  <si>
    <t>Objetivo 4</t>
  </si>
  <si>
    <t>Instituto Nacional de Estadísticas y Censos</t>
  </si>
  <si>
    <t>31210000.0000.373130</t>
  </si>
  <si>
    <t>SISTEMA DE ESTADISTICAS ESTRUCTURALES</t>
  </si>
  <si>
    <t>31210000.0000.382700</t>
  </si>
  <si>
    <t>VIII CENSO DE POBLACIÓN Y VII DE VIVIENDA CPV - 2020</t>
  </si>
  <si>
    <t>31210000.0000.382709</t>
  </si>
  <si>
    <t>ENCUESTA NACIONAL DE SALUD Y NUTRICION - ENSANUT 2018</t>
  </si>
  <si>
    <t>31210000.0000.382902</t>
  </si>
  <si>
    <t>ENCUESTA DE SEGUIMIENTO AL PLAN NACIONAL DE DESARROLLO 2018-2022 ESPND</t>
  </si>
  <si>
    <t>Instituto Nacional de Evaluación Educativa</t>
  </si>
  <si>
    <t>092140000.0000.375466</t>
  </si>
  <si>
    <t>IMPLEMENTACIÓN DE LA EVALUACIÓN INTEGRAL DEL SISTEMA EDUCATIVO</t>
  </si>
  <si>
    <t>092140000.0000.386164</t>
  </si>
  <si>
    <t>FORTALECIMIENTO DEL MODELO INTEGRAL DE EVALUACIÓN DEL SISTEMA NACIONAL DE EDUCACIÓN</t>
  </si>
  <si>
    <t>Instituto Nacional de Investigación en Salud Publica INSPI Dr. Leopoldo Izquieta Pérez</t>
  </si>
  <si>
    <t>122670000.0000.385665</t>
  </si>
  <si>
    <t>"FORTALECIMIENTO INSTITUCIONAL PARA AFRONTAR COVID-19 INSTITUTO NACIONAL DE INVESTIGACIÓN EN SALUD PÚBLICA ¿ INSPI DR. LEOPOLDO IZQUIETA PÉREZ"</t>
  </si>
  <si>
    <t>Instituto Nacional de Patrimonio Cultural</t>
  </si>
  <si>
    <t>91410000.0000.382663</t>
  </si>
  <si>
    <t>DISEÑO E IMPLEMENTACION DEL SISTEMA DE GESTIÓN DE AREAS ARQUEOLÓGICAS Y PALEONTOLÓGICAS DEL ECUADOR</t>
  </si>
  <si>
    <t>Instituto Oceanográfico y Antártico de la Armada</t>
  </si>
  <si>
    <t>060700000.0000.380279</t>
  </si>
  <si>
    <t>DEFINIR LOS SUSTENTOS TECNICOS PARA LOGRAR LA AMPLIACION DE LA PLATAFORMA CONTINENTAL Y LA CARACTERIZACION ESTRATEGICA DEL ESTADO PARA LA IDENTIFICACION E INVENTARIO DE LOS RECURSOS NO VIVOS</t>
  </si>
  <si>
    <t>060700000.0000.382612</t>
  </si>
  <si>
    <t>ADQUISICIÓN DE UN BUQUE POLAR HIDROGRÁFICO ¿ OCEANOGRÁFICO, PARA EL DESARROLLO DE LA INVESTIGACION OCEANICA, EN ESPACIOS MARITIMOS ECUATORIANOS Y ANTÁRTICOS</t>
  </si>
  <si>
    <t>60770000.0000.382564</t>
  </si>
  <si>
    <t>FORTALECIMIENTO DE LAS CAPACIDADES TÉCNICAS, LOGÍSTICAS Y DE INVESTIGACIÓN CIENTÍFICA, PARA LA ESTACIÓN CIENTÍFICA "PEDRO VICENTE MALDONADO".</t>
  </si>
  <si>
    <t>66110000.0000.386504</t>
  </si>
  <si>
    <t>FORTALECIMIENTO DE LAS CAPACIDADES INSTITUCIONALES PARA CONTRIBUIR CON LA SEGURIDAD A LA NAVEGACIÓN, DESARROLLO, DEFENSA, SOBERANÍA, Y PROYECCIÓN MARÍTIMA NACIONAL</t>
  </si>
  <si>
    <t>Ministerio de Turismo</t>
  </si>
  <si>
    <t>165100000.0000.376632</t>
  </si>
  <si>
    <t>IMPLEMENTACIÓN DEL SISTEMA NACIONAL DE SEÑALIZACIÓN TURÍSTICA</t>
  </si>
  <si>
    <t>165100000.0000.382657</t>
  </si>
  <si>
    <t>INVERSIÓN Y CLIMA DE NEGOCIOS EN EL SECTOR TURÍSTICO</t>
  </si>
  <si>
    <t>165100000.0000.382671</t>
  </si>
  <si>
    <t>DESARROLLO DE DESTINOS Y SERVICIOS TURÍSTICOS</t>
  </si>
  <si>
    <t>165100000.0000.382672</t>
  </si>
  <si>
    <t>FOMENTO AL EMPRENDIMIENTO TURÍSTICO Y MEJORAMIENTO DE LAS MIPYMES TURÍSTICAS DE LA TEA (ACTIVIDAD EMPRENDEDORA TEMPRANA)</t>
  </si>
  <si>
    <t>165100000.0000.382673</t>
  </si>
  <si>
    <t>INNOVACIÓN, MERCADEO ESTRATÉGICO Y PROMOCIÓN DE LOS PRODUCTOS TURÍSTICOS DEL ECUADOR</t>
  </si>
  <si>
    <t xml:space="preserve">Ministerio de Agricultura y Ganadería </t>
  </si>
  <si>
    <t>00101465</t>
  </si>
  <si>
    <t>REHABILITACIÓN DE LA INFRAESTRUCTURA DE LOS SISTEMAS DE RIEGO A NIVEL NACIONAL</t>
  </si>
  <si>
    <t>00101610</t>
  </si>
  <si>
    <t>PROGRAMA SISTEMA NACIONAL DE INFORMACION Y GESTION DE TIERRAS RURALES E INFRAESTRUCTURA TECNOLOGICA</t>
  </si>
  <si>
    <t>133600000.0000.18605360</t>
  </si>
  <si>
    <t>PROGRAMA DEL BUEN VIVIR EN TERRITORIOS RURALES</t>
  </si>
  <si>
    <t>133600000.0000.372244</t>
  </si>
  <si>
    <t>PROYECTO DE REACTIVACIÓN DEL CAFÉ Y CACAO NACIONAL FINO DE AROMA</t>
  </si>
  <si>
    <t>133600000.0000.372773</t>
  </si>
  <si>
    <t>HABILITACION DE TIERRAS PARA USO AGRÍCOLA EN ÁREAS COMUNALES DE LA PENÍNSULA DE SANTA ELENA EN EL MARCO DEL PROYECTO PIDAASSE, FASE II</t>
  </si>
  <si>
    <t>133600000.0000.375447</t>
  </si>
  <si>
    <t>FOMENTO A LA PRODUCCIÓN AGRÍCOLA A TRAVÉS DE LA IMPLEMENTACIÓN DE SISTEMAS DE USO Y APROVECHAMIENTO DEL RECURSO HÍDRICO PARA EL DESARROLLO RURAL Y LA SOBERANÍA ALIMENTARIA</t>
  </si>
  <si>
    <t>133600000.0000.375567</t>
  </si>
  <si>
    <t>PROYECTO NACIONAL DE SEMILLAS PARA AGROCADENAS ESTRATEGICAS</t>
  </si>
  <si>
    <t>133600000.0000.375587</t>
  </si>
  <si>
    <t>IMPLEMENTACIÓN DEL CENTRO DE PRODUCCIÓN DE BIOINSUMOS PARA LA AGRICULTURA A BASE DE MICROORGANISMOS BENÉFICOS.</t>
  </si>
  <si>
    <t>133600000.0000.376805</t>
  </si>
  <si>
    <t>AGENDA DE TRANSFORMACIÓN PRODUCTIVA AMAZÓNICA ¿ RECONVERSIÓN AGROPRODUCTIVA SOSTENIBLE EN LA AMAZONÍA ECUATORIANA</t>
  </si>
  <si>
    <t>133600000.0000.381762</t>
  </si>
  <si>
    <t>PROYECTO DINAMIZADOR DE ALIANZAS INCLUSIVAS EN CADENAS DE VALOR DINAMINGA</t>
  </si>
  <si>
    <t>133600000.0000.385865</t>
  </si>
  <si>
    <t>PROYECTO DE EMERGENCIA PARA REACTIVACIÓN SECTOR LACTEO DEL ECUADOR</t>
  </si>
  <si>
    <t>133600000.0000.386124</t>
  </si>
  <si>
    <t>PROYECTO ESTRATÉGICO DE ACCESO A MECANIZACIÓN Y TECNIFICACIÓN AGROPECUARIA SOSTENIBLE</t>
  </si>
  <si>
    <t>133600000.1.2615</t>
  </si>
  <si>
    <t>PROYECTO NACIONAL DE GANADERÍA SOSTENIBLE</t>
  </si>
  <si>
    <t>133600000.1373.6832</t>
  </si>
  <si>
    <t>ESTABLECIMIENTO DE 120.000 HECTÁREAS DE PLANTACIONES FORESTALES CON FINES COMERCIALES A NIVEL NACIONAL</t>
  </si>
  <si>
    <t>133600000.1497.6324</t>
  </si>
  <si>
    <t>IMPLANTACION DEL PROCESO DE REFORMA INSTITUCIONAL DEL MAGAP</t>
  </si>
  <si>
    <t>133600000.732.5365</t>
  </si>
  <si>
    <t>PROYECTO NACIONAL DE INNOVACIÓN TECNOLÓGICA PARTICIPATIVA Y PRODUCTIVIDAD AGRÍCOLA</t>
  </si>
  <si>
    <t>133600000.732.5366</t>
  </si>
  <si>
    <t>ACCESO A TIERRAS DE LOS PRODUCTORES FAMILIARES Y LEGALIZACIÓN MASIVA EN EL TERRITORIO ECUATORIANO</t>
  </si>
  <si>
    <t>133600000.732.6334</t>
  </si>
  <si>
    <t>PROYECTO AGROSEGURO PARA PEQUEÑOS Y MEDIANOS PRODUCTORES Y PESCADORES ARTESANALES DEL ECUADOR</t>
  </si>
  <si>
    <t>133600000.743.3346</t>
  </si>
  <si>
    <t>PROYECTO 2KR</t>
  </si>
  <si>
    <t>Ministerio de Cultura y Patrimonio</t>
  </si>
  <si>
    <t>30270000.661.6000</t>
  </si>
  <si>
    <t>IMPLEMENTACION DE LA SEGUNDA FASE DEL PLAN DE PROTECCION Y RECUPERACION DEL PATRIMONIO CULTURAL DEL ECUADOR</t>
  </si>
  <si>
    <t>91500000.0000.375481</t>
  </si>
  <si>
    <t>CONSTRUCCION DE TEATRO DE LOJA</t>
  </si>
  <si>
    <t>91500000.0000.376387</t>
  </si>
  <si>
    <t>RECUPERACIÓN Y MEJORAMIENTO DE LOS REPOSITORIOS DE LA MEMORIA: MUSEOS, BIBLIOTECAS, ARCHIVOS Y PROCESOS DE LA MEMORIA SOCIAL Y COLECTIVA</t>
  </si>
  <si>
    <t>91500000.0000.382614</t>
  </si>
  <si>
    <t>PLAN NACIONAL DE PROMOCIÓN DEL LIBRO Y LA LECTURA JOSÉ DE LA CUADRA</t>
  </si>
  <si>
    <t>Ministerio de Defensa Nacional</t>
  </si>
  <si>
    <t>60700000.0000.375504</t>
  </si>
  <si>
    <t>RECUPERACION DE LAS CAPACIDADES Y EFICIENCIA DEL SISTEMA DE VIGILANCIA AEROMARITIMA UAV PARA EL CONTROL DE LOS ESPACIOS ACUATICOS</t>
  </si>
  <si>
    <t>60700000.0000.375983</t>
  </si>
  <si>
    <t>FORTALECIMIENTO DE LAS CAPACIDADES DEL SISTEMA DE VIGILANCIA, ALARMA YCONTROL DEL ESPACIO AÉREO NACIONAL (RADARES).</t>
  </si>
  <si>
    <t>60700000.0000.376154</t>
  </si>
  <si>
    <t>INCREMENTAR LA CAPACIDAD OPERATIVA DEL GRUPO DE TRANSPORTE AÉREO EJECUTIVO DE LA FUERZA AÉREA ECUATORIANA</t>
  </si>
  <si>
    <t>60700000.0000.376544</t>
  </si>
  <si>
    <t>MEJORAMIENTO OPERATIVO DE LA AVIACIÓN DE TRANSPORTE LIGERO DE LA FUERZA AÉREA ECUATORIANA FAE</t>
  </si>
  <si>
    <t>60700000.0000.381246</t>
  </si>
  <si>
    <t>RECUPERACIÓN DE AERONAVES DE ALA FIJA EN APOYO A LAS OPERACIONES DE GESTIÓN DE RIESGOS (NATURALES Y ANTROPICOS), SEGURIDAD INTEGRAL Y OPERACIONES MILITARES QUE EJECUTA LA BRIGADA DE AVIACIÓN DEL EJÉRCITO NO. 15 ¿PAQUISHA¿.</t>
  </si>
  <si>
    <t>60700000.0000.382365</t>
  </si>
  <si>
    <t>RENOVACIÓN DE LA INFRAESTRUCTURA DE SEGURIDAD DE LOS ESPACIOS MARITIMOS</t>
  </si>
  <si>
    <t>60700000.0000.382572</t>
  </si>
  <si>
    <t>ADQUISICIÓN DE AERONAVES DE ENTRENAMIENTO BÁSICO PARA EL CURSO UNIFICADO DE PILOTOS MILITARES DE LAS FUERZAS ARMADAS EN LA ESCUELA SUPERIOR MILITAR DE AVIACIÓN COSME RENNELLA BARBATTO</t>
  </si>
  <si>
    <t>60700000.0000.382583</t>
  </si>
  <si>
    <t>ADQUISICIÓN DE 06 HELICÓPTEROS BIMOTORES PARA OPERACIONES DE BÚSQUEDA Y SALVAMENTO AERONÁUTICO (SAR), EVACUACIÓN AEROMÉDICA (EVAM) Y APOYO A LA SECRETARIA DE GESTIÓN DE RIESGO, SERVICIO INTEGRADO DE SEGURIDAD ECU-911 Y DIRECCIÓN GENERAL DE AVIACIÓN CIVIL</t>
  </si>
  <si>
    <t>60700000.0000.382596</t>
  </si>
  <si>
    <t>ADQUISICION DE EMBARCACIONES MULTIPROPOSITO PARA OPERACIONES EN SELVA EN APOYO A LA SEGURIDAD INTEGRAL DEL ESTADO</t>
  </si>
  <si>
    <t>60700000.0000.385464</t>
  </si>
  <si>
    <t>ADQUISICIÓN DE MATERIAL Q-B, NEUMÁTICOS Y BATERÍAS PARA HACER FRENTE A LA CRISIS SANITARIA DEL COVID 19 PARA LA FUERZA TERRESTRE</t>
  </si>
  <si>
    <t>60700000.183.2221</t>
  </si>
  <si>
    <t>CONSERVAR LA CAPACIDAD DE TRANSPORTE MEDIANO DE LA FAE</t>
  </si>
  <si>
    <t>60700000.488.2217</t>
  </si>
  <si>
    <t>ADQUISICIÓN DE ARMAMENTO CALIBRE MAYOR Y MENOR PARA LA FUERZA TERRESTRE</t>
  </si>
  <si>
    <t>60700000.488.2277</t>
  </si>
  <si>
    <t>AMPLIACION DE LA INFRAESTRUCTURA DE TRANSPORTE LIVIANO DE LA FUERZA TERRESTRE (HELICÓPTEROS LIVIANOS MULTIPROPÓSITO)</t>
  </si>
  <si>
    <t>60700000.488.2293</t>
  </si>
  <si>
    <t>MEJORAMIENTO DE LA INFRAESTRUCTURA DE LAS GUARNICIONES MILITARES</t>
  </si>
  <si>
    <t>60700000.489.2270</t>
  </si>
  <si>
    <t>NEUTRALIZACION DE LAS ACTIVIDADES ILICITAS Y ASISTENCIA OPORTUNA DE EMERGENCIAS EN LOS ESPACIOS ACUATICOS</t>
  </si>
  <si>
    <t>60700000.498.2241</t>
  </si>
  <si>
    <t>FORTALECIMIENTO DE LAS CAPACIDADES DE CONTROL DE LA INFANTERIA DE MARINA EN LAS ZONAS FRONTERIZAS</t>
  </si>
  <si>
    <t>Ministerio de Desarrollo Urbano y Vivienda</t>
  </si>
  <si>
    <t>00101677</t>
  </si>
  <si>
    <t>SOCIO VIVIENDA</t>
  </si>
  <si>
    <t>142990000.0000.383323</t>
  </si>
  <si>
    <t>CONSTRUCCIÓN DEL MALECÓN DEL MARGEN IZQUIERDO, AGUAS ABAJO DEL RÍO NAPO, EN LA PARROQUIA PUERTO NAPO, CANTÓN TENA</t>
  </si>
  <si>
    <t>185500000.0000.372842</t>
  </si>
  <si>
    <t>PROGRAMA NACIONAL DE DESARROLLO URBANO</t>
  </si>
  <si>
    <t>185500000.0000.380146</t>
  </si>
  <si>
    <t>PROYECTOS INTEGRALES DE VIVIENDA - PIV</t>
  </si>
  <si>
    <t>185500000.0000.383624</t>
  </si>
  <si>
    <t>PARQUES INCLUSIVOS INTEGRALES</t>
  </si>
  <si>
    <t>185500000.0000.383651</t>
  </si>
  <si>
    <t>PROYECTO DE VIVIENDA CASA PARA TODOS</t>
  </si>
  <si>
    <t>185500000.0000.384629</t>
  </si>
  <si>
    <t>IMPLEMENTACION DEL SISTEMA NACIONAL DE CATASTRO INTEGRADO Y GEORREFERENCIADO</t>
  </si>
  <si>
    <t>185500000.1008.5792</t>
  </si>
  <si>
    <t>PROYECTO NACIONAL DE GESTIÓN DEL RIESGO PARA EL HÁBITAT Y LA VIVIENDA</t>
  </si>
  <si>
    <t>185500000.446.2398</t>
  </si>
  <si>
    <t>PROGRAMA DE VIVIENDA RURAL Y URBANO MARGINAL</t>
  </si>
  <si>
    <t>40400000.724.5446</t>
  </si>
  <si>
    <t>GENERACIÓN Y RESTAURACIÓN DE ÁREAS VERDES PARA LA CIUDAD DE GUAYAQUIL - "GUAYAQUIL ECOLÓGICO"</t>
  </si>
  <si>
    <t>Ministerio de Economía y Finanzas</t>
  </si>
  <si>
    <t>81300000.0000.378186</t>
  </si>
  <si>
    <t>IMPLEMENTACIÓN E IMPLANTACIÓN DEL SISTEMA INTEGRADO DE GESTIÓN DE LAS FINANZAS PÚBLICAS - ECUADOR</t>
  </si>
  <si>
    <t>81300000.0000.380847</t>
  </si>
  <si>
    <t>FORTALECIMIENTO DE CAPACIDADES PARA LA IMPLEMENTACIÓN DE ACCIONES DE MITIGACIÓN DE RIESGOS Y RECUPERACIÓN ANTE EMERGENCIAS</t>
  </si>
  <si>
    <t>81300000.0000.382402</t>
  </si>
  <si>
    <t>APOYO AL PROGRAMA DE CANJE DE DEUDA ECUADOR - ESPANA PROGRAMA DE RECONSTRUCCION</t>
  </si>
  <si>
    <t>81300000.0000.383697</t>
  </si>
  <si>
    <t>PROGRAMA DE MEJORA DE LA CAPACIDAD FISCAL PARA LA INVERSIÓN PÚBLICA (EC-L1230)</t>
  </si>
  <si>
    <t>81300000.0000.384365</t>
  </si>
  <si>
    <t>PROGRAMA DE MODERNIZACIÓN DE LA ADMINISTRACIÓN FINANCIERA ¿ MEF (EC-L1249)</t>
  </si>
  <si>
    <t>81300000.0000.384373</t>
  </si>
  <si>
    <t>DISEÑO Y FORMULACION DE MECANISMOS DE FOCALIZACION DE SUSBSIDIOS E INSTRUMENTOS DE POLITICA PUBLICA DE COMPENSACION</t>
  </si>
  <si>
    <t>81300000.0000.384584</t>
  </si>
  <si>
    <t>PROGRAMA DE APOYO A LA REFORMA DE EMPRESAS PÚBLICAS MEF</t>
  </si>
  <si>
    <t>81300000.0000.385064</t>
  </si>
  <si>
    <t>ESTUDIOS Y CREACIÓN DE CAPACIDADES EN EL MINISTERIO DE ECONOMÍA Y FINANZAS PARA ACTIVIDADES DE RECUPERACIÓN ECONÓMICA POSTERIORES A SHOCKS EXTERNOS QUE AFECTEN A LA ECONOMÍA</t>
  </si>
  <si>
    <t>81300000.0000.386346</t>
  </si>
  <si>
    <t>PROGRAMA DE PRESERVACIÓN DE CAPITAL: PERÍODO 2021</t>
  </si>
  <si>
    <t xml:space="preserve">Ministerio de Educación </t>
  </si>
  <si>
    <t>91400000.0000.383102</t>
  </si>
  <si>
    <t>FORTALECIMIENTO DEL ABORDAJE INTEGRAL DE SITUACIONES DE VIOLENCIA DETECTADAS O COMETIDAS EN EL SISTEMA NACIONAL DE EDUCACIÓN</t>
  </si>
  <si>
    <t>91400000.0000.383753</t>
  </si>
  <si>
    <t>EDUCACIÓN INICIAL Y BÁSICA INTEGRAL CON CALIDAD</t>
  </si>
  <si>
    <t>91400000.0000.384244</t>
  </si>
  <si>
    <t>FORTALECIMIENTO DE LA EDUCACIÓN ESPECIALIZADA</t>
  </si>
  <si>
    <t>91400000.0000.384717</t>
  </si>
  <si>
    <t>FORTALECIMIENTO DE LA ETNOEDUCACIÓN AFROECUATORIANA</t>
  </si>
  <si>
    <t>91400000.0000.384984</t>
  </si>
  <si>
    <t>¿RELIQUIDACIÓN DE JUBILACIONES DE DOCENTES POR APLICACIÓN DE LA LEY INTERPRETATIVA DE LA DISPOSICIÓN GENERAL NOVENA DE LA LEY ORGÁNICA DE EDUCACIÓN INTERCULTURAL - MINEDUC¿</t>
  </si>
  <si>
    <t>91400000.0000.385804</t>
  </si>
  <si>
    <t>FORTALECIMIENTO DE LA CAPACIDAD OPERATIVA</t>
  </si>
  <si>
    <t>91400000.0000.385985</t>
  </si>
  <si>
    <t>RECONOCIMIENTO DEL ESTÍMULO ECONÓMICO POR JUBILACIÓN A EXSERVIDORES AMPARADOS EN EL A.M. MDT-2019-0144</t>
  </si>
  <si>
    <t>91400000.0000.386204</t>
  </si>
  <si>
    <t>FORTALECIMIENTO AL ACCESO, PERMANENCIA Y TITULACIÓN CON ÉNFASIS EN INCLUSIÓN Y A LO LARGO DE LA VIDA</t>
  </si>
  <si>
    <t>91400000.146.2904</t>
  </si>
  <si>
    <t>SISTEMA NACIONAL DE DESARROLLO PROFESIONAL SIPROFE</t>
  </si>
  <si>
    <t>91400000.378.3770</t>
  </si>
  <si>
    <t>EDUCACION BASICA PARA JOVENES Y ADULTOS</t>
  </si>
  <si>
    <t>91400000.378.3773</t>
  </si>
  <si>
    <t>MODELO DE EDUCACIÓN INCLUSIVA</t>
  </si>
  <si>
    <t>91400000.378.4136</t>
  </si>
  <si>
    <t>SISTEMA INTEGRAL DE TECNOLOGIAS PARA LA ESCUELA Y LA COMUNIDAD</t>
  </si>
  <si>
    <t>91400000.378.7495</t>
  </si>
  <si>
    <t>CONSTRUCCIÓN DE ESCUELAS SEGURAS MULTIFUNCIONALES</t>
  </si>
  <si>
    <t>91400000.78.6172</t>
  </si>
  <si>
    <t>NUEVA INFRAESTRUCTURA EDUCATIVA</t>
  </si>
  <si>
    <t>Ministerio de Energía y Recursos Naturales no Renovables</t>
  </si>
  <si>
    <t>144190000.0000.383984</t>
  </si>
  <si>
    <t>PROGRAMA DE REPOSICIÓN Y AMPLIACIÓN DE INSTALACIONES DEL SISTEMA NACIONAL DE TRANSMISIÓN</t>
  </si>
  <si>
    <t>144190000.0000.384564</t>
  </si>
  <si>
    <t>PROGRAMA DE MODERNIZACIÓN Y RENOVACION DEL SISTEMA ELÉCTRICO ECUATORIANO</t>
  </si>
  <si>
    <t>144210000.0000.372174</t>
  </si>
  <si>
    <t>HIBRIDO ISABELA</t>
  </si>
  <si>
    <t>144210000.0000.372617</t>
  </si>
  <si>
    <t>PROGRAMA PARA RENOVACION DE EQUIPOS DE CONSUMO ENERGETICAMENTE INEFICIENTES</t>
  </si>
  <si>
    <t>144210000.0000.374174</t>
  </si>
  <si>
    <t>PROGRAMA DE TRANSMISIÓN 2012-2022</t>
  </si>
  <si>
    <t>144210000.0000.375934</t>
  </si>
  <si>
    <t>PROGRAMA DE COCCION EFICIENTE</t>
  </si>
  <si>
    <t>144210000.460.5726</t>
  </si>
  <si>
    <t>PROYECTOS DE AMPLIACION DEL SISTEMA NACIONAL DE TRANSMISION</t>
  </si>
  <si>
    <t>144280000.461.2527</t>
  </si>
  <si>
    <t>PLAN DE MEJORAMIENTO DE LOS SISTEMAS DE DISTRIBUCION DE ENERGIA ELECTRICA PMD-2011</t>
  </si>
  <si>
    <t>144280000.461.3692</t>
  </si>
  <si>
    <t>ELECTRIFICACIÓN RURAL Y URBANO MARGINAL, FERUM INTEGRADO</t>
  </si>
  <si>
    <t>Ministerio de Gobierno</t>
  </si>
  <si>
    <t>30420000.0000.374405</t>
  </si>
  <si>
    <t>ESCUELA PERMANENTE Y CONTINUA DE FORMACION CIUDADANA</t>
  </si>
  <si>
    <t>50500000.0000.373761</t>
  </si>
  <si>
    <t>DESCONCENTRACIÓN DE LOS SERVICIOS DE SEGURIDAD EN DISTRITOS Y CIRCUITOS</t>
  </si>
  <si>
    <t>50500000.0000.378028</t>
  </si>
  <si>
    <t>VIVIENDA FISCAL PARA LA POLICIA NACIONAL</t>
  </si>
  <si>
    <t>50500000.0000.383485</t>
  </si>
  <si>
    <t>FORTALECIMIENTO DE LA POLICÍA NACIONAL PARA GARANTIZAR LA SEGURIDAD CIUDADANA EN LAS ZONAS DE FRONTERA Y DE MAYOR ÍNDICE DELICTIVO</t>
  </si>
  <si>
    <t>50500000.0000.383646</t>
  </si>
  <si>
    <t>ADQUISICIÓN DE EQUIPAMIENTO ESPECIALIZADO PARA EL DESARROLLO Y FORTALECIMIENTO DE LA PLATAFORMA DE INFORMACIÓN DE LA POLICÍA NACIONAL</t>
  </si>
  <si>
    <t>50500000.0000.385569</t>
  </si>
  <si>
    <t>FORTALECIMIENTO DE LA POLICÍA NACIONAL PARA OPERACIONES DE ORDEN PÚBLICO Y SEGURIDAD CIUDADANA.</t>
  </si>
  <si>
    <t>50500000.785.2968</t>
  </si>
  <si>
    <t>ADQUISICIÓN DE LABORATORIOS DE CRIMINALÍSTICA</t>
  </si>
  <si>
    <t xml:space="preserve">Ministerio de Inclusión Económica y Social </t>
  </si>
  <si>
    <t>00101882</t>
  </si>
  <si>
    <t>REHABILITACION DE LA INFRAESTRUCTURA FISICA DE LOS CENTROS DE DESARROLLO INFANTIL GERONTOLOGICOS Y CENTROS PARA PERSONAS CON CAPACIDADES DIFERENTES</t>
  </si>
  <si>
    <t>102800000.0000.372745</t>
  </si>
  <si>
    <t>CONSTRUCCION, RECONSTRUCCION, REHABILITACION Y EQUIPAMIENTO DE CENTROS DE DESARROLLO INFANTIL</t>
  </si>
  <si>
    <t>102800000.0000.376218</t>
  </si>
  <si>
    <t>ESTRATEGIA DE MEJORAMIENTO DEL TALENTO HUMANO DE LOS SERVICIOS DE DESARROLLO INFANTIL</t>
  </si>
  <si>
    <t>102800000.0000.376265</t>
  </si>
  <si>
    <t>IMPLEMENTAR ESTRATEGIAS Y SERVICIOS DE PREVENCIÓN Y PROTECCIÓN ESPECIAL EN EL CICLO DE VIDA A NIVEL NACIONAL</t>
  </si>
  <si>
    <t>102800000.0000.383743</t>
  </si>
  <si>
    <t>INCREMENTO DE COBERTURA Y CALIDAD DE LOS SERVICIOS DE LA MISION MIS MEJORES AÑOS</t>
  </si>
  <si>
    <t>102800000.0000.383775</t>
  </si>
  <si>
    <t>FORTALECIMIENTO AMPLIACION E INNOVACION DE LOS SERVICIOS DE DESARROLLO INFANTIL ESTRATEGIA NACIONAL MISION TERNURA</t>
  </si>
  <si>
    <t>102800000.0000.383964</t>
  </si>
  <si>
    <t>FORTALECIMIENTO A LA GESTIÓN E INNOVACIÓN EN EL CUIDADO DE PERSONAS CON DISCAPACIDAD SEVERA</t>
  </si>
  <si>
    <t>102800000.0000.384446</t>
  </si>
  <si>
    <t>DISEÑO E IMPLEMENTACIÓN DE SERVICIOS DE INCLUSIÓN ECONÓMICA Y SOCIAL DIRIGIDOS A USUARIOS DEL MIES</t>
  </si>
  <si>
    <t>102800000.0000.385467</t>
  </si>
  <si>
    <t>PROYECTO PARA LA APLICACION DEL BONO DE PROTECCION FAMILIAR POR EMERGENCIA POR LA PRESENCIA DEL COVID-19 EN EL ECUADOR</t>
  </si>
  <si>
    <t>102800000.0000.386104</t>
  </si>
  <si>
    <t>COBERTURA DE CONTINGENCIAS POR CONTRACCIÓN ECONÓMICA PARA LOS BENEFICIARIOS DE BONOS Y PENSIONES DEL SISTEMA DE PROTECCIÓN SOCIAL INTEGRAL</t>
  </si>
  <si>
    <t>102800000.0000.386305</t>
  </si>
  <si>
    <t>BONO DE PROTECCIÓN FAMILIAR POR EMERGENCIA POR LA PRESENCIA DEL COVID-19 (III FASE)</t>
  </si>
  <si>
    <t>102800000.0000.386584</t>
  </si>
  <si>
    <t>FORTALECIMIENTO DEL PROGRAMA DE TRANSFERENCIAS MONETARIAS NO CONTRIBUTIVAS ADMINISTRADAS POR EL MINISTERIO DE INCLUSIÓN ECONÓMICA Y SOCIAL</t>
  </si>
  <si>
    <t>102800000.740.5492</t>
  </si>
  <si>
    <t>AMPLIACIÒN DE CAPACIDADES DE LAS PERSONAS CON DISCAPACIDAD Y SUS FAMILIAS PARA LA PROMOCIÒN Y EXIGIBILIDAD DE DERECHOS</t>
  </si>
  <si>
    <t xml:space="preserve">Ministerio de Producción Comercio Exterior Inversiones y Pesca </t>
  </si>
  <si>
    <t>00101797</t>
  </si>
  <si>
    <t>PROYECTO DE INVERSIÓN Y DE COOPERACIÓN EXTERNO NO REEMBOLSABLE "PROGRAMA EMPRENDAMOS"</t>
  </si>
  <si>
    <t>071290000.0000.380291</t>
  </si>
  <si>
    <t>COORDINACIÓN Y EJECUCIÓN DE MACRO RUEDAS DE NEGOCIOS PARA LA GENERACIÓN DE OPORTUNIDADES COMERCIALES PARA EL SECTOR EXPORTADOR DEL ECUADOR</t>
  </si>
  <si>
    <t>152180000.0000.384004</t>
  </si>
  <si>
    <t>SISTEMA NACIONAL DE ATRACCIÓN Y FACILITACION DE INVERSIONES</t>
  </si>
  <si>
    <t>152180000.0000.385345</t>
  </si>
  <si>
    <t>MEJORA EN LA COMPETITIVIDAD DEL SECTOR ACUÍCOLA Y PESQUERO</t>
  </si>
  <si>
    <t>152180000.0000.385544</t>
  </si>
  <si>
    <t>REACTIVACIÓN Y REPOTENCIACIÓN PRODUCTIVA - FONDO PÚBLICO PARA APOYO A LA REACTIVACIÓN PRODUCTIVA DEL ECUADOR</t>
  </si>
  <si>
    <t>Ministerio de Relaciones Exteriores y Movilidad Humana</t>
  </si>
  <si>
    <t>71200000.0000.383760</t>
  </si>
  <si>
    <t>MEJORAMIENTO DEL SERVICIO DE MOVILIDAD HUMANA A NIVEL NACIONAL Y EN EL EXTERIOR, POR MEDIO DE LA INNOVACIÓN TECNOLÓGICA EN EL SISTEMA CORE DEL MREMH (ESIGEX ¿ SISTEMA DE GESTIÓN DEL SERVICIO EXTERIOR)</t>
  </si>
  <si>
    <t>Ministerio De Salud Publica</t>
  </si>
  <si>
    <t>123200000.0000.374537</t>
  </si>
  <si>
    <t>FORMACIÓN CAPACITACIÓN Y CERTIFICACIÓN DEL TALENTO HUMANO EN SALUD</t>
  </si>
  <si>
    <t>123200000.0000.374560</t>
  </si>
  <si>
    <t>ATENCION INTEGRAL E INTEGRADORA A PERSONAS CON DISCAPACIDAD REHABILITACION Y CUIDADOS ESPECIALES EN SALUD A NIVEL NACIONAL</t>
  </si>
  <si>
    <t>123200000.0000.380908</t>
  </si>
  <si>
    <t>PROYECTO DE CONTINGENCIA PARA PREVENIR LOS EFECTOS DEL FENOMENO DEL NIÑO Y LA POSIBLE ERUPCION DEL VOLCAN COTOPAXI Y OTROS DESASTRES NATURALES</t>
  </si>
  <si>
    <t>123200000.0000.381243</t>
  </si>
  <si>
    <t>PROYECTO DE RECONSTRUCCIÓN Y REHABILITACIÓN DE INFRAESTRUCTURA FÍSICA EN LAS ZONAS AFECTADAS POR EL TERREMOTO</t>
  </si>
  <si>
    <t>123200000.0000.383728</t>
  </si>
  <si>
    <t>PROYECTO DE PREVENCIÓN DEL EMBARAZO EN NIÑAS Y ADOLESCENTES</t>
  </si>
  <si>
    <t>123200000.0000.384104</t>
  </si>
  <si>
    <t>APOYO PARA EL DIAGNÓSTICO TEMPRANO, CALIFICACIÓN Y ENTREGA DE AYUDAS TÉCNICAS PARA PERSONAS CON DISCAPACIDAD EN ECUADOR</t>
  </si>
  <si>
    <t>123200000.0000.385484</t>
  </si>
  <si>
    <t>APOYO A LA PROVISIÓN DE LOS SERVICIOS DE SALUD EN EL MARCO DE LA PANDEMIA DE CORONAVIRUS - COVID 19</t>
  </si>
  <si>
    <t>123200000.0000.385664</t>
  </si>
  <si>
    <t>PROYECTO DE APOYO A LA PROVISIÓN DE SERVICIOS DE SALUD EN EL MARCO DE LA PANDEMIA POR COVID 19, EN EL HOSPITAL GENERAL ESMERALDAS SUR ¿ DELFINA TORRES DE CONCHA</t>
  </si>
  <si>
    <t>123200000.0000.385844</t>
  </si>
  <si>
    <t>FORTALECER EL SISTEMA DE SALUD A TRAVES DE LA ADQUISICION DE EQUIPAMIENTO BIOMEDICO -MOBILIARIO DISPOSITIVOS MEDICOS-MEDICAMENTOS-DISPOSITIVOS MEDICOS DE USO GENERAL Y REACTIVOS PARA ENFRENTAR EMERGENCIA SANITARIA COVID-19 EN LA PROVINCIA DE GALAPAGOS</t>
  </si>
  <si>
    <t>123200000.0000.386544</t>
  </si>
  <si>
    <t>PLAN DE INMUNIZACIONES Y ATENCIÓN INTEGRAL DE SALUD A LA POBLACIÓN ECUATORIANA, PARA ENFRENTAR LA PANDEMIA POR COVID 19</t>
  </si>
  <si>
    <t>123200000.0000.386684</t>
  </si>
  <si>
    <t>FORTALECIMIENTO AL PLAN DE INMUNIZACIONES Y ATENCIÓN INTEGRAL DE SALUD A LA POBLACIÓN ECUATORIANA PARA ENFRENTAR LA COVID 19</t>
  </si>
  <si>
    <t>123200000.614.6296</t>
  </si>
  <si>
    <t>NUTRICIÓN EN EL CICLO DE VIDA - DESNUTRICIÓN CERO</t>
  </si>
  <si>
    <t>123200000.616.2453</t>
  </si>
  <si>
    <t>PREVENCION Y CONTROL DEL VIH/SIDA/ITS</t>
  </si>
  <si>
    <t>123200000.616.6962</t>
  </si>
  <si>
    <t>SOSTENIBILIDAD DE LA OPERACION DE LAS UNIDADES DEL MINISTERIO DE SALUD</t>
  </si>
  <si>
    <t>123200000.616.6997</t>
  </si>
  <si>
    <t>APOYO A LA EXTENSION EN LA PROTECCION SOCIAL Y ATENCION SOCIAL EN SALUD</t>
  </si>
  <si>
    <t>123200000.628.2513</t>
  </si>
  <si>
    <t>FORTALECIMIENTO RED DE SERVICIOS DE SALUD Y MEJORAMIENTO DE LA CALIDAD</t>
  </si>
  <si>
    <t>123200000.632.2477</t>
  </si>
  <si>
    <t>INFRAESTRUCTURA FISICA, EQUIPAMIENTO, MANTENIMIENTO, ESTUDIOS Y FISCALIZACION EN SALUD</t>
  </si>
  <si>
    <t>123200000.726.6168</t>
  </si>
  <si>
    <t>REESTRUCTURACIÓN INTEGRAL E INNOVACIÓN TECNOLÓGICA DEL SISTEMA NACIONAL DE SALUD</t>
  </si>
  <si>
    <t>123200000.733.7262</t>
  </si>
  <si>
    <t>PROGRAMA DE COOPERACION SOCIO SANITARIO EN APOYO AL PLAN BINACIONAL DE PAZ ECUADOR Y PERU II FASE</t>
  </si>
  <si>
    <t>Ministerio de Telecomunicaciones y de La Sociedad de la Información</t>
  </si>
  <si>
    <t>175400000.0000.374464</t>
  </si>
  <si>
    <t>AMPLIACIÓN DE LA RED INFOCENTROS</t>
  </si>
  <si>
    <t>175400000.0000.386065</t>
  </si>
  <si>
    <t>POTENCIALIZACIÓN DE LOS INFOCENTROS Y CONECTIVIDAD EN LA AMAZONÍA</t>
  </si>
  <si>
    <t>175400000.0000.386066</t>
  </si>
  <si>
    <t>DOTACIÓN DE SERVICIOS DE TELECOMUNICACIONES EN LAS ZONAS PRIORIZADAS - FAMILIA DIGITAL</t>
  </si>
  <si>
    <t>Ministerio de Transporte y Obras Públicas</t>
  </si>
  <si>
    <t>142990000.0000.378069</t>
  </si>
  <si>
    <t>PROGRAMA DE INVERSIÓN ECUADOR ESTRATÉGICO MACRO SECTOR SOCIAL SECTORES SALUD, CULTURA, EQUIPAMIENTO URBANO Y VIVIENDA, PROTECCIÓN SOCIAL Y FAMILIAR, Y DEPORTE</t>
  </si>
  <si>
    <t>142990000.0000.383283</t>
  </si>
  <si>
    <t>PROGRAMA DE INVERSION ECUADOR ESTRATEGICO - FUENTE BEI</t>
  </si>
  <si>
    <t>175200000.0000.18606207</t>
  </si>
  <si>
    <t>FISCALIZACION Y CONSTRUCCION PARA LA AMPLIACION A 4 CARRILES DE LA VIA AMBATO-GUARANDA CON PAVIMENTO RIGIDO</t>
  </si>
  <si>
    <t>175200000.0000.372208</t>
  </si>
  <si>
    <t>AMPLIACION DE LA AV. ORDOÑEZ LAZO, COMPRENDIDA ENTRE LA AV. DE LAS AMERICAS Y PAVIMENTO EXISTENTE (SAYAUSI, DE LA CIUDAD DE CUENCA)</t>
  </si>
  <si>
    <t>175200000.0000.372275</t>
  </si>
  <si>
    <t>RECONSTRUCCION Y MANTENIMIENTO (48 MESES) CARRETERA RIO PINDO - AMALUZA - JIMBURA - EL REFUGIO.- (INCLUYE LA FISCALIZACION)</t>
  </si>
  <si>
    <t>175200000.0000.372416</t>
  </si>
  <si>
    <t>RECONSTRUCCIÓN DE LA CARRETERA BUENAVISTA - VEGA RIVERA - PACCHA - ZARUMA</t>
  </si>
  <si>
    <t>175200000.0000.372479</t>
  </si>
  <si>
    <t>CONSTRUCCCIÓN CARRETERA SIGSIG - MATANGA - GUALAQUIZA</t>
  </si>
  <si>
    <t>175200000.0000.373923</t>
  </si>
  <si>
    <t>TERMINOS DE REFERENCIA PARA CONTRATAR LOS ESTUDIOS DE FACTIBILIDAD, IMPACTO AMBIENTAL E INGENIERIA DEFINITIVOS DE LA CARRETERA MITAD DEL MUNDO-CALACALI-LA INDEPENDENCIA.</t>
  </si>
  <si>
    <t>175200000.0000.373954</t>
  </si>
  <si>
    <t>PROGRAMA DE APOYO AL DESARROLLO VIAL DE LOS GOBIERNOS AUTÓNOMOS DESCENTRALIZADOS</t>
  </si>
  <si>
    <t>175200000.0000.374212</t>
  </si>
  <si>
    <t>RECONSTRUCCIONVIA RAPIDA CUENCA-AZOGUES-BIBLIAN INCLUIDO AMPLIACION TRAMOEL DESCANSO-AZOGUES-BIBLIAN</t>
  </si>
  <si>
    <t>175200000.0000.374473</t>
  </si>
  <si>
    <t>CONSTRUCCION DE LA VIA SIGCHOS CHUGCHILAN</t>
  </si>
  <si>
    <t>175200000.0000.374666</t>
  </si>
  <si>
    <t>PROGRAMA DE CONSERVACION POR NIVELES DE SERVICIO</t>
  </si>
  <si>
    <t>175200000.0000.374939</t>
  </si>
  <si>
    <t>FISCALIZACION Y CONSTRUCCION DE AUTOPISTA Y DE CORRALITOS-TILLALES</t>
  </si>
  <si>
    <t>175200000.0000.375118</t>
  </si>
  <si>
    <t>IMPLEMENTACION DE SEÑALIZACIÓN HORIZONTAL Y VERTICAL, VALLAS, SEMAFOROS Y REFORMAS GEOMÉTRICAS PARA 422 INTERSECCIONES SECUNDARIAS DE VIA DEL SISTEMA FEROVIARIO EN EL TRAMO QUITO ¿ DURAN</t>
  </si>
  <si>
    <t>175200000.0000.375649</t>
  </si>
  <si>
    <t>PUENTE SOBRE EL RIO ZAMONA</t>
  </si>
  <si>
    <t>175200000.0000.375906</t>
  </si>
  <si>
    <t>CONSTRUCCIÓN Y FISCALIZACION DEL PASO LATERAL DE GUARANDA Y AMBATO.</t>
  </si>
  <si>
    <t>175200000.0000.375953</t>
  </si>
  <si>
    <t>CONSTRUCCION DEL INTERCAMBIADOR DE TRAFICO EN LA VIA SAN VICENTE-SAN PABLO PARA LA INTERCONEXION DEL CORREDOR E40 Y E15 INCLUYE INTERCAMBIADOR SAN VICENTE-SAN PABLO Y VIA SAN VICENTE-ATAHUALPA</t>
  </si>
  <si>
    <t>175200000.0000.376645</t>
  </si>
  <si>
    <t>REHABILITACION Y FISCALIZACION DE LA AVENIDA MANUEL CORDOVA GALARZA</t>
  </si>
  <si>
    <t>175200000.0000.379490</t>
  </si>
  <si>
    <t>CONSTRUCCION DEL PUENTE SOBRE EL RIO LULO Y ACCESOS UBICADOS EN EL CANTON VALENCIA, PROVINCIA DE LOS RÍOS</t>
  </si>
  <si>
    <t>175200000.0000.380004</t>
  </si>
  <si>
    <t>ESTUDIOS DEFINITIVOS DEL NUEVO PUENTE VEHICULAR SOBRE LA QUEBRADA SALSIPUEDES, CANTÓN PALLATANGA, PROVINCIA DE CHIMBORAZO</t>
  </si>
  <si>
    <t>175200000.0000.381287</t>
  </si>
  <si>
    <t>PROYECTO DE RECONSTRUCCION DE OBRAS POR EL TERREMOTO 2016</t>
  </si>
  <si>
    <t>175200000.0000.382568</t>
  </si>
  <si>
    <t>REHABILITACIÓN DE LA VÍA DE ACCESO AL HOSPITAL DE MONTE SINAÍ.</t>
  </si>
  <si>
    <t>175200000.0000.382584</t>
  </si>
  <si>
    <t>GESTIÓN Y OPERACIÓN DE CORREDORES DE LA RED VIAL ESTATAL A TRAVÉS DE DELEGACIÓN</t>
  </si>
  <si>
    <t>175200000.0000.382882</t>
  </si>
  <si>
    <t>RECONSTRUCCIÓN Y AMPLIACIÓN DEL TERMINAL PESQUERO Y CABOTAJE, DE LA CIUDAD DE MANTA, PROVINCIA DE MANABÍ</t>
  </si>
  <si>
    <t>175200000.0000.383124</t>
  </si>
  <si>
    <t>CONSTRUCCIÓN DE CUATRO PUENTES: QUEBRADA HONDA, PALANDA, AGUA DULCE Y PALANUMÁ Y CONSTRUCCIÓN DE OBRAS VIALES EN EL TRAMO VILCABAMBA - BELLAVISTA EN LA PROVINCIA DE ZAMORA CHINCHIPE</t>
  </si>
  <si>
    <t>175200000.0000.383243</t>
  </si>
  <si>
    <t>AMPLIACION Y REHABILITACION A CUATRO CARRILES DEL ANILLO VIAL DE SANTO DOMINGO</t>
  </si>
  <si>
    <t>175200000.0000.383571</t>
  </si>
  <si>
    <t>CONSTRUCCIN DEL PUENTE SOBRE LA QUEBRADA EL DESTROZO VIA LOJA - ZAMORA CANTON ZAMORA PROVINCIA DE ZAMORA CHINCHIPE</t>
  </si>
  <si>
    <t>175200000.0000.383591</t>
  </si>
  <si>
    <t>RECTIFICACION Y APERTURA DE LA VIA E29 TRAMO LAS GOLONDRINAS - SAGUANGAL DE 62 KM DE LONGITUD UBICADA EN LA PROVINCIA DE IMBABURA INCLUYE LA CONSTRUCCION DE 10 PUENTES</t>
  </si>
  <si>
    <t>175200000.0000.385247</t>
  </si>
  <si>
    <t>MANTENIMIENTO VIAL DE LA PROVINCIA DE NAPO - VIA LOS ZORROS, CORRESPONDIENTE AL TRAMO: CAMPOCOCHA-Y DE SANTA ROSA ALTO; UNIÓN LOJANA-LÍMITE PROVINCIAL DE ORELLANA, RVE E436, CANTÓN TENA, PROVINCIA DE NAPO</t>
  </si>
  <si>
    <t>175200000.0000.385938</t>
  </si>
  <si>
    <t>EVALUACIÓN ESTRUCTURAL Y ACTUALIZACIONES AL DISEÑO DEL PUENTE EXISTENTE SOBRE EL RÍO UPANO</t>
  </si>
  <si>
    <t>175200000.21.4343</t>
  </si>
  <si>
    <t>RECONSTRUCCION DURANTE 15 MESES Y MANTENIMIENTO DURANTE 24 MESES DE LA CARRETERA GUALACEO-LIMON TRAMO: GUALACEO-PLAN DE MILAGRO</t>
  </si>
  <si>
    <t>175200000.21.6871</t>
  </si>
  <si>
    <t>RECTIFICACIÓN Y MEJORAMIENTO DE LA CARRETERA QUILOTOA-CHUGCHILAN EN LA PROVINCIA DE COTOPAXI</t>
  </si>
  <si>
    <t>175200000.506.3653</t>
  </si>
  <si>
    <t>MANTENIMIENTO VIAL DE LA PROVINCIA DEL AZUAY</t>
  </si>
  <si>
    <t>175200000.506.3657</t>
  </si>
  <si>
    <t>MANTENIMIENTO VIAL DE LA PROVINCIA DEL CAÑAR</t>
  </si>
  <si>
    <t>175200000.506.3661</t>
  </si>
  <si>
    <t>MANTENIMIENTO VIAL DE LA PROVINCIA DE MORONA SANTIAGO</t>
  </si>
  <si>
    <t>175200000.506.3664</t>
  </si>
  <si>
    <t>MANTENIMIENTO VIAL DE LA PROVINCIA DE BOLIVAR</t>
  </si>
  <si>
    <t>175200000.506.3668</t>
  </si>
  <si>
    <t>MANTENIMIENTO VIAL DE LA PROVINCIA DE LOS RIOS</t>
  </si>
  <si>
    <t>175200000.506.3739</t>
  </si>
  <si>
    <t>MANTENIMIENTO VIAL DE LA PROVINCIA DEL CARCHI</t>
  </si>
  <si>
    <t>175200000.506.3743</t>
  </si>
  <si>
    <t>MANTENIMIENTO VIAL DE LA PROVINCIA DE ESMERALDAS</t>
  </si>
  <si>
    <t>175200000.506.3747</t>
  </si>
  <si>
    <t>MANTENIMIENTO VIAL DE LA PROVINCIA DE IMBABURA</t>
  </si>
  <si>
    <t>175200000.506.3766</t>
  </si>
  <si>
    <t>MANTENIMIENTO VIAL DE LA PROVINCIA DEL NAPO</t>
  </si>
  <si>
    <t>175200000.506.3787</t>
  </si>
  <si>
    <t>MANTENIMIENTO VIAL DE LA PROVINCIA DE ORELLANA</t>
  </si>
  <si>
    <t>175200000.506.3792</t>
  </si>
  <si>
    <t>MANTENIMIENTO VIAL DE LA PROVINCIA DE PICHINCHA</t>
  </si>
  <si>
    <t>175200000.506.3796</t>
  </si>
  <si>
    <t>MANTENIMIENTO VIAL DE LA PROVINCIA DEL COTOPAXI</t>
  </si>
  <si>
    <t>175200000.506.3799</t>
  </si>
  <si>
    <t>MANTENIMIENTO VIAL DE LA PROVINCIA DE TUNGURAHUA</t>
  </si>
  <si>
    <t>175200000.506.3813</t>
  </si>
  <si>
    <t>MANTENIMIENTO VIAL DE LA PROVINCIA DE CHIMBORAZO</t>
  </si>
  <si>
    <t>175200000.506.3819</t>
  </si>
  <si>
    <t>MANTENIMIENTO VIAL DE LA PROVICNIA DE PASTAZA</t>
  </si>
  <si>
    <t>175200000.506.3829</t>
  </si>
  <si>
    <t>MANTENIMIENTO VIAL DE LA PROVINCIA DE SUCUMBIOS</t>
  </si>
  <si>
    <t>175200000.506.3832</t>
  </si>
  <si>
    <t>MANTENIMIENTO VIAL DE LA PROVINCIA DE MANABI</t>
  </si>
  <si>
    <t>175200000.506.3833</t>
  </si>
  <si>
    <t>MANTENIMIENTO DE LA PROVINCIA DE SANTO DOMINGO</t>
  </si>
  <si>
    <t>175200000.506.3844</t>
  </si>
  <si>
    <t>MANTENIMIENTO VIAL DE LA PROVINCIA DEL GUAYAS</t>
  </si>
  <si>
    <t>175200000.506.3849</t>
  </si>
  <si>
    <t>MANTENIMIENTO VIAL DE LA PROVINCIA DE SANTA ELENA</t>
  </si>
  <si>
    <t>175200000.506.3851</t>
  </si>
  <si>
    <t>MANTENIMIENTO VIAL DE LA PROVINCIA DE EL ORO</t>
  </si>
  <si>
    <t>175200000.506.3855</t>
  </si>
  <si>
    <t>MANTENIMIENTO VIAL DE LA PROVINCIA DE LOJA</t>
  </si>
  <si>
    <t>175200000.506.3861</t>
  </si>
  <si>
    <t>MANTENIMIENTO DE LA INFRAESTRUCTURA DE LA PROVINCIA DE ZAMORA CHINCHIPE</t>
  </si>
  <si>
    <t>175200000.641.3140</t>
  </si>
  <si>
    <t>AMPLIACION A 6 CARRILES DEL TRAMO JAMBELI-LATACUNGA-AMBATO EN UNA LONGITUD DE 90 KM APROXIMADAMENTE INCLUYE LA CONSTRUCCION DE INTERCAMBIADORES Y OBRAS CONEXAS</t>
  </si>
  <si>
    <t>175200000.641.3168</t>
  </si>
  <si>
    <t>MANTENIMIENTO DE LA C. RIOBAMBA ZHUD (REHABILITACION C. RIOBAMBA - BALBANERA - ZHUD EXCLUYENDO TRAMO GUASUNTOS - CHUNCHI)</t>
  </si>
  <si>
    <t>175200000.641.3672</t>
  </si>
  <si>
    <t>FISCALIZACION RECONSTRUCCION Y MANTENIMIENTO DE LA CARRETERA ARENILLAS-PUENTE PUYANGO-ALAMOR ZAPOTILLO-LALAMOR TRAMO ARENILLAS - PUYANGO - ALAMOR PROVINCIA DE EL ORO DE 80,50 KM.</t>
  </si>
  <si>
    <t>175200000.766.3684</t>
  </si>
  <si>
    <t>CONTRUCCION DE LOS PUENTES SARDINAS CHICO, SARDINAS GRANDE, SANTA ROSA, SALADO Y MALO Y SUS ACCESOS CARRETERA BAEZA LAGO AGRIO.</t>
  </si>
  <si>
    <t>175200000.766.3973</t>
  </si>
  <si>
    <t>REHABILITACIÓN Y MANTENIMIENTO DE LA CARRETERA CHONE-CANUTO-CALCETA-JUNIN-PIMPIGUASI, INCLUYE PASO LATERAL DE JUNÍN Y PUENTES</t>
  </si>
  <si>
    <t>175200000.860.7392</t>
  </si>
  <si>
    <t>TERMINOS DE REFERENCIA PARA LA CARRETERA PELILEO-BAÑOS-PUYO, INCLUYE PASO LATERAL DE MERA Y SHELL</t>
  </si>
  <si>
    <t>50590000.1504.6387</t>
  </si>
  <si>
    <t>CENTRO BINACIONAL DE ATENCIÓN EN FRONTERA -CEBAF- MACARÁ</t>
  </si>
  <si>
    <t>Ministerio del Ambiente  Agua y Transición Ecológica</t>
  </si>
  <si>
    <t>00100418</t>
  </si>
  <si>
    <t>SISTEMA NACIONAL DE CONTROL FORESTAL</t>
  </si>
  <si>
    <t>00101675</t>
  </si>
  <si>
    <t>PROYECTO SOCIO BOSQUE DE CONSERVACIÓN.</t>
  </si>
  <si>
    <t>00101766</t>
  </si>
  <si>
    <t>REMEDIACIÓN AMBIENTAL Y SOCIAL</t>
  </si>
  <si>
    <t>133940000.784.3019</t>
  </si>
  <si>
    <t>CONSERVACION Y DESARROLLO DE LA CUENCA DEL RIO PAUTE Y SUS AFLUENTES</t>
  </si>
  <si>
    <t>185500000.0000.18605356</t>
  </si>
  <si>
    <t>AGUA Y SANEAMIENTO EN COMUNIDADES RURALES Y PEQUEÑOS MUNICIPIOS</t>
  </si>
  <si>
    <t>185500000.674.2562</t>
  </si>
  <si>
    <t>AGUA POTABLE Y SANEAMIENTO RURAL</t>
  </si>
  <si>
    <t>30370000.0000.372848</t>
  </si>
  <si>
    <t>PROYECTO: PROGRAMA DE FORTALECIMIENTO INSTITUCIONAL</t>
  </si>
  <si>
    <t>40400000.0000.372409</t>
  </si>
  <si>
    <t>APOYO AL SISTEMA NACIONAL DE ÁREAS PROTEGIDAS</t>
  </si>
  <si>
    <t>40400000.0000.373501</t>
  </si>
  <si>
    <t>ELABORACIÓN DEL MANUAL DE PROCEDIMIENTOS PARA LA APLICACIÓN DE LA NORMATIVA DE EVALUACIÓN AMBIENTAL DE PROYECTOS DEL SECTOR DE SANEAMIENTO AMBIENTAL Y REGULARIZACIÓN AMBIENTAL DE PROYECTOS DE SANEAMIENTO</t>
  </si>
  <si>
    <t>40400000.0000.375116</t>
  </si>
  <si>
    <t>PROGRAMA CONSERVACIÓN DE BOSQUES Y REDD+</t>
  </si>
  <si>
    <t>40400000.0000.376198</t>
  </si>
  <si>
    <t>DESARROLLO DE ENFOQUES DE MANEJO DE PAISAJES EN EL SISTEMA NACIONAL DE ÁREAS PROTEGIDAS DEL ECUADOR PARA MEJORAR LA CONSERVACIÓN DE LA VIDA SILVESTRE EN PELIGRO DE EXTINCIÓN MUNDIAL</t>
  </si>
  <si>
    <t>40400000.0000.376201</t>
  </si>
  <si>
    <t>PROGRAMA NACIONAL DE REFORESTACIÓN CON FINES DE CONSERVACIÓN AMBIENTAL, PROTECCIÓN DE CUENCAS HIDROGRÁFICAS Y BENEFICIOS ALTERNOS</t>
  </si>
  <si>
    <t>40400000.0000.376391</t>
  </si>
  <si>
    <t>ORDENAMIENTO AMBIENTAL INTEGRAL EN LA CUENCA DEL RIO PUYANGO</t>
  </si>
  <si>
    <t>40400000.0000.378204</t>
  </si>
  <si>
    <t>PROYECTO DE RECUPERACION DE LAS AREAS PROTEGIDAS DE LA CIUDAD DE GUAYAQUIL-ESTERO SALADO E ISLA SANTAY</t>
  </si>
  <si>
    <t>40400000.970.4961</t>
  </si>
  <si>
    <t>GESTION INTEGRAL DE DESECHOS SÓLIDOS.</t>
  </si>
  <si>
    <t>40400000.970.4979</t>
  </si>
  <si>
    <t>SISTEMA DE INFORMACION AMBIENTAL</t>
  </si>
  <si>
    <t>Ministerio del Deporte</t>
  </si>
  <si>
    <t>91480000.0000.375625</t>
  </si>
  <si>
    <t>APOYO AL DEPORTE DE ALTO RENDIMIENTO 2013 - 2016</t>
  </si>
  <si>
    <t>91480000.0000.376125</t>
  </si>
  <si>
    <t>DESARROLLO DE LA ACTIVIDAD FÍSICA EN EL DEPORTE FORMATIVO, LA EDUCACIÓN FÍSICA Y LA RECREACIÓN 2014 - 2017</t>
  </si>
  <si>
    <t>91480000.0000.385884</t>
  </si>
  <si>
    <t>CONSTRUCCION Y REHABILITACION DE INFRAESTRUCTURA DEPORTIVA A NIVEL NACIONAL JUEGO LIMPIO 2030</t>
  </si>
  <si>
    <t>91480000.651.2501</t>
  </si>
  <si>
    <t>PLANIFICACIÓN, EJECUCIÓN Y TERMINACIÓN DE PROYECTOS DE INFRAESTRUCTURA DEPORTIVA</t>
  </si>
  <si>
    <t>91480000.651.5071</t>
  </si>
  <si>
    <t>CENTRO DE FORMACION DE DEPORTE COLECTIVO EN EL SECTOR DE CARPUELA EN LA PROVINCIA DE IMBABURA</t>
  </si>
  <si>
    <t>Ministerio del Trabajo</t>
  </si>
  <si>
    <t>113100000.855.3309</t>
  </si>
  <si>
    <t>MI PRIMER EMPLEO</t>
  </si>
  <si>
    <t>113100000.855.3411</t>
  </si>
  <si>
    <t>ERRADICACION TRABAJO INFANTIL</t>
  </si>
  <si>
    <t>113150000.0000.381389</t>
  </si>
  <si>
    <t>PROGRAMA DE CAPACITACIÓN EN GESTIÓN DEL TALENTO HUMANO</t>
  </si>
  <si>
    <t>113150000.0000.383224</t>
  </si>
  <si>
    <t>EMPLEO JOVEN</t>
  </si>
  <si>
    <t>30400000.1780.7402</t>
  </si>
  <si>
    <t>PROGRAMA DE REFORMA INSTITUCIONAL DE LA GESTION PUBLICA</t>
  </si>
  <si>
    <t>Parque Nacional Galápagos</t>
  </si>
  <si>
    <t>43870000.0000.374727</t>
  </si>
  <si>
    <t>INFRAESTRUCTURA SOSTENIBLE PARA EL BUEN VIVIR ISLEÑO DEL ARCHIPIÉLAGO DE GALÁPAGOS</t>
  </si>
  <si>
    <t>Presidencia de la Republica</t>
  </si>
  <si>
    <t>030820000.0000.378846</t>
  </si>
  <si>
    <t>DESARROLLO E IMPLEMENTACION DE MECANISMOS DE INFORMACION DE LA GESTION PUBLICA, Y CONTACTO CIUDADANO</t>
  </si>
  <si>
    <t>Procuraduría General del Estado</t>
  </si>
  <si>
    <t>195900000.0000.384324</t>
  </si>
  <si>
    <t>FORTALECIMIENTO INSTITUCIONAL DE LA PROCURADURÍA GENERAL DEL ESTADO</t>
  </si>
  <si>
    <t xml:space="preserve">Secretaria de Derechos Humanos </t>
  </si>
  <si>
    <t>032690000.0000.376766</t>
  </si>
  <si>
    <t>CREACIÓN, IMPLEMENTACIÓN Y OPERACIÓN DEL SISTEMA UNIFICADO DE INFORMACIÓN DE ORGANIZACIONES SOCIALES SUIOS</t>
  </si>
  <si>
    <t>30330000.988.4201</t>
  </si>
  <si>
    <t>CREACION DE REDES DE MEDIOS COMUNITARIOS, PUBLICOS Y PRIVADOS LOCALES</t>
  </si>
  <si>
    <t>50610000.0000.382652</t>
  </si>
  <si>
    <t>PROYECTO PARA LA PREVENCIÓN DE VIOLENCIA DE GÉNERO Y FORTALECIMIENTO DE LOS SERVICIOS DE ATENCIÓN A VÍCTIMAS</t>
  </si>
  <si>
    <t xml:space="preserve">Secretaria de Educación Superior Ciencia Tecnología e Innovación </t>
  </si>
  <si>
    <t>091590000.0000.372746</t>
  </si>
  <si>
    <t>SISTEMA NACIONAL DE NIVELACIÓN Y ADMISIÓN</t>
  </si>
  <si>
    <t>091590000.0000.372829</t>
  </si>
  <si>
    <t>FORTALECIMIENTO DEL CONOCIMIENTO Y TALENTO HUMANO</t>
  </si>
  <si>
    <t>091590000.0000.375416</t>
  </si>
  <si>
    <t>RECONVERSION DE LA EDUCACION TECNICA Y TECNOLOGICA SUPRERIOR PUBLICA DEL ECUADOR</t>
  </si>
  <si>
    <t>091590000.0000.375766</t>
  </si>
  <si>
    <t>FORTALECIMIENTO DE LAS CAPACIDADES EN CIENCIA, TECNOLOGÍA, INVESTIGACIÓN E INNOVACIÓN DE LAS INSTITUCIONES DE EDUCACIÓN SUPERIOR PÚBLICAS</t>
  </si>
  <si>
    <t>091590000.0000.376139</t>
  </si>
  <si>
    <t>PROYECTO DE EXCELENCIA</t>
  </si>
  <si>
    <t>091590000.0000.383546</t>
  </si>
  <si>
    <t>AMPLIACIÓN DE LA OFERTA DE CARRERAS Y PROGRAMAS PÚBLICOS CON CALIDAD Y PERTINENCIA</t>
  </si>
  <si>
    <t>091590000.0000.383687</t>
  </si>
  <si>
    <t>CREACIÓN DE LA UNIVERSIDAD DE SANTO DOMINGO DE LOS TSÁCHILAS - USDT</t>
  </si>
  <si>
    <t>091590000.0000.384628</t>
  </si>
  <si>
    <t>FORTALECIMIENTO DE LA EDUCACIÓN SUPERIOR UNIVERSITARIA, TÉCNICA Y TECNOLÓGICA EN LA REGIÓN AMAZÓNICA CON CRITERIOS DE INCLUSIÓN, CALIDAD Y PERTINENCIA</t>
  </si>
  <si>
    <t>91510000.1484.6234</t>
  </si>
  <si>
    <t>PROYECTOS DE I+D+I</t>
  </si>
  <si>
    <t>Servicio Nacional de Gestión de Riesgos y Emergencias</t>
  </si>
  <si>
    <t>30340000.0000.373674</t>
  </si>
  <si>
    <t>ENCAUZAMIENTO Y PROTECCIÓN DE LA QUEDRADA LAS TOTORAS</t>
  </si>
  <si>
    <t>30340000.1278.6081</t>
  </si>
  <si>
    <t>PROGRAMA DE PREVENCION Y MITIGACION PARA REDUCIR EL RIESGO POR DIFERENTES AMENAZAS</t>
  </si>
  <si>
    <t>30340000.1278.7004</t>
  </si>
  <si>
    <t>PROGRAMA DE LIQUIDACIÓN Y EJECUCIÓN DE OBRAS POR CONCLUIR (FASE I) DE LA DIRECCIÓN DE SERVICIOS DE INFRAESTRUCTURA Y DESARROLLO GUAYAS (EXCORPECUADOR</t>
  </si>
  <si>
    <t>30340000.238.4408</t>
  </si>
  <si>
    <t>SISTEMA NACIONAL DESCENTRALIZADO DE LA GESTION DEL RIESGO Y EMERGENCIAS</t>
  </si>
  <si>
    <t>Secretaria Técnica de La Circunscripción Territorial Especial Amazónica</t>
  </si>
  <si>
    <t>32540000.0000.383805</t>
  </si>
  <si>
    <t>ESTUDIO DE PREFACTIBILIDAD DE LOS PASIVOS AMBIENTALES DE LA CTEA.</t>
  </si>
  <si>
    <t>32540000.0000.383810</t>
  </si>
  <si>
    <t>FORTALECIMIENTO INSTITUCIONAL DE LA SECRETARIA TÉCNICA DE LA CTEA</t>
  </si>
  <si>
    <t>32540000.0000.383811</t>
  </si>
  <si>
    <t>FORTALECIMIENTO DE LA COBERTURA LOGÍSTICA PARA ATENCIÓN A PACIENTES CON ENFERMEDADES CATASTRÓFICAS EN LA REGIÓN AMAZÓNICA</t>
  </si>
  <si>
    <t>32540000.0000.384924</t>
  </si>
  <si>
    <t>PROGRAMA DE DESARROLLO INTEGRAL DE LA CIRCUNSCRIPCIÓN TERRITORIAL ESPECIAL AMAZÓNICA MEDIANTE LA GESTIÓN EFICIENTE DEL FONDO COMÚN</t>
  </si>
  <si>
    <t>32540000.0000.386244</t>
  </si>
  <si>
    <t>ACTUALIZACIÓN, DESARROLLO, IMPLEMENTACIÓN Y SEGUIMIENTO DEL PLAN INTEGRAL PARA LA AMAZONÍA</t>
  </si>
  <si>
    <t>40350000.1129.5091</t>
  </si>
  <si>
    <t>PLAN INTEGRAL DE LA CTEA Y PROPUESTA PARA BORRADOR DE LA LEY</t>
  </si>
  <si>
    <t>Secretaria Técnica de Gestión Inmobiliaria del Sector Público</t>
  </si>
  <si>
    <t>30670000.0000.374910</t>
  </si>
  <si>
    <t>IMPLEMENTACIÓN DE PROYECTOS INMOBILIARIOS ESTRATEGICOS PARA LA DISTRIBUCIÓN A NIVEL NACIONAL DE LAS INSTITUCIONES DEL SECTOR PÚBLICO</t>
  </si>
  <si>
    <t>30670000.0000.375829</t>
  </si>
  <si>
    <t>IMPLEMENTACIÓN DE UN MODELO DE GESTIÓN PARA LA ADMINISTRACIÓN Y CUSTODIA DE BIENES DE LA FUNCIÓN EJECUTIVA A NIVEL NACIONAL</t>
  </si>
  <si>
    <t>30670000.0000.381388</t>
  </si>
  <si>
    <t>DOTACION DE INFRAESTRUCTURA DE PARQUES URBANOS Y ESPACIOS PUBLICOS</t>
  </si>
  <si>
    <t>Secretaria Técnica del Plan Toda una Vida</t>
  </si>
  <si>
    <t>30380000.0000.382459</t>
  </si>
  <si>
    <t>PLAN TODA UNA VIDA</t>
  </si>
  <si>
    <t>30380000.0000.385764</t>
  </si>
  <si>
    <t>ATENCIÓN INTEGRAL DE LA MISIÓN LAS MANUELAS</t>
  </si>
  <si>
    <t>Servicio Nacional de Contratación Pública - SERCOP</t>
  </si>
  <si>
    <t>30390000.0000.383776</t>
  </si>
  <si>
    <t>EJECUCIÓN DEL PROCEDIMIENTO DE COMPRA CORPORATIVA CENTRALIZADA Y EXTERNALIZACIÓN DE LA DISTRIBUCIÓN Y ALMACENAMIENTO DE MEDICAMENTOS Y DISPOSITIVOS MÉDICOS DEL SISTEMA PÚBLICO DE SALUD</t>
  </si>
  <si>
    <t>Servicio De Rentas Internas -SRI</t>
  </si>
  <si>
    <t>81350000.0000.375356</t>
  </si>
  <si>
    <t>CONSTRUCCIÓN DEL COMPONENTE INTEGRAL DE APLICACIONES TECNOLÓGICAS (CIAT) PARA EL SERVICIO DE RENTAS INTERNAS</t>
  </si>
  <si>
    <t>Servicio Integrado de Seguridad ECU 911</t>
  </si>
  <si>
    <t>032660000.0000.381722</t>
  </si>
  <si>
    <t>FORTALECIMIENTO DEL SISTEMA NACIONAL DE ALERTA TEMPRANA: DESBORDAMIENTO DE RÍOS EN CUENCAS PRIORIZADAS Y TSUNAMIS</t>
  </si>
  <si>
    <t>032660000.0000.384672</t>
  </si>
  <si>
    <t>MODERNIZACION DEL SISTEMA DE ATENCION DE EMERGENCIAS Y REPOTENCIACION DEL EQUIPAMIENTO TECNOLOGICO DEL SERVICIO INTEGRADO DE SEGURIDAD ECU 911</t>
  </si>
  <si>
    <t>Servicio Nacional de Atención Integral a Personas Adultas Privadas de La Libertad y a Adolescentes Infractores</t>
  </si>
  <si>
    <t>50610000.0000.377990</t>
  </si>
  <si>
    <t>IMPLEMENTACIÓN DE DISPOSITIVOS DE GEO-POSICIONAMIENTO ELECTRÓNICO EN EL SISTEMA DE EJECUCIÓN DE PENAS QUE DISPONE EL CÓDIGO ORGÁNICO INTEGRAL PENAL</t>
  </si>
  <si>
    <t>55780000.0000.384484</t>
  </si>
  <si>
    <t>TRANSFORMACION DEL SISTEMA DE REHABILITACION SOCIAL A NIVEL NACIONAL</t>
  </si>
  <si>
    <t>55780000.0000.386025</t>
  </si>
  <si>
    <t>ALIMENTACIÓN PARA PERSONAS PRIVADAS DE LA LIBERTAD Y ADOLESCENTES INFRACTORES</t>
  </si>
  <si>
    <t>Servicio Nacional de Medicina Legal y Ciencias Forenses</t>
  </si>
  <si>
    <t>052290000.0000.382649</t>
  </si>
  <si>
    <t>PRESENCIA DE LOS SERVICIOS DE MEDICINA LEGAL Y CIENCIAS FORENSES EN EL TERRITORIO NACIONAL</t>
  </si>
  <si>
    <t>Unidad del Registro Social</t>
  </si>
  <si>
    <t>30400000.0000.382804</t>
  </si>
  <si>
    <t>ACTUALIZACIÓN DEL REGISTRO SOCIAL</t>
  </si>
  <si>
    <t>Universidad de Cuenca</t>
  </si>
  <si>
    <t>91610000.0000.376324</t>
  </si>
  <si>
    <t>IMPLEMENTACIÓN DEL NODO DE CIENCIA, TECNOLOGÍA E INNOVACIÓN DE LA UNIVERSIDAD DE CUENCA</t>
  </si>
  <si>
    <t>91610000.0000.376744</t>
  </si>
  <si>
    <t>BONIFICACION POR JUBILACION DEL PERSONAL DOCENTE Y ADMINISTRATIVO DE LA UNIVERSIDAD DE CUENCA</t>
  </si>
  <si>
    <t>91610000.0000.385205</t>
  </si>
  <si>
    <t>FORTALECIMIENTO ESTRATÉGICO DE LOS LABORATORIOS DE MICRORRED ELÉCTRICA Y BIOENERGÍA DE LA UNIVERSIDAD DE CUENCA</t>
  </si>
  <si>
    <t>91610000.608.3676</t>
  </si>
  <si>
    <t>FOMENTO Y DESARROLLO CIENTÍFICO Y TECNOLÓGICO</t>
  </si>
  <si>
    <t>91610000.608.7237</t>
  </si>
  <si>
    <t>BECAS</t>
  </si>
  <si>
    <t>91610000.807.3723</t>
  </si>
  <si>
    <t>EJECUCIÓN DE OBRAS MENORES Y MANTENIMIENTO</t>
  </si>
  <si>
    <t>91610000.807.4084</t>
  </si>
  <si>
    <t>EQUIPAMIENTO UNIVERSIDAD DE CUENCA</t>
  </si>
  <si>
    <t xml:space="preserve">Universidad Central del Ecuador </t>
  </si>
  <si>
    <t>00201115</t>
  </si>
  <si>
    <t>PROYECTO DE CONSTRUCCIÓN DEL CAMPUS UNIVERSITARIO DE LA UNIVERSIDAD CENTRAL DEL ECUADOR, SEDE EN LA PROVINCIA INSULAR DE GALÁPAGOS</t>
  </si>
  <si>
    <t>91750000.0000.378120</t>
  </si>
  <si>
    <t>ENTORNO ACADEMICO MODERNIZACION DE LABORATORIOS Y ACREDITACION</t>
  </si>
  <si>
    <t>91750000.0000.378126</t>
  </si>
  <si>
    <t>PROYECTO DE MODERNIZACION E INFRAESTRUCTURA LABORATORIOS Y ESPACIOS ACADEMICOS DE FIGEMPA</t>
  </si>
  <si>
    <t>91750000.0000.383549</t>
  </si>
  <si>
    <t>CONSTRUCCION DE INFRAESTRUCTURA Y ADQUISICION DE EQUIPAMIENTO PARA MEJORAR LAS CAPACIDADES TECNOLOGICAS DE INVESTIGACION INNOVACION Y DESARROLLO DE LA UNIVERSIDAD CENTRAL DEL ECUADOR</t>
  </si>
  <si>
    <t>Universidad de Guayaquil</t>
  </si>
  <si>
    <t>91660000.0000.377024</t>
  </si>
  <si>
    <t>PLAN DE ASEGURAMIENTO DE LA CALIDAD DE LA EDUCACION DE LAS EXTENSIONES DE LA UNIVERSIDAD DE GUAYAQUIL</t>
  </si>
  <si>
    <t>91660000.0000.380105</t>
  </si>
  <si>
    <t>ADECUACIÓN DE INFRAESTRUCTURA Y EQUIPAMIENTO DE DIFERENTES UNIDADES ACADÉMICAS DE LA UNIVERSIDAD DE GUAYAQUIL</t>
  </si>
  <si>
    <t>91660000.0000.380106</t>
  </si>
  <si>
    <t>SISTEMA DE GESTIÓN ACADÉMICA UNIVERSITARIA INFRAESTRUCTURA TECNOLÓGICA DIGITALIZACION Y MIGRACION DE DATOS HISTORICOS ESTUDIANTES</t>
  </si>
  <si>
    <t>91660000.0000.381035</t>
  </si>
  <si>
    <t>OPTIMIZACIÓN DEL TALENTO HUMANO Y COMPENSACIONES ECONÓMICAS DE LOS SERVIDORES DE LA UNIVERSIDAD DE GUAYAQUIL</t>
  </si>
  <si>
    <t>91660000.0000.383122</t>
  </si>
  <si>
    <t>FORTALECIMIENTO DE LA INVESTIGACIÓN, DESARROLLO E INNOVACIÓN DE LA UNIVERSIDAD DE GUAYAQUIL.</t>
  </si>
  <si>
    <t>91660000.0000.384364</t>
  </si>
  <si>
    <t>NIVELACIÓN Y ADMISIÓN DE LA UNIVERSIDAD DE GUAYAQUIL</t>
  </si>
  <si>
    <t>91660000.0000.385024</t>
  </si>
  <si>
    <t>PLAN EMERGENTE DE SEGURIDAD INTEGRAL PARA LA UNIVERSIDAD DE GUAYAQUIL</t>
  </si>
  <si>
    <t>Universidad de Investigación de Tecnología Experimental YACHAY</t>
  </si>
  <si>
    <t>091830000.0000.381127</t>
  </si>
  <si>
    <t>IMPLEMENTACIÓN DE LINEAMIENTOS Y ENFOQUES DE ASPECTO CULTURAL, CIENTÍFICO, ASÍ COMO EL FORTALECIMIENTO DE LA DIMENSIÓN SOCIAL DE LAS RELACIONES ENTRE LA UNIÓN EUROPEA Y LA COMUNIDAD DE ESTADOS LATINOAMERICANOS Y CARIBEÑOS</t>
  </si>
  <si>
    <t>091830000.0000.383770</t>
  </si>
  <si>
    <t>DESARROLLO INTEGRAL DE INVESTIGACIÓN APLICADA EN BASE A LAS ÁREAS Y LÍNEAS DE INVESTIGACIÓN DE LA UNIVERSIDAD DE INVESTIGACIÓN DE TECNOLOGÍA EXPERIMENTAL YACHAY</t>
  </si>
  <si>
    <t>Universidad de las Artes</t>
  </si>
  <si>
    <t>91500000.0000.373119</t>
  </si>
  <si>
    <t>UNIVERSIDAD DE LAS ARTES DEL ECUADOR</t>
  </si>
  <si>
    <t>Universidad de las Fuerzas Armadas ESPE</t>
  </si>
  <si>
    <t>91890000.0000.376969</t>
  </si>
  <si>
    <t>CONSTRUCCION Y EQUIPAMIENTO DEL CENTRO DE INVESTIGACIONES Y POSGRADOS</t>
  </si>
  <si>
    <t>91890000.0000.382753</t>
  </si>
  <si>
    <t>PROYECTO DE INVERSION PARA LA IMPLEMENTACION DE LA TERCERA FASE DEL CAMPUS UNIVERSITARIO GRAL GUILLERMO RODRIGUEZ LARA</t>
  </si>
  <si>
    <t>91890000.0000.382769</t>
  </si>
  <si>
    <t>PROGRAMAS ACADEMICOS DE POSGRADO 2018</t>
  </si>
  <si>
    <t>91890000.0000.382772</t>
  </si>
  <si>
    <t>PROYECTO RENOVACIÓN DEL EQUIPAMIENTO DE LOS LABORATORIOS DE DOCENCIA DEL DPTO DE CIENCIAS</t>
  </si>
  <si>
    <t>91890000.0000.383665</t>
  </si>
  <si>
    <t>FORTALECIMEINTO DE LA INFRAESTRUCTURA TECNOLOGICA SOFTWARE PARA VIRTUALIZACION DE CONTENIDO MAQUINARIA Y EQUIPO Y CAPACITACION DE LA UNIDAD DE EDUCACION A DISTANCIA Y CENTROS DE APOYO DE LA UNIVERSIDAD DE LAS FUERZAS ARMADAS ESPE</t>
  </si>
  <si>
    <t>91890000.0000.383670</t>
  </si>
  <si>
    <t>PORTAFOLIO DE PROYECTO DE INVESTIGACION</t>
  </si>
  <si>
    <t>91890000.0000.383671</t>
  </si>
  <si>
    <t>FORTAFOLIO DE VINCULACION CON LA SOCIEDAD</t>
  </si>
  <si>
    <t>91890000.0000.383688</t>
  </si>
  <si>
    <t>OFERTA DE PROGRAMAS DE EDUCACIÓN CONTINUA</t>
  </si>
  <si>
    <t>91890000.0000.383721</t>
  </si>
  <si>
    <t>OFERTA DE PROGRAMAS DE CUARTO NIVEL</t>
  </si>
  <si>
    <t>91890000.0000.384064</t>
  </si>
  <si>
    <t>INDEMNIZACIONES DEL PERSONAL DE LA UNIVERSIDAD DE LAS FUERZAS ARMADAS ESPE</t>
  </si>
  <si>
    <t>91890000.0000.384099</t>
  </si>
  <si>
    <t>PLATAFORMA DE APOYO A LA FORMACION Y SENSIBILIZACION AL DIAGNOSTICO Y AL DESARROLLO DE UNA ESTRATEGIA DE CONTROL DE LA BRUCELOSIS Y TRYPANOSOMIASIS EN ECUADOR -BRUPRYP</t>
  </si>
  <si>
    <t>91890000.0000.384786</t>
  </si>
  <si>
    <t>MOVILIDAD Y PUBLICACIONES INDEXADAS 2020</t>
  </si>
  <si>
    <t>91890000.0000.384787</t>
  </si>
  <si>
    <t>BECAS PARA ESTUDIANTES AÑO 2020</t>
  </si>
  <si>
    <t>91890000.0000.384791</t>
  </si>
  <si>
    <t>PROYECTO DE INVERSIÓN: BECAS CUARTO NIVEL ¿ 2020</t>
  </si>
  <si>
    <t>91890000.0000.384794</t>
  </si>
  <si>
    <t>PROGRAMAS ACADÉMICOS DE POSGRADO 2020</t>
  </si>
  <si>
    <t>91890000.1059.5213</t>
  </si>
  <si>
    <t>PROYECTO DE INVERSIÓN PARA LA IMPLEMENTACIÓN DE LA SEGUNDA FASE DEL CAMPUS DE LA NUEVA SEDE ESPE LATACUNGA</t>
  </si>
  <si>
    <t>Universidad Estatal Amazónica</t>
  </si>
  <si>
    <t>91850000.0000.373979</t>
  </si>
  <si>
    <t>CONTRUCCIONES Y EDIFICACIONES DE LA UNIVERSIDAD ESTATAL AMAZONICA</t>
  </si>
  <si>
    <t>Universidad Estatal de Bolívar</t>
  </si>
  <si>
    <t>91620000.0000.384627</t>
  </si>
  <si>
    <t>PROYECTO JUBILACIONES DE LOS SERVIDORES DE LA UNIVERSIDAD ESTATAL DE BOLÍVAR 2019-2021</t>
  </si>
  <si>
    <t>91620000.0000.385646</t>
  </si>
  <si>
    <t>FORTALECIMIENTO DE LA ESTRUCTUTA TECNOLOGICA DE LA UEB</t>
  </si>
  <si>
    <t>91620000.0000.385648</t>
  </si>
  <si>
    <t>FORTALECIMIENTO DE LABORATORIOS PARA EL DESARROLLO DE LA CAPACIDAD ANALTICA DE LOS ESTUDIANTES DE LAS DIFERENTES CARRERAS DE LAS FACULTADES DE LA UEB</t>
  </si>
  <si>
    <t>Universidad Estatal de Milagro</t>
  </si>
  <si>
    <t>91810000.0000.382507</t>
  </si>
  <si>
    <t>EDIFICIO AULARIO DE LA UNIVERSIDAD ESTATAL DE MILAGRO</t>
  </si>
  <si>
    <t>91810000.0000.383720</t>
  </si>
  <si>
    <t>FORTALECIMIENTO DE AULAS Y LABORATORIOS PARA ACTIVIDADES DE DOCENCIA E INVESTIGACIÓN DE LA UNIVERSIDAD ESTATAL DE MILAGRO</t>
  </si>
  <si>
    <t>91810000.0000.384124</t>
  </si>
  <si>
    <t>FORTALECIMIENTO DE LA RED DE AGUA POTABLE Y SISTEMA DE ALCANTARILLADO SANITARIO Y PLUVIAL DE LA UNEMI</t>
  </si>
  <si>
    <t>Universidad Estatal del Sur de Manabí</t>
  </si>
  <si>
    <t>91820000.0000.384284</t>
  </si>
  <si>
    <t>ADQUISICION OPERACION Y MANTENIMIENTO DE UN SISTEMA ACADEMICO SOFTWARE PARA MEJORAR EL ACCESO A LA INFORMACION DE ESTUDIANTES DOCENTES Y PERSONAL ADMINISTRATIVO DE LA UNIVERSIDAD ESTATAL DEL SUR DE MANABI</t>
  </si>
  <si>
    <t>91820000.0000.384964</t>
  </si>
  <si>
    <t>FORTALECIMIENTO DEL AREA DE LA BIBLIOTECA Y GESTION DE LA INFORMACION PARA MEJORAR LOS SERVICIOS QUE BRINDAN A LOS ESTUDIANTES DOCENTES INVESTIGADORES Y PERSONAL ADMINISTRATIVO DE LA UNIVERSIDAD ESTATAL DEL SUR DE MANABI</t>
  </si>
  <si>
    <t>91820000.0000.385389</t>
  </si>
  <si>
    <t>CONTRATACIÓN DE TUTORES POR PRESTACIÓN DE SERVICIOS PROFESIONALES PARA EL PROCESO DE TUTORAS ASISTENCIALES DOCENTES DE LA CARRERA DE ENFERMERÍA</t>
  </si>
  <si>
    <t>91820000.0000.386344</t>
  </si>
  <si>
    <t>CONTRATACION DE DOCENTES POR PRESTACION DE SERVICIOS PROFESIONALES PARA EL PROCESO DE NIVELACIO DE CARRERA DEL PERIODO 2021</t>
  </si>
  <si>
    <t>91820000.0000.386345</t>
  </si>
  <si>
    <t>CONTRATACION DE DOCENTES POR PRESTACION DE SERVICIOS PROFESIONALES PARA EL CENTRO DE IDIOMAS DEL PERIODO 2021</t>
  </si>
  <si>
    <t>91820000.0000.386404</t>
  </si>
  <si>
    <t>INTEGRACIÓN E IMPLEMENTACIÓN DE LOS MÓDULOS DE EDUCACIÓN CONTINUA, PROYECTOS DE TITULACIÓN, FINANCIERO Y EVALUACIÓN INSTITUCIONAL EN LA PLATAFORMA SGA-UNESUM PARA MEJORAR LA GESTIÓN DE LA INFORMACIÓN</t>
  </si>
  <si>
    <t>91820000.0000.386424</t>
  </si>
  <si>
    <t>INTENSIFICAR EL APOYO INTERSECTORIAL EN VIGILANCIA EPIDEMIOLÓGICA Y ACTIVIDADES DE ATENCIÓN PRIMARIA EN SALUD, EN LA POBLACIÓN VULNERABLE DEL CANTÓN JIPIJAPA, AÑO 2021(FASE II).</t>
  </si>
  <si>
    <t>91820000.0000.386425</t>
  </si>
  <si>
    <t>PROMOCIÓN DE LA SALUD PARA EL MEJORAMIENTO DEL ESTADO NUTRICIONAL Y DESARROLLO PSICOMOTOR EN NIÑOS DE 0 A 3 AÑOS DE LA PARROQUIA JULCUY. II FASE</t>
  </si>
  <si>
    <t>91820000.0000.386426</t>
  </si>
  <si>
    <t>ACTIVACIÓN EFICAZ Y EFICIENTE DE LOS CLUBES DE DIABÉTICOS EN LA CIUDAD DE JIPIJAPA. (FASE II)</t>
  </si>
  <si>
    <t>91820000.0000.386427</t>
  </si>
  <si>
    <t>PROMOCIÓN DE PRÁCTICAS NUTRICIONALES Y HÁBITOS DE SALUD A PACIENTES CON DIABETES MELLITUS, DISLIPIDEMIA E INFECCIÓN POR ARBOVIRUS EN LA ZONA SUR DE MANABÍ.</t>
  </si>
  <si>
    <t>91820000.0000.386428</t>
  </si>
  <si>
    <t>ESTRATEGIAS DE CUIDADO Y PREVENCIÓN DE INFECCIONES DE VÍAS URINARIAS EN MUJERES EMBARAZADAS DE LAS PARROQUIAS URBANAS DEL CANTÓN JIPIJAPA.</t>
  </si>
  <si>
    <t>91820000.0000.386429</t>
  </si>
  <si>
    <t>ENFERMEDADES INFECCIOSAS EN MUJERES DE EDAD FÉRTIL DE LAS PARROQUIAS RURALES DEL CANTÓN JIPIJAPA.</t>
  </si>
  <si>
    <t>91820000.0000.386430</t>
  </si>
  <si>
    <t>EDUCACIÓN CONTABLE, TRIBUTARIA Y FINANCIERA APLICANDO LA AUDITORIA INTEGRAL A LAS PERSONAS NATURALES Y JURÍDICAS DE LA ZONA SUR DE MANABÍ. FASE III</t>
  </si>
  <si>
    <t>91820000.0000.386444</t>
  </si>
  <si>
    <t>GESTIÓN INTEGRAL DE RESIDUOS SÓLIDOS EN JIPIJAPA. AÑO 2021</t>
  </si>
  <si>
    <t>91820000.0000.386446</t>
  </si>
  <si>
    <t>MANEJO Y CONSERVACIÓN DE LOS RECURSOS FORESTALES EN LA ZONA SUR DE MANABÍ</t>
  </si>
  <si>
    <t>91820000.0000.386447</t>
  </si>
  <si>
    <t>MANEJO DE DESECHOS TECNOLÓGICOS Y SU REPERCUSIÓN EN LA SALUD DE LOS HABITANTES DE LA ZONA SUR DE MANABÍ. FASE III.</t>
  </si>
  <si>
    <t>91820000.0000.386448</t>
  </si>
  <si>
    <t>DESARROLLO DE SISTEMAS ELECTRÓNICOS PROGRAMABLES Y APLICACIONES WEB Y MÓVILES PARA POTENCIAR EL USO DE LA TICS DE LA ZONA SUR DE MANABÍ. FASE III</t>
  </si>
  <si>
    <t>Universidad Estatal Península de Santa Elena</t>
  </si>
  <si>
    <t>91870000.0000.376925</t>
  </si>
  <si>
    <t>DESVINCULACION DE LAS Y LOS SERVIDORES PUBLICOS POR JUBILACION OBLIGATORIA -LOSEP-LOES-REGLAMENTO DE CARRERA Y ESCALAFON DOCENTE DEL PROFESOR E INVESTIGADOR DEL SISTEMA NACIONAL DE EDUCACION SUPERIOR.</t>
  </si>
  <si>
    <t>91870000.0000.383652</t>
  </si>
  <si>
    <t>LA TRANSICIÓN AGROECOLÓGICA DEL SISTEMA DE PRODUCCIÓN AGROPECUARIA DE LAS PARROQUIAS DEL NORTE DE LA PROVINCIA DE SANTA ELENA</t>
  </si>
  <si>
    <t>91870000.0000.384085</t>
  </si>
  <si>
    <t>MODELO DE GESTIÓN SOCIOEDUCATIVA INCLUSIVA DESDE UN ENFOQUE DE DIÁLOGO INTERCULTURAL Y DE GÉNERO PARA LA CONVIVENCIA, EN LA PROVINCIA DE SANTA ELENA</t>
  </si>
  <si>
    <t>91870000.0000.384088</t>
  </si>
  <si>
    <t>AGENTES PATÓGENOS COMUNES ASOCIADOS CON ENFERMEDAD DIARREICA AGUDA EN ESCOLARES DE 5 A 14 AÑOS. COMUNAS DE SANTA ELENA</t>
  </si>
  <si>
    <t>91870000.0000.384089</t>
  </si>
  <si>
    <t>PROPUESTA DE UNA ESTRATEGIA PREVENTIVA PARA LA DISMINUCIÓN DE LA INCIDENCIA DE DIABETES TIPO 2 EN LA PROVINCIA DE SANTA ELENA</t>
  </si>
  <si>
    <t>91870000.0000.384091</t>
  </si>
  <si>
    <t>EVALUACIÓN DE DIETAS NUTRICIONALES EN LA PRODUCCIÓN DE GANADO BOVINO A PARTIR DE ESPECIES FORRAJERAS CULTIVADAS</t>
  </si>
  <si>
    <t>91870000.0000.384092</t>
  </si>
  <si>
    <t>TECNOLOGÍAS DE MANEJO SOSTENIBLE DEL CAFÉ ROBUSTA PARA EL TRÓPICO SECO DEL LITORAL ECUATORIANO</t>
  </si>
  <si>
    <t>91870000.0000.384093</t>
  </si>
  <si>
    <t>GENERACIÓN E INNOVACIÓN TECNOLÓGICA PARA LA PRODUCCIÓN MAICERA EN LA PROVINCIA DE SANTA ELENA</t>
  </si>
  <si>
    <t>91870000.0000.385244</t>
  </si>
  <si>
    <t>PROYECTO DESVINCULACIÓN DE LAS Y LOS SERVIDORES PÚBLICOS POR JUBILACIÓN-LOES-CÓDIGO DE TRABAJO 2020</t>
  </si>
  <si>
    <t>91870000.0000.385404</t>
  </si>
  <si>
    <t>LA GESTIÓN DE LA INNOVACIÓN Y LA TRANSFERENCIA TECNOLÓGICA A TRAVÉS DE SISTEMAS DE INCUBACIÓN Y ACELERACIÓN EMPRESARIAL SOSTENIBLE EN LA PROVINCIA DE SANTA ELENA</t>
  </si>
  <si>
    <t>91870000.0000.385424</t>
  </si>
  <si>
    <t>MODELO DE PLANIFICACIÓN ESTRATÉGICA PARA EL CONTROL INTERNO DE LOS GOBIERNOS AUTÓNOMOS DESCENTRALIZADOS MUNICIPALES DE LAS JURISDICCIONES PROVINCIALES DE LA REPÚBLICA DEL ECUADOR</t>
  </si>
  <si>
    <t>91870000.0000.385425</t>
  </si>
  <si>
    <t>OBSEVALAP-UPSE (OBSERVATORIO DE LA EVALUACIÓN DEL APRENDIZAJE EN LA UPSE)</t>
  </si>
  <si>
    <t>91870000.0000.385427</t>
  </si>
  <si>
    <t>CARACTERIZACIÓN GEOQUÍMICA DE LOS CRUDOS DE LA FORMACIÓN SOCORRO EN EL CAMPO PACOA</t>
  </si>
  <si>
    <t>91870000.0000.385428</t>
  </si>
  <si>
    <t>FACTORES GEOAMBIENTALES DE LOS POZOS PETROLEROS Y SU INCIDENCIA EN EL DESARROLLO TERRITORIAL EN LOS CANTONES SALINAS Y LA LIBERTAD DE LA PROVINCIA DE SANTA ELENA</t>
  </si>
  <si>
    <t>91870000.0000.385430</t>
  </si>
  <si>
    <t>EVALUACIÓN CUALITATIVA DE LA CALIDAD DE SUELOS Y PRODUCTOS AGRÍCOLAS DE SISTEMAS DE PRODUCCIÓN PENINSULARES MEDIANTE CROMATOGRAFÍA DE PFEIFFER</t>
  </si>
  <si>
    <t>91870000.0000.385431</t>
  </si>
  <si>
    <t>DESARROLLO E IMPLEMENTACIÓN DE APLICACIONES TECNOLÓGICAS CON LA TARJETA ELECTRÓNICA ARDUINO CON OBJETIVO EN CIENCIAS DE LA INGENIERÍA CON ÉNFASIS EN AGROPECUARIA</t>
  </si>
  <si>
    <t>91870000.0000.385432</t>
  </si>
  <si>
    <t>CONSERVACIÓN Y CRÍA INTENSIVA DEL VENADO COLA BLANCA (ODOCOILEUS VIRGINIANUS) EN LA PARROQUIA COLONCHE, SANTA ELENA</t>
  </si>
  <si>
    <t>91870000.0000.385433</t>
  </si>
  <si>
    <t>NUTRICIÓN INTEGRAL Y CALIDAD DE AGUA EN LIMÓN SUTIL EN EL VALLE DEL RÍO VALDIVIA</t>
  </si>
  <si>
    <t>91870000.0000.385434</t>
  </si>
  <si>
    <t>EVALUACIÓN DE LA FAUNA EDÁFICA COMO BIOINDICADOR DEL IMPACTO DEL USO DE LA TIERRA Y DE LA CALIDAD DEL SUELO EN LA PENÍNSULA DE SANTA ELENA, ECUADOR</t>
  </si>
  <si>
    <t>91870000.0000.385435</t>
  </si>
  <si>
    <t>FITOPLANCTON Y ZOOPLANCTON EN RELACIÓN A GRADIENTE SALINO DE UNA PLANTA PRODUCTORA DE SAL EN MAR BRAVO, SANTA ELENA</t>
  </si>
  <si>
    <t>91870000.0000.385436</t>
  </si>
  <si>
    <t>IMPLEMENTACIÓN DE UN SISTEMA DE CONTROL NEUMÁTICO Y ELECTRONEUMÁTICO EMPLEANDO EQUIPOS, REDES E IOT INDUSTRIALES</t>
  </si>
  <si>
    <t>91870000.0000.385437</t>
  </si>
  <si>
    <t>MOVILIDAD URBANA EN LOS SISTEMAS DE TRANSPORTE PÚBLICO, SANTA ELENA DE UNA CIUDAD TRADICIONAL A UNA CIUDAD INTELIGENTE</t>
  </si>
  <si>
    <t>91870000.0000.385438</t>
  </si>
  <si>
    <t>IMPLEMENTACIÓN DE UN SISTEMA DE CONTROL DE ASISTENCIA DE DOCENTES Y ALUMNOS DENTRO DEL AULA CLASE, REUNIONES Y CONVOCATORIAS POR MEDIO DE TECNOLOGÍA IOT (BEACON)</t>
  </si>
  <si>
    <t>91870000.0000.385439</t>
  </si>
  <si>
    <t>IMPLEMENTACIÓN DE UN SISTEMA DE MONITOREO MULTINIVEL DE RADIACIÓN SOLAR UTILIZANDO SEMAFORIZACIÓN Y SENSORES DE RAYOS UV</t>
  </si>
  <si>
    <t>91870000.0000.385440</t>
  </si>
  <si>
    <t>CENTRO DE INVESTIGACIÓN E INNOVACIÓN PLAYAS</t>
  </si>
  <si>
    <t>91870000.0000.386464</t>
  </si>
  <si>
    <t>ANÁLISIS TÉCNICO Y ECONÓMICO PARA LA IMPLEMENTACIÓN DEL GAS NATURAL VEHICULAR EN LA PROVINCIA DE SANTA ELENA PARA EL SECTOR TRANSPORTE LIVIANO: FASE 1</t>
  </si>
  <si>
    <t>91870000.0000.386465</t>
  </si>
  <si>
    <t>MODELAMIENTO DE FLUJO BIFÁSICO EN YACIMIENTOS FRACTURADOS USANDO EL MÉTODO DE LOS ELEMENTOS FINITOS</t>
  </si>
  <si>
    <t>91870000.0000.386466</t>
  </si>
  <si>
    <t>DESARROLLO DE CAPACIDADES DE INTERVENCIÓN PROFESIONAL COMUNITARIA FAMILIAR Y DE GÉNERO PARA LA INCLUSIÓN EDUCATIVA</t>
  </si>
  <si>
    <t>91870000.0000.386467</t>
  </si>
  <si>
    <t>EVALUACIÓN DE LAS INTERFERENCIAS PROVOCADAS POR LOS LÓBULOS TRASEROS DE LAS ANTENAS UTILIZADAS EN LAS REDES DE TERCERA Y CUARTA GENERACIÓN DE TELEFONÍA MÓVIL EN EL ECUADOR</t>
  </si>
  <si>
    <t>91870000.0000.386468</t>
  </si>
  <si>
    <t>DISEÑO DE UN MODELO COMPUTACIONAL PARA CLASIFICAR LOS RASGOS DE LA PERSONALIDAD OSCURA (DARK TRIAD CLASSIFIER-DTC)</t>
  </si>
  <si>
    <t>91870000.0000.386469</t>
  </si>
  <si>
    <t>IMPLEMENTACIÓN DE UN SISTEMA DE ANÁLISIS DE DATOS RELACIONALES QUE CONSTITUYEN EL MODELO DE PLANIFICACIÓN ESTRATÉGICO PARA EL CONTROL INTERNO DE LOS GOBIERNOS AUTÓNOMOS DESCENTRALIZADOS MUNICIPALES DE LAS JURISDICCIONES PROVINCIALES DE LA REPÚBLICA DEL ECUADOR</t>
  </si>
  <si>
    <t>91870000.0000.386470</t>
  </si>
  <si>
    <t>PROYECTO DE POTENCIACIÓN DE LABORATORIOS PARA INVESTIGACIÓN Y PROCESOS ACADÉMICOS DE LA FACULTAD DE CIENCIAS AGRARIAS</t>
  </si>
  <si>
    <t>91870000.0000.386471</t>
  </si>
  <si>
    <t>PROYECTO DE POTENCIACIÓN DE LABORATORIOS PARA INVESTIGACIÓN Y PROCESOS ACADÉMICOS DE LA FACULTAD DE CIENCIAS DE LA INGENIERÍA</t>
  </si>
  <si>
    <t>91870000.0000.386472</t>
  </si>
  <si>
    <t>PROYECTO DE POTENCIACIÓN DE LABORATORIOS PARA INVESTIGACIÓN Y PROCESOS ACADÉMICOS DE LA FACULTAD DE CIENCIAS DEL MAR</t>
  </si>
  <si>
    <t>Universidad Intercultural de las Nacionalidades y Pueblos Indígenas AMAWTAY WASI</t>
  </si>
  <si>
    <t>95840000.0000.384544</t>
  </si>
  <si>
    <t>INSTITUCIONALIZACIÓN DE LA UNIVERSIDAD PÚBLICA INTERCULTURAL DE LAS NACIONALIDADES Y PUEBLOS INDÍGENAS, AMAWTAY WASI</t>
  </si>
  <si>
    <t>Universidad Laica Eloy Alfaro de Manabí</t>
  </si>
  <si>
    <t>91740000.0000.382691</t>
  </si>
  <si>
    <t>LA UNIVERSIDAD COMO SUJETO DINAMIZADOR DEL DESARROLLO TERRITORIAL DEL CANTÓN DE PUERTO LÓPEZ EN LA PROVINCIA DE MANABÍ, A TRAVÉS DE LOS ECOMUSEOS</t>
  </si>
  <si>
    <t>91740000.0000.383556</t>
  </si>
  <si>
    <t>CONSTRUCCIÓN, RECONSTRUCCIÓN, REPARACIÓN, REMODELACIÓN Y EQUIPAMIENTO DE INFRAESTRUCTURA DE LA UNIVERSIDAD LAICA ELOY ALFARO DE MANABÍ</t>
  </si>
  <si>
    <t>91740000.0000.385124</t>
  </si>
  <si>
    <t>FORTALECIMIENTO INSTITUCIONAL - RACIONALIZACIÓN DE PERSONAL PARA LA IMPLEMENTACIÓN DE PROCESOS DE DESENROLAMIENTO DEL PERSONAL ADMINISTRATIVO, TRABAJADOR Y DOCENTE E INVESTIGADOR DE LA UNIVERSIDAD LAICA ELOY ALFARO DE MANABÍ</t>
  </si>
  <si>
    <t>91740000.0000.385704</t>
  </si>
  <si>
    <t>FORTALECIMIENTO INSTITUCIONAL DE LA UNIVERSIDAD LAICA ELOY ALFARO DE MANABI</t>
  </si>
  <si>
    <t>Universidad Nacional de Chimborazo</t>
  </si>
  <si>
    <t>91800000.0000.373857</t>
  </si>
  <si>
    <t>FORTALECIMIENTO INSTITUCIONAL: PAGO DE ESTIMULOS POR JUBILACIONES, PAGO POR RENUNCIAS VOLUNTARIAS, INDEMNIZACIONES.</t>
  </si>
  <si>
    <t>91800000.0000.382162</t>
  </si>
  <si>
    <t>GESTION DE LA INVESTIGACION DE LA UNIVERSIDAD NACIONAL DE CHIMBORAZO</t>
  </si>
  <si>
    <t>91800000.0000.383004</t>
  </si>
  <si>
    <t>PROYECTO DE CONSTRUCCION DE INFRAESTRUCTURA FISICA UNACH</t>
  </si>
  <si>
    <t>91800000.0000.383924</t>
  </si>
  <si>
    <t>FISCALIZACION DE PROYECTOS DE INFRAESTRUCTURA UNACH</t>
  </si>
  <si>
    <t>91800000.0000.385004</t>
  </si>
  <si>
    <t>FORTALECIMIENTO DE LA INFRAESTRUCTURA Y EQUIPAMIENTO PARA LA FACULTAD DE INGENIERÍA Y CIENCIAS DE LA SALUD DE LA UNIVERSIDAD NACIONAL DE CHIMBORAZO, CANTON RIOBAMBA, PROVINCIA DE CHIMBORAZO</t>
  </si>
  <si>
    <t>91800000.0000.385392</t>
  </si>
  <si>
    <t>FORTALECIMIENTO A LA GESTIÓN ACADÉMICA PARA EL ASEGURAMIENTO DE LA CALIDAD DE LA UNACH</t>
  </si>
  <si>
    <t>91800000.727.7353</t>
  </si>
  <si>
    <t>BECAS CUARTO NIVEL PHD</t>
  </si>
  <si>
    <t>91800000.746.3050</t>
  </si>
  <si>
    <t>CONSTRUCCIÓN DEL BLOQUE DE LA FACULTAD DE CIENCIAS DE LA EDUCACIÓN, HUMANAS Y TECNOLOGÍAS.</t>
  </si>
  <si>
    <t>Universidad Nacional de Educación UNAE</t>
  </si>
  <si>
    <t>090880000.0000.384651</t>
  </si>
  <si>
    <t>PROFESIONALIZACIÓN DE DOCENTES DEL SISTEMA NACIONAL DE EDUCACIÓN EN LA AMAZONÍA</t>
  </si>
  <si>
    <t>91400000.0000.372691</t>
  </si>
  <si>
    <t>CREACIÓN DE LA UNIVERSIDAD NACIONAL DE EDUCACIÓN EN AZOGUEZ,CAÑAR</t>
  </si>
  <si>
    <t>Universidad Nacional de Loja</t>
  </si>
  <si>
    <t>91700000.0000.374677</t>
  </si>
  <si>
    <t>DESARROLLO DE LA INFRAESTRUCTURA TECNOLOGICA EN TELECOMUNICACIONES DE LA UNIVERSIDAD NACIONAL DE LOJA</t>
  </si>
  <si>
    <t>91700000.0000.377836</t>
  </si>
  <si>
    <t>PROGRAMA UNL DE VINCULACION CON LA SOCIEDAD</t>
  </si>
  <si>
    <t>91700000.0000.383793</t>
  </si>
  <si>
    <t>PLANES DE JUBILACIÓN Y RENUNCIAS VOLUNTARIAS DEL PERSONAL ACADÉMICO TITULAR, SERVIDORES LOSEP Y TRABAJADORES DE LA UNIVERSIDAD NACIONAL DE LOJA, AÑOS 2019 Y 2020¿</t>
  </si>
  <si>
    <t>91700000.0000.385827</t>
  </si>
  <si>
    <t>RACIONALIZACION DEL PERSONAL DE LA UNIVERSIDAD NACIONAL DE LOJA CANTON LOJA PROVINCIA DE LOJA</t>
  </si>
  <si>
    <t>91700000.0000.386024</t>
  </si>
  <si>
    <t>FORTALECIMIENTO DE LA SALUD Y LA ECONOMÍA FAMILIAR Y COMUNITARIA DE LA POBLACIÓN EN MOVILIDAD Y RECEPTORA EN LA FRONTERA SUR DEL ECUADOR - PROSALUD FRONTERA SUR</t>
  </si>
  <si>
    <t>91700000.681.4167</t>
  </si>
  <si>
    <t>PROYECTO DE MEJORAMIENTO DE LA INFRAESTRUCTURA DE LA CIUDAD UNIVERSITARIA GFE</t>
  </si>
  <si>
    <t>91700000.682.2815</t>
  </si>
  <si>
    <t>MEJORAMIENTO DEL SISTEMA DE GESTIÓN INTEGRAL DE BIBLIOTECAS DE LA UNIVERSIDAD NACIONAL DE LOJA</t>
  </si>
  <si>
    <t>91700000.682.6679</t>
  </si>
  <si>
    <t>¿EQUIPAMIENTO DE LAS CARRERAS DE CADA AAA: AMOBLADO, LABORATORIOS, MEJORAMIENTO DE AULAS Y ANEXOS¿</t>
  </si>
  <si>
    <t>91700000.683.4028</t>
  </si>
  <si>
    <t>FORMACION DE DOCTORES E INVESTIGADORES EN DISTINTOS ÁMBITOS DEL CONOCIMIENTO</t>
  </si>
  <si>
    <t>91700000.683.6682</t>
  </si>
  <si>
    <t>GENERACIÓN DE CONOCIMIENTOS CIENTÍFICOS Y TECNOLÓGICOS Y POTENCIACIÓN DE CONOCIMIENTOS ANCESTRALES PARA COADYUVAR AL DESARROLLO DE LA REGIÓN SUR Y DEL PAÍS.</t>
  </si>
  <si>
    <t>Universidad Politécnica Estatal del Carchi</t>
  </si>
  <si>
    <t>92330000.0000.373224</t>
  </si>
  <si>
    <t>BECAS ESTUDIANTILES Y DOCENTES DE LA UPEC</t>
  </si>
  <si>
    <t>92330000.617.3925</t>
  </si>
  <si>
    <t>CONSTRUCCIÓN CAMPUS UNIVERSITARIO</t>
  </si>
  <si>
    <t>Universidad Regional Amazónica IKIAM</t>
  </si>
  <si>
    <t>090870000.0000.383083</t>
  </si>
  <si>
    <t>"I+P+I: INVESTIGACIÓN DE EXCELENCIA, POSGRADO E IGUALDAD. "</t>
  </si>
  <si>
    <t>090870000.0000.385684</t>
  </si>
  <si>
    <t>MÁSTER EN CAMBIO CLIMÁTICO, AGRICULTURA Y DESARROLLO SOSTENIBLE RURAL (MACCARD).</t>
  </si>
  <si>
    <t>090870000.0000.385825</t>
  </si>
  <si>
    <t>ESTUDIO DE APOYO A LA EDUCACIÓN SUPERIOR EN CONSTRUCCIÓN SOSTENIBLE EN ECUADOR</t>
  </si>
  <si>
    <t>090890000.0000.373634</t>
  </si>
  <si>
    <t>CREACIÓN DE LA UNIVERSIDAD REGIONAL AMAZONICA - IKIAM</t>
  </si>
  <si>
    <t>Universidad Técnica de Ambato</t>
  </si>
  <si>
    <t>91760000.0000.373738</t>
  </si>
  <si>
    <t>JUBILACION DEL SERVIDOR PUBLICO UNIVERSIDAD TECNICA DE AMBATO</t>
  </si>
  <si>
    <t>91760000.0000.373808</t>
  </si>
  <si>
    <t>PROGRAMAS DE POSGRADO Y PREGRADO DE LA UNIVERSIDAD TECNICA DE AMBATO</t>
  </si>
  <si>
    <t>91760000.0000.374334</t>
  </si>
  <si>
    <t>PROGRAMA DE FORMACION DEL TALENTO HUMANO DE LA UTA DE CUARTO NIVEL</t>
  </si>
  <si>
    <t>91760000.0000.374696</t>
  </si>
  <si>
    <t>BECAS EN LA UNIVERSIDAD TECNICA DE AMBATO</t>
  </si>
  <si>
    <t>91760000.0000.377386</t>
  </si>
  <si>
    <t>EDUCACION CONTINUA DESARROLLO PRODUCCION Y TRANSFERENCIAS DE TECNOLOGIA DE LA UTA</t>
  </si>
  <si>
    <t>91760000.0000.378235</t>
  </si>
  <si>
    <t>CAMPUS DE INVESTIGACIÓN E INNOVACIÓN ECONÓMICA, SOCIAL Y PRODUCTIVA</t>
  </si>
  <si>
    <t>91760000.0000.378238</t>
  </si>
  <si>
    <t>CAMPUS DE EDUCACIÓN CONTINUA PARA DESARROLLO DE TALENTO HUMANO Y ACTUALIZACIÓN TECNOLÓGICA</t>
  </si>
  <si>
    <t>91760000.0000.378241</t>
  </si>
  <si>
    <t>JUBILACION DEL SERVIDOR PUBLICO UNIVERSIDAD TECNICA DE AMBATO - ADMINISTRATIVOS Y TRABAJDORES</t>
  </si>
  <si>
    <t>91760000.0000.380239</t>
  </si>
  <si>
    <t>EDIFICIO DE PARQUEADEROS PARA EL CAMPUS DE INVESTIGACIN E INNOVACIN ECONMICA SOCIAL Y PRODUCTIVA</t>
  </si>
  <si>
    <t>91760000.0000.385305</t>
  </si>
  <si>
    <t>FORTALECIMIENTO DE LA UNIDAD OPERATIVA DE INVESTIGACIÓN EN TECNOLOGÍA DE ALIMENTOS (UOITA) PARA LA INVESTIGACIÓN, TECNOLOGÍA E INNOVACIÓN EN EL ÁREA DE ALIMENTOS, CON EL FIN DE PROMOVER LA GENERACIÓN Y EL DESARROLLO DE EMPRESAS AGROINDUSTRIALES EN LA ZONA 3 DEL PAÍS; Y MONITOREAR EL CONTENIDO DE METALES PESADOS EN LOS CULTIVOS AFECTADOS POR LAS CENIZAS PROVENIENTES DE LAS ERUPCIONES VOLCÁNICAS DEL TUNGURAHUA. (FITA-UOITA)</t>
  </si>
  <si>
    <t>91760000.617.6622</t>
  </si>
  <si>
    <t>BLOQUE DE LA FACULTAD DE CIENCIAS DE LA SALUD</t>
  </si>
  <si>
    <t>91760000.844.3274</t>
  </si>
  <si>
    <t>PROYECTOS DE INVESTIGACION CON FINANCIAMIENTO INTERNO</t>
  </si>
  <si>
    <t>Universidad Técnica de Cotopaxi</t>
  </si>
  <si>
    <t>91790000.0000.378075</t>
  </si>
  <si>
    <t>FORTALECIMIENTO DE LOS SISTEMAS PRODUCTIVOS EN COMUNIDADES DE LA PROVINCIA DE COTOPAXI A TRAVES DE LA GENERACION DE TECNOLOGIAS PARA LA PRODUCCION Y PROCESAMIENTO DE GRANOS ANDINOS CHOCHOS QUINUA Y AMARANTO</t>
  </si>
  <si>
    <t>91790000.0000.379684</t>
  </si>
  <si>
    <t>FORTALECIMIENTO ACADEMICO</t>
  </si>
  <si>
    <t>91790000.0000.379724</t>
  </si>
  <si>
    <t>DESARROLLO INSTITUCIONAL</t>
  </si>
  <si>
    <t>91790000.0000.379824</t>
  </si>
  <si>
    <t>JUBILACIÓN DEL PERSONAL DOCENTE Y ADMINISTRATIVO</t>
  </si>
  <si>
    <t>91790000.0000.383604</t>
  </si>
  <si>
    <t>CENTRO DE EMPRENDIMIENTO UTC</t>
  </si>
  <si>
    <t>Universidad Técnica de Manabí</t>
  </si>
  <si>
    <t>91730000.0000.383309</t>
  </si>
  <si>
    <t>CONSTRUCCION DE EDIFICIO III PARA AULAS OFICINAS DE LA FACULTAD DE CIENCIAS HUMANISTICAS DE LA UTM</t>
  </si>
  <si>
    <t>Universidad Técnica del Norte</t>
  </si>
  <si>
    <t>91690000.0000.384286</t>
  </si>
  <si>
    <t>FORTALECIMIENTO DE LA GESTIÓN ACADÉMICA DE LOS ESTUDIANTES DE LA UNIVERSIDAD TÉCNICA DEL NORTE, A TRAVÉS DEL APRENDIZAJE DE LA LENGUA EXTRANJERA, QUE GARANTIZA EL NIVEL DE SUFICIENCIA EN EL IDIOMA INGLÉS</t>
  </si>
  <si>
    <t>91690000.0000.384685</t>
  </si>
  <si>
    <t>FORTALECIMIENTO DE LA GESTIÓN ACADÉMICA Y ADMINISTRATIVA INSTITUCIONAL MEDIANTE LA CONSTRUCCIÓN Y ADECUACIÓN DE VARIOS ESPACIOS DE LA UNIVERSIDAD TÉCNICA DEL NORTE 2020</t>
  </si>
  <si>
    <t>91690000.0000.384792</t>
  </si>
  <si>
    <t>EQUIPAMIENTO DE UNIDADES ACADÈMICAS Y ADMINISTRATIVAS 2020</t>
  </si>
  <si>
    <t>91690000.0000.385365</t>
  </si>
  <si>
    <t>FORTALECIMIENTO DE LOS PROCESOS DE EDUCOMUNICACION UNIVERSITARIA A TRAVÉS DEL EQUIPAMIENTO TECNOLÓGICO E IMPLEMENTACION DE TRANSMISORES TV UHF Y RADIOENLACES MICROONDAS STL DEL SISTEMA DE TELEVISIÓN UTV LA TELEVISIÓN UNIVERSITARIA CON TECNOLOGÍA DIGITAL</t>
  </si>
  <si>
    <t>91690000.0000.385388</t>
  </si>
  <si>
    <t>REPOTENCIACIÓN DE LA INFRAESTRUCTURA TECNOLÓGICA PARA LA UNIVERSIDAD TÉCNICA DEL NORTE</t>
  </si>
  <si>
    <t>Universidad Técnica de Quevedo</t>
  </si>
  <si>
    <t>91720000.0000.381220</t>
  </si>
  <si>
    <t>CONSTRUCCIONES Y REPOSICION DE ACTIVOS DE LA UNIVERSIDAD TECNICA ESTATAL DE QUEVEDO</t>
  </si>
  <si>
    <t>91720000.1069.4645</t>
  </si>
  <si>
    <t>ADQUISICION DE ACTIVOS Y DE CONSTRUCCIONES</t>
  </si>
  <si>
    <t>Agencia de Regulación y Control de Energía y Recursos Naturales no Renovables</t>
  </si>
  <si>
    <t>144260000.0000.373012</t>
  </si>
  <si>
    <t>SEGUIMIENTO, CONTROL Y FISCALIZACIÓN DE LABORES MINERAS A GRAN ESCALA</t>
  </si>
  <si>
    <t>Universidad Técnica Luis Vargas Torres de Esmeraldas</t>
  </si>
  <si>
    <t>91650000.0000.376730</t>
  </si>
  <si>
    <t>CONSTRUCCIONES Y ADECUACIONES DE ESPACIOS FÌSICOS EN EL CAMPUS UNIVERSITARIO DE NUEVOS HORIZONTES Y MUTILE DE LA UTELVT</t>
  </si>
  <si>
    <t>91650000.0000.384447</t>
  </si>
  <si>
    <t>CONSTRUCCIÓN DE 2 BLOQUES DE AULAS DE 2 PLANTAS EN LA FACAAM</t>
  </si>
  <si>
    <r>
      <rPr>
        <b/>
        <sz val="8"/>
        <color rgb="FF000000"/>
        <rFont val="Arial"/>
        <family val="2"/>
      </rPr>
      <t>Fuente Ejecución Presupuestaria:</t>
    </r>
    <r>
      <rPr>
        <sz val="8"/>
        <color indexed="8"/>
        <rFont val="Arial"/>
        <family val="2"/>
      </rPr>
      <t xml:space="preserve"> Sistema Integrado de Gestión Financiera e-SIGEF, Ministerio de Economía y Finanzas - Ejecución Presupuestaria, incluye todas las fuentes de financiamiento. Corte 30 de junio 2021.</t>
    </r>
  </si>
  <si>
    <r>
      <rPr>
        <b/>
        <sz val="8"/>
        <color theme="1"/>
        <rFont val="Arial"/>
        <family val="2"/>
      </rPr>
      <t xml:space="preserve">Fuente Variables de Seguimiento físico : </t>
    </r>
    <r>
      <rPr>
        <sz val="8"/>
        <color theme="1"/>
        <rFont val="Arial"/>
        <family val="2"/>
      </rPr>
      <t xml:space="preserve">Módulo Seguimiento del Sistema Integrado de Planificación e Inversión Pública – SIPeIP, Secretaría Nacional de Planificación. Corte 30 de julio 2021 </t>
    </r>
  </si>
  <si>
    <r>
      <rPr>
        <b/>
        <sz val="8"/>
        <color rgb="FF000000"/>
        <rFont val="Arial"/>
        <family val="2"/>
      </rPr>
      <t>Nota 1:</t>
    </r>
    <r>
      <rPr>
        <sz val="8"/>
        <color indexed="8"/>
        <rFont val="Arial"/>
        <family val="2"/>
      </rPr>
      <t xml:space="preserve"> Para el reporte de seguimiento físico por parte de las entidades únicamente se consideran los proyectos con monto codificado mayor a cero y proyectos que tuvieron monto codificado en el primer trimestre del 2021</t>
    </r>
  </si>
  <si>
    <r>
      <rPr>
        <b/>
        <sz val="8"/>
        <color rgb="FF000000"/>
        <rFont val="Arial"/>
        <family val="2"/>
      </rPr>
      <t>Nota 2</t>
    </r>
    <r>
      <rPr>
        <sz val="8"/>
        <color rgb="FF000000"/>
        <rFont val="Arial"/>
        <family val="2"/>
      </rPr>
      <t>:</t>
    </r>
    <r>
      <rPr>
        <sz val="8"/>
        <color indexed="8"/>
        <rFont val="Arial"/>
        <family val="2"/>
      </rPr>
      <t xml:space="preserve"> Los proyectos que no tienen monto codificado al segundo trimestre de 2021, no deben reportar avance de seguimiento físico </t>
    </r>
  </si>
  <si>
    <r>
      <rPr>
        <b/>
        <sz val="8"/>
        <color rgb="FF000000"/>
        <rFont val="Arial"/>
        <family val="2"/>
      </rPr>
      <t>Nota 3:</t>
    </r>
    <r>
      <rPr>
        <sz val="8"/>
        <color indexed="8"/>
        <rFont val="Arial"/>
        <family val="2"/>
      </rPr>
      <t xml:space="preserve"> Existen  dos entidades que no reportaron el avance físico de los proyectos de inversión Agencia de Regulación y Control de Energía y Recursos Naturales no Renovables  ( 1 proyecto); Universidad Técnica Luis Vargas Torres de Esmeraldas  (2 proyectos )</t>
    </r>
  </si>
  <si>
    <r>
      <rPr>
        <b/>
        <sz val="8"/>
        <color rgb="FF000000"/>
        <rFont val="Arial"/>
        <family val="2"/>
      </rPr>
      <t>Semaforización ejecución presupuestaria:</t>
    </r>
    <r>
      <rPr>
        <sz val="8"/>
        <color indexed="8"/>
        <rFont val="Arial"/>
        <family val="2"/>
      </rPr>
      <t xml:space="preserve"> </t>
    </r>
    <r>
      <rPr>
        <sz val="8"/>
        <color rgb="FF00B050"/>
        <rFont val="Wingdings"/>
        <charset val="2"/>
      </rPr>
      <t></t>
    </r>
    <r>
      <rPr>
        <sz val="8"/>
        <color indexed="8"/>
        <rFont val="Arial"/>
        <family val="2"/>
      </rPr>
      <t xml:space="preserve"> Mayor al 42,20%; </t>
    </r>
    <r>
      <rPr>
        <sz val="8"/>
        <color rgb="FFFFFF00"/>
        <rFont val="Wingdings"/>
        <charset val="2"/>
      </rPr>
      <t></t>
    </r>
    <r>
      <rPr>
        <sz val="8"/>
        <color indexed="8"/>
        <rFont val="Arial"/>
        <family val="2"/>
      </rPr>
      <t xml:space="preserve"> 42,19% - 34,70%; </t>
    </r>
    <r>
      <rPr>
        <sz val="8"/>
        <color rgb="FFFF0000"/>
        <rFont val="Wingdings"/>
        <charset val="2"/>
      </rPr>
      <t></t>
    </r>
    <r>
      <rPr>
        <sz val="8"/>
        <color indexed="8"/>
        <rFont val="Arial"/>
        <family val="2"/>
      </rPr>
      <t xml:space="preserve"> 34,69% - 0%.</t>
    </r>
  </si>
  <si>
    <r>
      <rPr>
        <b/>
        <sz val="8"/>
        <color rgb="FF000000"/>
        <rFont val="Arial"/>
        <family val="2"/>
      </rPr>
      <t>Semaforización ejecución metas físicas:</t>
    </r>
    <r>
      <rPr>
        <sz val="8"/>
        <color indexed="8"/>
        <rFont val="Arial"/>
        <family val="2"/>
      </rPr>
      <t xml:space="preserve"> </t>
    </r>
    <r>
      <rPr>
        <sz val="8"/>
        <color rgb="FF00B050"/>
        <rFont val="Wingdings"/>
        <charset val="2"/>
      </rPr>
      <t></t>
    </r>
    <r>
      <rPr>
        <sz val="8"/>
        <color indexed="8"/>
        <rFont val="Arial"/>
        <family val="2"/>
      </rPr>
      <t xml:space="preserve"> 100% - 85,00%; </t>
    </r>
    <r>
      <rPr>
        <sz val="8"/>
        <color rgb="FFFFFF00"/>
        <rFont val="Wingdings"/>
        <charset val="2"/>
      </rPr>
      <t></t>
    </r>
    <r>
      <rPr>
        <sz val="8"/>
        <color indexed="8"/>
        <rFont val="Arial"/>
        <family val="2"/>
      </rPr>
      <t xml:space="preserve"> 84,99% - 70,00%; </t>
    </r>
    <r>
      <rPr>
        <sz val="8"/>
        <color rgb="FFFF0000"/>
        <rFont val="Wingdings"/>
        <charset val="2"/>
      </rPr>
      <t></t>
    </r>
    <r>
      <rPr>
        <sz val="8"/>
        <color indexed="8"/>
        <rFont val="Arial"/>
        <family val="2"/>
      </rPr>
      <t xml:space="preserve"> 69,99% - 0%.</t>
    </r>
  </si>
  <si>
    <t xml:space="preserve">GABINETE SECTORIAL </t>
  </si>
  <si>
    <t xml:space="preserve">ENTIDAD </t>
  </si>
  <si>
    <t>CUP PROYECTO SIPEIP</t>
  </si>
  <si>
    <t>NOMBRE DEL PROYECTO</t>
  </si>
  <si>
    <t>NRO OBJETIVO</t>
  </si>
  <si>
    <t>% PROGRAMACIÓN II TRIMESTRE</t>
  </si>
  <si>
    <t>% PROGRAMACIÓN I TRIMESTRE</t>
  </si>
  <si>
    <t>SEMAFORIZACIÓN CUMPLIMIENTO DE META SEMESTRAL</t>
  </si>
  <si>
    <t>AVANCE ACUMULADO 2021
(a+b)</t>
  </si>
  <si>
    <t xml:space="preserve">% EJECUCIÓN II TRIMESTRE
</t>
  </si>
  <si>
    <t xml:space="preserve">% EJECUCIÓN I TRIMESTRE
</t>
  </si>
  <si>
    <t>CODIFICADO</t>
  </si>
  <si>
    <t>DEVENGADO</t>
  </si>
  <si>
    <t>% EJECUCIÓN PRESUPUESTARIA</t>
  </si>
  <si>
    <t>SEMAFORIZACIÓN EJECUCIÓN PRESUPUESTARIA</t>
  </si>
  <si>
    <t>% AVANCE HISTÓRICO 2020
(a)</t>
  </si>
  <si>
    <t>% PROGRAMACIÓN 2021</t>
  </si>
  <si>
    <t>PROGRAMACIÓN DE META I SEMESTRE 2021</t>
  </si>
  <si>
    <t>SECRETARÍA NACIONAL DE PLANIFICACIÓN 
SUBSECRETARÍA DE GESTIÓN Y  SEGUIMIENTO A LA IMPLEMENTACIÓN
SEGUIMIENTO A LA PLANIFICACIÓN INSTITUCIONAL I SEMESTRE PLAN ANUAL DE INVERSIONES 2021 - GASTO NO PERMANENTE</t>
  </si>
  <si>
    <t xml:space="preserve"> CUMPLIMIENTO META SEMESTRAL</t>
  </si>
  <si>
    <t>Sin  Reportar Información</t>
  </si>
  <si>
    <t>Sin Reportar Información</t>
  </si>
  <si>
    <t xml:space="preserve">Sin Reportar información </t>
  </si>
  <si>
    <t>% TOTAL PROGRAMACIÓN I SEMESTRE</t>
  </si>
  <si>
    <t>% TOTAL EJECUÓN I SEMESTRE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</si>
</sst>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10"/>
      <name val="Arial"/>
      <family val="2"/>
    </font>
    <font>
      <sz val="8"/>
      <color theme="1"/>
      <name val="Arial"/>
      <family val="2"/>
    </font>
    <font>
      <b/>
      <sz val="8"/>
      <color rgb="FF000000"/>
      <name val="Arial"/>
      <family val="2"/>
    </font>
    <font>
      <sz val="8"/>
      <color indexed="8"/>
      <name val="Arial"/>
      <family val="2"/>
    </font>
    <font>
      <b/>
      <sz val="8"/>
      <color theme="1"/>
      <name val="Arial"/>
      <family val="2"/>
    </font>
    <font>
      <sz val="8"/>
      <color rgb="FF000000"/>
      <name val="Arial"/>
      <family val="2"/>
    </font>
    <font>
      <sz val="8"/>
      <color rgb="FF00B050"/>
      <name val="Wingdings"/>
      <charset val="2"/>
    </font>
    <font>
      <sz val="8"/>
      <color rgb="FFFFFF00"/>
      <name val="Wingdings"/>
      <charset val="2"/>
    </font>
    <font>
      <sz val="8"/>
      <color rgb="FFFF0000"/>
      <name val="Wingdings"/>
      <charset val="2"/>
    </font>
    <font>
      <sz val="9"/>
      <color theme="1"/>
      <name val="Calibri"/>
      <family val="2"/>
      <scheme val="minor"/>
    </font>
    <font>
      <b/>
      <sz val="9"/>
      <color theme="0"/>
      <name val="Calibri"/>
      <family val="2"/>
      <scheme val="minor"/>
    </font>
  </fonts>
  <fills count="3">
    <fill>
      <patternFill patternType="none"/>
    </fill>
    <fill>
      <patternFill patternType="gray125"/>
    </fill>
    <fill>
      <patternFill patternType="solid">
        <fgColor rgb="FF002060"/>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44" fontId="3" fillId="0" borderId="0" applyFont="0" applyFill="0" applyBorder="0" applyAlignment="0" applyProtection="0"/>
    <xf numFmtId="9" fontId="3" fillId="0" borderId="0" applyFont="0" applyFill="0" applyBorder="0" applyAlignment="0" applyProtection="0"/>
  </cellStyleXfs>
  <cellXfs count="12">
    <xf numFmtId="0" fontId="0" fillId="0" borderId="0" xfId="0"/>
    <xf numFmtId="0" fontId="5" fillId="0" borderId="0" xfId="3" applyFont="1"/>
    <xf numFmtId="0" fontId="7" fillId="0" borderId="0" xfId="3" applyFont="1"/>
    <xf numFmtId="0" fontId="13" fillId="0" borderId="1" xfId="0" applyFont="1" applyBorder="1"/>
    <xf numFmtId="0" fontId="14" fillId="2" borderId="1" xfId="3" applyFont="1" applyFill="1" applyBorder="1" applyAlignment="1">
      <alignment horizontal="center" vertical="center"/>
    </xf>
    <xf numFmtId="0" fontId="14" fillId="2" borderId="1" xfId="3" applyFont="1" applyFill="1" applyBorder="1" applyAlignment="1">
      <alignment horizontal="center" vertical="center" wrapText="1"/>
    </xf>
    <xf numFmtId="0" fontId="13" fillId="0" borderId="1" xfId="0" applyFont="1" applyBorder="1" applyAlignment="1">
      <alignment horizontal="center"/>
    </xf>
    <xf numFmtId="10" fontId="13" fillId="0" borderId="1" xfId="2" applyNumberFormat="1" applyFont="1" applyBorder="1" applyAlignment="1">
      <alignment horizontal="center"/>
    </xf>
    <xf numFmtId="44" fontId="13" fillId="0" borderId="1" xfId="1"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horizontal="center"/>
    </xf>
    <xf numFmtId="44" fontId="2" fillId="0" borderId="1" xfId="5" applyFont="1" applyBorder="1"/>
  </cellXfs>
  <cellStyles count="7">
    <cellStyle name="Moneda" xfId="1" builtinId="4"/>
    <cellStyle name="Moneda 2" xfId="5" xr:uid="{BF64B42A-1481-43C2-BC40-E51EDE5924F0}"/>
    <cellStyle name="Normal" xfId="0" builtinId="0"/>
    <cellStyle name="Normal 2" xfId="3" xr:uid="{DBC51488-692F-46AA-B15E-716BD9FC9254}"/>
    <cellStyle name="Normal 2 2" xfId="4" xr:uid="{2ED769D6-4B56-420F-9B72-8752E24062CD}"/>
    <cellStyle name="Porcentaje" xfId="2" builtinId="5"/>
    <cellStyle name="Porcentaje 2" xfId="6" xr:uid="{E5748099-44AA-4381-90E3-713E982FE8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76200</xdr:rowOff>
    </xdr:from>
    <xdr:ext cx="3648074" cy="561975"/>
    <xdr:pic>
      <xdr:nvPicPr>
        <xdr:cNvPr id="2" name="Imagen 27">
          <a:extLst>
            <a:ext uri="{FF2B5EF4-FFF2-40B4-BE49-F238E27FC236}">
              <a16:creationId xmlns:a16="http://schemas.microsoft.com/office/drawing/2014/main" id="{0F227FAF-9E13-4ACD-B060-E3C07ED1A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3648074"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E4BF-7086-4621-8B7A-D08BB2477213}">
  <dimension ref="A1:V565"/>
  <sheetViews>
    <sheetView showGridLines="0" tabSelected="1" topLeftCell="G531" workbookViewId="0">
      <selection activeCell="S561" sqref="S561"/>
    </sheetView>
  </sheetViews>
  <sheetFormatPr baseColWidth="10" defaultRowHeight="15" x14ac:dyDescent="0.25"/>
  <cols>
    <col min="1" max="1" width="21.28515625" customWidth="1"/>
    <col min="2" max="2" width="21.5703125" customWidth="1"/>
    <col min="3" max="3" width="13.7109375" customWidth="1"/>
    <col min="5" max="5" width="14.7109375" customWidth="1"/>
    <col min="6" max="6" width="13.85546875" customWidth="1"/>
    <col min="8" max="8" width="13.85546875" customWidth="1"/>
    <col min="9" max="9" width="14" customWidth="1"/>
    <col min="10" max="10" width="13" customWidth="1"/>
    <col min="11" max="11" width="13.140625" customWidth="1"/>
    <col min="12" max="12" width="13.85546875" customWidth="1"/>
    <col min="15" max="15" width="13.28515625" customWidth="1"/>
    <col min="16" max="16" width="13.85546875" customWidth="1"/>
    <col min="17" max="17" width="14.42578125" customWidth="1"/>
    <col min="19" max="19" width="17.140625" customWidth="1"/>
    <col min="20" max="20" width="18" customWidth="1"/>
    <col min="21" max="21" width="14.5703125" customWidth="1"/>
    <col min="22" max="22" width="14.42578125" customWidth="1"/>
  </cols>
  <sheetData>
    <row r="1" spans="1:22" ht="60" customHeight="1" x14ac:dyDescent="0.25">
      <c r="A1" s="9" t="s">
        <v>1248</v>
      </c>
      <c r="B1" s="10"/>
      <c r="C1" s="10"/>
      <c r="D1" s="10"/>
      <c r="E1" s="10"/>
      <c r="F1" s="10"/>
      <c r="G1" s="10"/>
      <c r="H1" s="10"/>
      <c r="I1" s="10"/>
      <c r="J1" s="10"/>
      <c r="K1" s="10"/>
      <c r="L1" s="10"/>
      <c r="M1" s="10"/>
      <c r="N1" s="10"/>
      <c r="O1" s="10"/>
      <c r="P1" s="10"/>
      <c r="Q1" s="10"/>
      <c r="R1" s="10"/>
      <c r="S1" s="10"/>
      <c r="T1" s="10"/>
      <c r="U1" s="10"/>
      <c r="V1" s="10"/>
    </row>
    <row r="2" spans="1:22" ht="48" x14ac:dyDescent="0.25">
      <c r="A2" s="4" t="s">
        <v>1230</v>
      </c>
      <c r="B2" s="4" t="s">
        <v>1231</v>
      </c>
      <c r="C2" s="5" t="s">
        <v>1232</v>
      </c>
      <c r="D2" s="5" t="s">
        <v>1233</v>
      </c>
      <c r="E2" s="4" t="s">
        <v>0</v>
      </c>
      <c r="F2" s="5" t="s">
        <v>1247</v>
      </c>
      <c r="G2" s="5" t="s">
        <v>1234</v>
      </c>
      <c r="H2" s="5" t="s">
        <v>1245</v>
      </c>
      <c r="I2" s="5" t="s">
        <v>1246</v>
      </c>
      <c r="J2" s="5" t="s">
        <v>1236</v>
      </c>
      <c r="K2" s="5" t="s">
        <v>1235</v>
      </c>
      <c r="L2" s="5" t="s">
        <v>1253</v>
      </c>
      <c r="M2" s="5" t="s">
        <v>1240</v>
      </c>
      <c r="N2" s="5" t="s">
        <v>1239</v>
      </c>
      <c r="O2" s="5" t="s">
        <v>1254</v>
      </c>
      <c r="P2" s="5" t="s">
        <v>1249</v>
      </c>
      <c r="Q2" s="5" t="s">
        <v>1237</v>
      </c>
      <c r="R2" s="5" t="s">
        <v>1238</v>
      </c>
      <c r="S2" s="4" t="s">
        <v>1241</v>
      </c>
      <c r="T2" s="4" t="s">
        <v>1242</v>
      </c>
      <c r="U2" s="5" t="s">
        <v>1243</v>
      </c>
      <c r="V2" s="5" t="s">
        <v>1244</v>
      </c>
    </row>
    <row r="3" spans="1:22" x14ac:dyDescent="0.25">
      <c r="A3" s="3" t="s">
        <v>2</v>
      </c>
      <c r="B3" s="3" t="s">
        <v>1</v>
      </c>
      <c r="C3" s="3" t="s">
        <v>3</v>
      </c>
      <c r="D3" s="3" t="s">
        <v>4</v>
      </c>
      <c r="E3" s="6" t="s">
        <v>8</v>
      </c>
      <c r="F3" s="6" t="s">
        <v>7</v>
      </c>
      <c r="G3" s="6" t="s">
        <v>5</v>
      </c>
      <c r="H3" s="6">
        <v>89.39</v>
      </c>
      <c r="I3" s="6">
        <v>10.61</v>
      </c>
      <c r="J3" s="6">
        <v>2.2999999999999998</v>
      </c>
      <c r="K3" s="6">
        <v>2.5</v>
      </c>
      <c r="L3" s="6">
        <f>+J3+K3</f>
        <v>4.8</v>
      </c>
      <c r="M3" s="6">
        <v>3.5</v>
      </c>
      <c r="N3" s="6">
        <v>2.5</v>
      </c>
      <c r="O3" s="6">
        <f>+M3+N3</f>
        <v>6</v>
      </c>
      <c r="P3" s="7">
        <f>+O3/L3</f>
        <v>1.25</v>
      </c>
      <c r="Q3" s="6">
        <f>+O3/L3</f>
        <v>1.25</v>
      </c>
      <c r="R3" s="6">
        <f>+H3+O3</f>
        <v>95.39</v>
      </c>
      <c r="S3" s="8">
        <v>4800808.87</v>
      </c>
      <c r="T3" s="8">
        <v>1444232.0999999999</v>
      </c>
      <c r="U3" s="7">
        <f>+T3/S3</f>
        <v>0.30083099309054556</v>
      </c>
      <c r="V3" s="7">
        <f>+T3/S3</f>
        <v>0.30083099309054556</v>
      </c>
    </row>
    <row r="4" spans="1:22" x14ac:dyDescent="0.25">
      <c r="A4" s="3" t="s">
        <v>2</v>
      </c>
      <c r="B4" s="3" t="s">
        <v>1</v>
      </c>
      <c r="C4" s="3" t="s">
        <v>9</v>
      </c>
      <c r="D4" s="3" t="s">
        <v>10</v>
      </c>
      <c r="E4" s="6" t="s">
        <v>8</v>
      </c>
      <c r="F4" s="6" t="s">
        <v>7</v>
      </c>
      <c r="G4" s="6" t="s">
        <v>5</v>
      </c>
      <c r="H4" s="6">
        <v>92.29</v>
      </c>
      <c r="I4" s="6">
        <v>7.71</v>
      </c>
      <c r="J4" s="6">
        <v>2.17</v>
      </c>
      <c r="K4" s="6">
        <v>1.84</v>
      </c>
      <c r="L4" s="6">
        <f t="shared" ref="L4:L67" si="0">+J4+K4</f>
        <v>4.01</v>
      </c>
      <c r="M4" s="6">
        <v>2.17</v>
      </c>
      <c r="N4" s="6">
        <v>1.87</v>
      </c>
      <c r="O4" s="6">
        <f t="shared" ref="O4:O67" si="1">+M4+N4</f>
        <v>4.04</v>
      </c>
      <c r="P4" s="7">
        <f t="shared" ref="P4:P65" si="2">+O4/L4</f>
        <v>1.0074812967581048</v>
      </c>
      <c r="Q4" s="6">
        <f t="shared" ref="Q4:Q65" si="3">+O4/L4</f>
        <v>1.0074812967581048</v>
      </c>
      <c r="R4" s="6">
        <f t="shared" ref="R4:R67" si="4">+H4+O4</f>
        <v>96.330000000000013</v>
      </c>
      <c r="S4" s="8">
        <v>1064109.8600000001</v>
      </c>
      <c r="T4" s="8">
        <v>337187.91000000003</v>
      </c>
      <c r="U4" s="7">
        <f t="shared" ref="U4:U67" si="5">+T4/S4</f>
        <v>0.3168732126962906</v>
      </c>
      <c r="V4" s="7">
        <f t="shared" ref="V4:V67" si="6">+T4/S4</f>
        <v>0.3168732126962906</v>
      </c>
    </row>
    <row r="5" spans="1:22" x14ac:dyDescent="0.25">
      <c r="A5" s="3" t="s">
        <v>2</v>
      </c>
      <c r="B5" s="3" t="s">
        <v>1</v>
      </c>
      <c r="C5" s="3" t="s">
        <v>11</v>
      </c>
      <c r="D5" s="3" t="s">
        <v>12</v>
      </c>
      <c r="E5" s="6" t="s">
        <v>8</v>
      </c>
      <c r="F5" s="6" t="s">
        <v>7</v>
      </c>
      <c r="G5" s="6" t="s">
        <v>5</v>
      </c>
      <c r="H5" s="6">
        <v>89.59</v>
      </c>
      <c r="I5" s="6">
        <v>10.41</v>
      </c>
      <c r="J5" s="6">
        <v>3.19</v>
      </c>
      <c r="K5" s="6">
        <v>1.9</v>
      </c>
      <c r="L5" s="6">
        <f t="shared" si="0"/>
        <v>5.09</v>
      </c>
      <c r="M5" s="6">
        <v>3.19</v>
      </c>
      <c r="N5" s="6">
        <v>1.9</v>
      </c>
      <c r="O5" s="6">
        <f t="shared" si="1"/>
        <v>5.09</v>
      </c>
      <c r="P5" s="7">
        <f t="shared" si="2"/>
        <v>1</v>
      </c>
      <c r="Q5" s="6">
        <f t="shared" si="3"/>
        <v>1</v>
      </c>
      <c r="R5" s="6">
        <f t="shared" si="4"/>
        <v>94.68</v>
      </c>
      <c r="S5" s="8">
        <v>642576.59</v>
      </c>
      <c r="T5" s="8">
        <v>231253.32000000004</v>
      </c>
      <c r="U5" s="7">
        <f t="shared" si="5"/>
        <v>0.3598844458370325</v>
      </c>
      <c r="V5" s="7">
        <f t="shared" si="6"/>
        <v>0.3598844458370325</v>
      </c>
    </row>
    <row r="6" spans="1:22" x14ac:dyDescent="0.25">
      <c r="A6" s="3" t="s">
        <v>2</v>
      </c>
      <c r="B6" s="3" t="s">
        <v>1</v>
      </c>
      <c r="C6" s="3" t="s">
        <v>13</v>
      </c>
      <c r="D6" s="3" t="s">
        <v>14</v>
      </c>
      <c r="E6" s="6" t="s">
        <v>8</v>
      </c>
      <c r="F6" s="6" t="s">
        <v>7</v>
      </c>
      <c r="G6" s="6" t="s">
        <v>5</v>
      </c>
      <c r="H6" s="6">
        <v>89.12</v>
      </c>
      <c r="I6" s="6">
        <v>10.88</v>
      </c>
      <c r="J6" s="6">
        <v>1.7</v>
      </c>
      <c r="K6" s="6">
        <v>3.14</v>
      </c>
      <c r="L6" s="6">
        <f t="shared" si="0"/>
        <v>4.84</v>
      </c>
      <c r="M6" s="6">
        <v>1.7</v>
      </c>
      <c r="N6" s="6">
        <v>3.35</v>
      </c>
      <c r="O6" s="6">
        <f t="shared" si="1"/>
        <v>5.05</v>
      </c>
      <c r="P6" s="7">
        <f t="shared" si="2"/>
        <v>1.0433884297520661</v>
      </c>
      <c r="Q6" s="6">
        <f t="shared" si="3"/>
        <v>1.0433884297520661</v>
      </c>
      <c r="R6" s="6">
        <f t="shared" si="4"/>
        <v>94.17</v>
      </c>
      <c r="S6" s="8">
        <v>1514124.21</v>
      </c>
      <c r="T6" s="8">
        <v>330392.95</v>
      </c>
      <c r="U6" s="7">
        <f t="shared" si="5"/>
        <v>0.21820729621647092</v>
      </c>
      <c r="V6" s="7">
        <f t="shared" si="6"/>
        <v>0.21820729621647092</v>
      </c>
    </row>
    <row r="7" spans="1:22" x14ac:dyDescent="0.25">
      <c r="A7" s="3" t="s">
        <v>2</v>
      </c>
      <c r="B7" s="3" t="s">
        <v>291</v>
      </c>
      <c r="C7" s="3" t="s">
        <v>292</v>
      </c>
      <c r="D7" s="3" t="s">
        <v>293</v>
      </c>
      <c r="E7" s="6" t="s">
        <v>8</v>
      </c>
      <c r="F7" s="6" t="s">
        <v>7</v>
      </c>
      <c r="G7" s="6" t="s">
        <v>5</v>
      </c>
      <c r="H7" s="6">
        <v>55.5</v>
      </c>
      <c r="I7" s="6">
        <v>2.0099999999999998</v>
      </c>
      <c r="J7" s="6">
        <v>0</v>
      </c>
      <c r="K7" s="6">
        <v>0.3</v>
      </c>
      <c r="L7" s="6">
        <f t="shared" si="0"/>
        <v>0.3</v>
      </c>
      <c r="M7" s="6">
        <v>0</v>
      </c>
      <c r="N7" s="6">
        <v>0.06</v>
      </c>
      <c r="O7" s="6">
        <f t="shared" si="1"/>
        <v>0.06</v>
      </c>
      <c r="P7" s="7">
        <f t="shared" si="2"/>
        <v>0.2</v>
      </c>
      <c r="Q7" s="6">
        <f t="shared" si="3"/>
        <v>0.2</v>
      </c>
      <c r="R7" s="6">
        <f t="shared" si="4"/>
        <v>55.56</v>
      </c>
      <c r="S7" s="8">
        <v>1056184.3700000001</v>
      </c>
      <c r="T7" s="8">
        <v>208131.1</v>
      </c>
      <c r="U7" s="7">
        <f t="shared" si="5"/>
        <v>0.19705943953705732</v>
      </c>
      <c r="V7" s="7">
        <f t="shared" si="6"/>
        <v>0.19705943953705732</v>
      </c>
    </row>
    <row r="8" spans="1:22" x14ac:dyDescent="0.25">
      <c r="A8" s="3" t="s">
        <v>2</v>
      </c>
      <c r="B8" s="3" t="s">
        <v>291</v>
      </c>
      <c r="C8" s="3" t="s">
        <v>294</v>
      </c>
      <c r="D8" s="3" t="s">
        <v>295</v>
      </c>
      <c r="E8" s="6" t="s">
        <v>70</v>
      </c>
      <c r="F8" s="6" t="s">
        <v>6</v>
      </c>
      <c r="G8" s="6" t="s">
        <v>5</v>
      </c>
      <c r="H8" s="6">
        <v>100</v>
      </c>
      <c r="I8" s="6">
        <v>0</v>
      </c>
      <c r="J8" s="6">
        <v>0</v>
      </c>
      <c r="K8" s="6">
        <v>0</v>
      </c>
      <c r="L8" s="6">
        <f t="shared" si="0"/>
        <v>0</v>
      </c>
      <c r="M8" s="6">
        <v>0</v>
      </c>
      <c r="N8" s="6">
        <v>0</v>
      </c>
      <c r="O8" s="6">
        <f t="shared" si="1"/>
        <v>0</v>
      </c>
      <c r="P8" s="7" t="s">
        <v>43</v>
      </c>
      <c r="Q8" s="6" t="s">
        <v>43</v>
      </c>
      <c r="R8" s="6">
        <f t="shared" si="4"/>
        <v>100</v>
      </c>
      <c r="S8" s="8">
        <v>0</v>
      </c>
      <c r="T8" s="8">
        <v>0</v>
      </c>
      <c r="U8" s="7" t="s">
        <v>43</v>
      </c>
      <c r="V8" s="7" t="s">
        <v>43</v>
      </c>
    </row>
    <row r="9" spans="1:22" x14ac:dyDescent="0.25">
      <c r="A9" s="3" t="s">
        <v>2</v>
      </c>
      <c r="B9" s="3" t="s">
        <v>291</v>
      </c>
      <c r="C9" s="3" t="s">
        <v>296</v>
      </c>
      <c r="D9" s="3" t="s">
        <v>297</v>
      </c>
      <c r="E9" s="6" t="s">
        <v>8</v>
      </c>
      <c r="F9" s="6" t="s">
        <v>7</v>
      </c>
      <c r="G9" s="6" t="s">
        <v>5</v>
      </c>
      <c r="H9" s="6">
        <v>71.650000000000006</v>
      </c>
      <c r="I9" s="6">
        <v>28.34</v>
      </c>
      <c r="J9" s="6">
        <v>0</v>
      </c>
      <c r="K9" s="6">
        <v>28.34</v>
      </c>
      <c r="L9" s="6">
        <f t="shared" si="0"/>
        <v>28.34</v>
      </c>
      <c r="M9" s="6">
        <v>0</v>
      </c>
      <c r="N9" s="6">
        <v>25.84</v>
      </c>
      <c r="O9" s="6">
        <f t="shared" si="1"/>
        <v>25.84</v>
      </c>
      <c r="P9" s="7">
        <f t="shared" si="2"/>
        <v>0.91178546224417789</v>
      </c>
      <c r="Q9" s="6">
        <f t="shared" si="3"/>
        <v>0.91178546224417789</v>
      </c>
      <c r="R9" s="6">
        <f t="shared" si="4"/>
        <v>97.490000000000009</v>
      </c>
      <c r="S9" s="8">
        <v>44347.359999999993</v>
      </c>
      <c r="T9" s="8">
        <v>35368.249999999993</v>
      </c>
      <c r="U9" s="7">
        <f t="shared" si="5"/>
        <v>0.79752774460531584</v>
      </c>
      <c r="V9" s="7">
        <f t="shared" si="6"/>
        <v>0.79752774460531584</v>
      </c>
    </row>
    <row r="10" spans="1:22" x14ac:dyDescent="0.25">
      <c r="A10" s="3" t="s">
        <v>2</v>
      </c>
      <c r="B10" s="3" t="s">
        <v>291</v>
      </c>
      <c r="C10" s="3" t="s">
        <v>298</v>
      </c>
      <c r="D10" s="3" t="s">
        <v>299</v>
      </c>
      <c r="E10" s="6" t="s">
        <v>8</v>
      </c>
      <c r="F10" s="6" t="s">
        <v>7</v>
      </c>
      <c r="G10" s="6" t="s">
        <v>5</v>
      </c>
      <c r="H10" s="6">
        <v>21.25</v>
      </c>
      <c r="I10" s="6">
        <v>57.98</v>
      </c>
      <c r="J10" s="6">
        <v>15.45</v>
      </c>
      <c r="K10" s="6">
        <v>14.54</v>
      </c>
      <c r="L10" s="6">
        <f t="shared" si="0"/>
        <v>29.99</v>
      </c>
      <c r="M10" s="6">
        <v>15.45</v>
      </c>
      <c r="N10" s="6">
        <v>14.54</v>
      </c>
      <c r="O10" s="6">
        <f t="shared" si="1"/>
        <v>29.99</v>
      </c>
      <c r="P10" s="7">
        <f t="shared" si="2"/>
        <v>1</v>
      </c>
      <c r="Q10" s="6">
        <f t="shared" si="3"/>
        <v>1</v>
      </c>
      <c r="R10" s="6">
        <f t="shared" si="4"/>
        <v>51.239999999999995</v>
      </c>
      <c r="S10" s="8">
        <v>62417.94999999999</v>
      </c>
      <c r="T10" s="8">
        <v>33666.75</v>
      </c>
      <c r="U10" s="7">
        <f t="shared" si="5"/>
        <v>0.53937609293480493</v>
      </c>
      <c r="V10" s="7">
        <f t="shared" si="6"/>
        <v>0.53937609293480493</v>
      </c>
    </row>
    <row r="11" spans="1:22" x14ac:dyDescent="0.25">
      <c r="A11" s="3" t="s">
        <v>2</v>
      </c>
      <c r="B11" s="3" t="s">
        <v>291</v>
      </c>
      <c r="C11" s="3" t="s">
        <v>300</v>
      </c>
      <c r="D11" s="3" t="s">
        <v>301</v>
      </c>
      <c r="E11" s="6" t="s">
        <v>8</v>
      </c>
      <c r="F11" s="6" t="s">
        <v>7</v>
      </c>
      <c r="G11" s="6" t="s">
        <v>5</v>
      </c>
      <c r="H11" s="6">
        <v>18</v>
      </c>
      <c r="I11" s="6">
        <v>43</v>
      </c>
      <c r="J11" s="6">
        <v>10.25</v>
      </c>
      <c r="K11" s="6">
        <v>9.5</v>
      </c>
      <c r="L11" s="6">
        <f t="shared" si="0"/>
        <v>19.75</v>
      </c>
      <c r="M11" s="6">
        <v>10.25</v>
      </c>
      <c r="N11" s="6">
        <v>9.5</v>
      </c>
      <c r="O11" s="6">
        <f t="shared" si="1"/>
        <v>19.75</v>
      </c>
      <c r="P11" s="7">
        <f t="shared" si="2"/>
        <v>1</v>
      </c>
      <c r="Q11" s="6">
        <f t="shared" si="3"/>
        <v>1</v>
      </c>
      <c r="R11" s="6">
        <f t="shared" si="4"/>
        <v>37.75</v>
      </c>
      <c r="S11" s="8">
        <v>94594.16</v>
      </c>
      <c r="T11" s="8">
        <v>3945.81</v>
      </c>
      <c r="U11" s="7">
        <f t="shared" si="5"/>
        <v>4.1713040213053318E-2</v>
      </c>
      <c r="V11" s="7">
        <f t="shared" si="6"/>
        <v>4.1713040213053318E-2</v>
      </c>
    </row>
    <row r="12" spans="1:22" x14ac:dyDescent="0.25">
      <c r="A12" s="3" t="s">
        <v>2</v>
      </c>
      <c r="B12" s="3" t="s">
        <v>346</v>
      </c>
      <c r="C12" s="3" t="s">
        <v>347</v>
      </c>
      <c r="D12" s="3" t="s">
        <v>348</v>
      </c>
      <c r="E12" s="6" t="s">
        <v>70</v>
      </c>
      <c r="F12" s="6" t="s">
        <v>6</v>
      </c>
      <c r="G12" s="6" t="s">
        <v>123</v>
      </c>
      <c r="H12" s="6">
        <v>100</v>
      </c>
      <c r="I12" s="6">
        <v>0</v>
      </c>
      <c r="J12" s="6">
        <v>0</v>
      </c>
      <c r="K12" s="6">
        <v>0</v>
      </c>
      <c r="L12" s="6">
        <f t="shared" si="0"/>
        <v>0</v>
      </c>
      <c r="M12" s="6">
        <v>0</v>
      </c>
      <c r="N12" s="6">
        <v>0</v>
      </c>
      <c r="O12" s="6">
        <f t="shared" si="1"/>
        <v>0</v>
      </c>
      <c r="P12" s="7" t="s">
        <v>43</v>
      </c>
      <c r="Q12" s="6" t="s">
        <v>43</v>
      </c>
      <c r="R12" s="6">
        <f t="shared" si="4"/>
        <v>100</v>
      </c>
      <c r="S12" s="8">
        <v>742625.92999999993</v>
      </c>
      <c r="T12" s="8">
        <v>0</v>
      </c>
      <c r="U12" s="7">
        <f t="shared" si="5"/>
        <v>0</v>
      </c>
      <c r="V12" s="7">
        <f t="shared" si="6"/>
        <v>0</v>
      </c>
    </row>
    <row r="13" spans="1:22" x14ac:dyDescent="0.25">
      <c r="A13" s="3" t="s">
        <v>2</v>
      </c>
      <c r="B13" s="3" t="s">
        <v>346</v>
      </c>
      <c r="C13" s="3" t="s">
        <v>349</v>
      </c>
      <c r="D13" s="3" t="s">
        <v>350</v>
      </c>
      <c r="E13" s="6" t="s">
        <v>8</v>
      </c>
      <c r="F13" s="6" t="s">
        <v>6</v>
      </c>
      <c r="G13" s="6" t="s">
        <v>5</v>
      </c>
      <c r="H13" s="6">
        <v>51</v>
      </c>
      <c r="I13" s="6">
        <v>0</v>
      </c>
      <c r="J13" s="6">
        <v>0</v>
      </c>
      <c r="K13" s="6">
        <v>0</v>
      </c>
      <c r="L13" s="6">
        <f t="shared" si="0"/>
        <v>0</v>
      </c>
      <c r="M13" s="6">
        <v>0</v>
      </c>
      <c r="N13" s="6">
        <v>0</v>
      </c>
      <c r="O13" s="6">
        <f t="shared" si="1"/>
        <v>0</v>
      </c>
      <c r="P13" s="7" t="s">
        <v>43</v>
      </c>
      <c r="Q13" s="6" t="s">
        <v>43</v>
      </c>
      <c r="R13" s="6">
        <f t="shared" si="4"/>
        <v>51</v>
      </c>
      <c r="S13" s="8">
        <v>553032.48</v>
      </c>
      <c r="T13" s="8">
        <v>240666.03999999998</v>
      </c>
      <c r="U13" s="7">
        <f t="shared" si="5"/>
        <v>0.4351752360006052</v>
      </c>
      <c r="V13" s="7">
        <f t="shared" si="6"/>
        <v>0.4351752360006052</v>
      </c>
    </row>
    <row r="14" spans="1:22" x14ac:dyDescent="0.25">
      <c r="A14" s="3" t="s">
        <v>2</v>
      </c>
      <c r="B14" s="3" t="s">
        <v>346</v>
      </c>
      <c r="C14" s="3" t="s">
        <v>351</v>
      </c>
      <c r="D14" s="3" t="s">
        <v>352</v>
      </c>
      <c r="E14" s="6" t="s">
        <v>8</v>
      </c>
      <c r="F14" s="6" t="s">
        <v>7</v>
      </c>
      <c r="G14" s="6" t="s">
        <v>123</v>
      </c>
      <c r="H14" s="6">
        <v>76.22</v>
      </c>
      <c r="I14" s="6">
        <v>5.08</v>
      </c>
      <c r="J14" s="6">
        <v>0</v>
      </c>
      <c r="K14" s="6">
        <v>1.22</v>
      </c>
      <c r="L14" s="6">
        <f t="shared" si="0"/>
        <v>1.22</v>
      </c>
      <c r="M14" s="6">
        <v>0</v>
      </c>
      <c r="N14" s="6">
        <v>1.1200000000000001</v>
      </c>
      <c r="O14" s="6">
        <f t="shared" si="1"/>
        <v>1.1200000000000001</v>
      </c>
      <c r="P14" s="7">
        <f t="shared" si="2"/>
        <v>0.91803278688524603</v>
      </c>
      <c r="Q14" s="6">
        <f t="shared" si="3"/>
        <v>0.91803278688524603</v>
      </c>
      <c r="R14" s="6">
        <f t="shared" si="4"/>
        <v>77.34</v>
      </c>
      <c r="S14" s="8">
        <v>3769078.1099999994</v>
      </c>
      <c r="T14" s="8">
        <v>189343.46000000002</v>
      </c>
      <c r="U14" s="7">
        <f t="shared" si="5"/>
        <v>5.0236013813998684E-2</v>
      </c>
      <c r="V14" s="7">
        <f t="shared" si="6"/>
        <v>5.0236013813998684E-2</v>
      </c>
    </row>
    <row r="15" spans="1:22" x14ac:dyDescent="0.25">
      <c r="A15" s="3" t="s">
        <v>2</v>
      </c>
      <c r="B15" s="3" t="s">
        <v>346</v>
      </c>
      <c r="C15" s="3" t="s">
        <v>353</v>
      </c>
      <c r="D15" s="3" t="s">
        <v>354</v>
      </c>
      <c r="E15" s="6" t="s">
        <v>8</v>
      </c>
      <c r="F15" s="6" t="s">
        <v>7</v>
      </c>
      <c r="G15" s="6" t="s">
        <v>5</v>
      </c>
      <c r="H15" s="6">
        <v>78.67</v>
      </c>
      <c r="I15" s="6">
        <v>6.1</v>
      </c>
      <c r="J15" s="6">
        <v>1.54</v>
      </c>
      <c r="K15" s="6">
        <v>1.52</v>
      </c>
      <c r="L15" s="6">
        <f t="shared" si="0"/>
        <v>3.06</v>
      </c>
      <c r="M15" s="6">
        <v>1.64</v>
      </c>
      <c r="N15" s="6">
        <v>1.64</v>
      </c>
      <c r="O15" s="6">
        <f t="shared" si="1"/>
        <v>3.28</v>
      </c>
      <c r="P15" s="7">
        <f t="shared" si="2"/>
        <v>1.0718954248366013</v>
      </c>
      <c r="Q15" s="6">
        <f t="shared" si="3"/>
        <v>1.0718954248366013</v>
      </c>
      <c r="R15" s="6">
        <f t="shared" si="4"/>
        <v>81.95</v>
      </c>
      <c r="S15" s="8">
        <v>4226807.1500000013</v>
      </c>
      <c r="T15" s="8">
        <v>1873437.6600000006</v>
      </c>
      <c r="U15" s="7">
        <f t="shared" si="5"/>
        <v>0.44322761685495871</v>
      </c>
      <c r="V15" s="7">
        <f t="shared" si="6"/>
        <v>0.44322761685495871</v>
      </c>
    </row>
    <row r="16" spans="1:22" x14ac:dyDescent="0.25">
      <c r="A16" s="3" t="s">
        <v>2</v>
      </c>
      <c r="B16" s="3" t="s">
        <v>346</v>
      </c>
      <c r="C16" s="3" t="s">
        <v>355</v>
      </c>
      <c r="D16" s="3" t="s">
        <v>356</v>
      </c>
      <c r="E16" s="6" t="s">
        <v>70</v>
      </c>
      <c r="F16" s="6" t="s">
        <v>6</v>
      </c>
      <c r="G16" s="6" t="s">
        <v>123</v>
      </c>
      <c r="H16" s="6">
        <v>73.28</v>
      </c>
      <c r="I16" s="6">
        <v>0</v>
      </c>
      <c r="J16" s="6">
        <v>0</v>
      </c>
      <c r="K16" s="6">
        <v>0</v>
      </c>
      <c r="L16" s="6">
        <f t="shared" si="0"/>
        <v>0</v>
      </c>
      <c r="M16" s="6">
        <v>0</v>
      </c>
      <c r="N16" s="6">
        <v>0</v>
      </c>
      <c r="O16" s="6">
        <f t="shared" si="1"/>
        <v>0</v>
      </c>
      <c r="P16" s="7" t="s">
        <v>43</v>
      </c>
      <c r="Q16" s="6" t="s">
        <v>43</v>
      </c>
      <c r="R16" s="6">
        <f t="shared" si="4"/>
        <v>73.28</v>
      </c>
      <c r="S16" s="8">
        <v>243239.51</v>
      </c>
      <c r="T16" s="8">
        <v>56580.570000000007</v>
      </c>
      <c r="U16" s="7">
        <f t="shared" si="5"/>
        <v>0.23261258008618749</v>
      </c>
      <c r="V16" s="7">
        <f t="shared" si="6"/>
        <v>0.23261258008618749</v>
      </c>
    </row>
    <row r="17" spans="1:22" x14ac:dyDescent="0.25">
      <c r="A17" s="3" t="s">
        <v>2</v>
      </c>
      <c r="B17" s="3" t="s">
        <v>346</v>
      </c>
      <c r="C17" s="3" t="s">
        <v>357</v>
      </c>
      <c r="D17" s="3" t="s">
        <v>358</v>
      </c>
      <c r="E17" s="6" t="s">
        <v>8</v>
      </c>
      <c r="F17" s="6" t="s">
        <v>7</v>
      </c>
      <c r="G17" s="6" t="s">
        <v>123</v>
      </c>
      <c r="H17" s="6">
        <v>26.48</v>
      </c>
      <c r="I17" s="6">
        <v>7.12</v>
      </c>
      <c r="J17" s="6">
        <v>1.55</v>
      </c>
      <c r="K17" s="6">
        <v>1.55</v>
      </c>
      <c r="L17" s="6">
        <f t="shared" si="0"/>
        <v>3.1</v>
      </c>
      <c r="M17" s="6">
        <v>1.1499999999999999</v>
      </c>
      <c r="N17" s="6">
        <v>2.79</v>
      </c>
      <c r="O17" s="6">
        <f t="shared" si="1"/>
        <v>3.94</v>
      </c>
      <c r="P17" s="7">
        <f t="shared" si="2"/>
        <v>1.2709677419354839</v>
      </c>
      <c r="Q17" s="6">
        <f t="shared" si="3"/>
        <v>1.2709677419354839</v>
      </c>
      <c r="R17" s="6">
        <f t="shared" si="4"/>
        <v>30.42</v>
      </c>
      <c r="S17" s="8">
        <v>28135295.470000006</v>
      </c>
      <c r="T17" s="8">
        <v>6573644.5299999993</v>
      </c>
      <c r="U17" s="7">
        <f t="shared" si="5"/>
        <v>0.23364405527602577</v>
      </c>
      <c r="V17" s="7">
        <f t="shared" si="6"/>
        <v>0.23364405527602577</v>
      </c>
    </row>
    <row r="18" spans="1:22" x14ac:dyDescent="0.25">
      <c r="A18" s="3" t="s">
        <v>2</v>
      </c>
      <c r="B18" s="3" t="s">
        <v>346</v>
      </c>
      <c r="C18" s="3" t="s">
        <v>359</v>
      </c>
      <c r="D18" s="3" t="s">
        <v>360</v>
      </c>
      <c r="E18" s="6" t="s">
        <v>8</v>
      </c>
      <c r="F18" s="6" t="s">
        <v>7</v>
      </c>
      <c r="G18" s="6" t="s">
        <v>5</v>
      </c>
      <c r="H18" s="6">
        <v>89.45</v>
      </c>
      <c r="I18" s="6">
        <v>10.18</v>
      </c>
      <c r="J18" s="6">
        <v>1.0900000000000001</v>
      </c>
      <c r="K18" s="6">
        <v>1.72</v>
      </c>
      <c r="L18" s="6">
        <f t="shared" si="0"/>
        <v>2.81</v>
      </c>
      <c r="M18" s="6">
        <v>0.41</v>
      </c>
      <c r="N18" s="6">
        <v>2.06</v>
      </c>
      <c r="O18" s="6">
        <f t="shared" si="1"/>
        <v>2.4700000000000002</v>
      </c>
      <c r="P18" s="7">
        <f t="shared" si="2"/>
        <v>0.87900355871886127</v>
      </c>
      <c r="Q18" s="6">
        <f t="shared" si="3"/>
        <v>0.87900355871886127</v>
      </c>
      <c r="R18" s="6">
        <f t="shared" si="4"/>
        <v>91.92</v>
      </c>
      <c r="S18" s="8">
        <v>14457850.930000003</v>
      </c>
      <c r="T18" s="8">
        <v>515489.99000000005</v>
      </c>
      <c r="U18" s="7">
        <f t="shared" si="5"/>
        <v>3.5654675960889851E-2</v>
      </c>
      <c r="V18" s="7">
        <f t="shared" si="6"/>
        <v>3.5654675960889851E-2</v>
      </c>
    </row>
    <row r="19" spans="1:22" x14ac:dyDescent="0.25">
      <c r="A19" s="3" t="s">
        <v>2</v>
      </c>
      <c r="B19" s="3" t="s">
        <v>346</v>
      </c>
      <c r="C19" s="3" t="s">
        <v>361</v>
      </c>
      <c r="D19" s="3" t="s">
        <v>362</v>
      </c>
      <c r="E19" s="6" t="s">
        <v>33</v>
      </c>
      <c r="F19" s="6" t="s">
        <v>6</v>
      </c>
      <c r="G19" s="6" t="s">
        <v>5</v>
      </c>
      <c r="H19" s="6">
        <v>34.76</v>
      </c>
      <c r="I19" s="6">
        <v>0</v>
      </c>
      <c r="J19" s="6">
        <v>0</v>
      </c>
      <c r="K19" s="6">
        <v>0</v>
      </c>
      <c r="L19" s="6">
        <f t="shared" si="0"/>
        <v>0</v>
      </c>
      <c r="M19" s="6">
        <v>0</v>
      </c>
      <c r="N19" s="6">
        <v>0</v>
      </c>
      <c r="O19" s="6">
        <f t="shared" si="1"/>
        <v>0</v>
      </c>
      <c r="P19" s="7" t="s">
        <v>43</v>
      </c>
      <c r="Q19" s="6" t="s">
        <v>43</v>
      </c>
      <c r="R19" s="6">
        <f t="shared" si="4"/>
        <v>34.76</v>
      </c>
      <c r="S19" s="8">
        <v>26897.359999999997</v>
      </c>
      <c r="T19" s="8">
        <v>11724.43</v>
      </c>
      <c r="U19" s="7">
        <f t="shared" si="5"/>
        <v>0.43589519566232526</v>
      </c>
      <c r="V19" s="7">
        <f t="shared" si="6"/>
        <v>0.43589519566232526</v>
      </c>
    </row>
    <row r="20" spans="1:22" x14ac:dyDescent="0.25">
      <c r="A20" s="3" t="s">
        <v>2</v>
      </c>
      <c r="B20" s="3" t="s">
        <v>346</v>
      </c>
      <c r="C20" s="3" t="s">
        <v>363</v>
      </c>
      <c r="D20" s="3" t="s">
        <v>364</v>
      </c>
      <c r="E20" s="6" t="s">
        <v>8</v>
      </c>
      <c r="F20" s="6" t="s">
        <v>7</v>
      </c>
      <c r="G20" s="6" t="s">
        <v>5</v>
      </c>
      <c r="H20" s="6">
        <v>79.73</v>
      </c>
      <c r="I20" s="6">
        <v>5.23</v>
      </c>
      <c r="J20" s="6">
        <v>1.17</v>
      </c>
      <c r="K20" s="6">
        <v>1.17</v>
      </c>
      <c r="L20" s="6">
        <f t="shared" si="0"/>
        <v>2.34</v>
      </c>
      <c r="M20" s="6">
        <v>0.28999999999999998</v>
      </c>
      <c r="N20" s="6">
        <v>1.39</v>
      </c>
      <c r="O20" s="6">
        <f t="shared" si="1"/>
        <v>1.68</v>
      </c>
      <c r="P20" s="7">
        <f t="shared" si="2"/>
        <v>0.71794871794871795</v>
      </c>
      <c r="Q20" s="6">
        <f t="shared" si="3"/>
        <v>0.71794871794871795</v>
      </c>
      <c r="R20" s="6">
        <f t="shared" si="4"/>
        <v>81.410000000000011</v>
      </c>
      <c r="S20" s="8">
        <v>6246748.5600000024</v>
      </c>
      <c r="T20" s="8">
        <v>758896.94</v>
      </c>
      <c r="U20" s="7">
        <f t="shared" si="5"/>
        <v>0.12148671148050813</v>
      </c>
      <c r="V20" s="7">
        <f t="shared" si="6"/>
        <v>0.12148671148050813</v>
      </c>
    </row>
    <row r="21" spans="1:22" x14ac:dyDescent="0.25">
      <c r="A21" s="3" t="s">
        <v>2</v>
      </c>
      <c r="B21" s="3" t="s">
        <v>346</v>
      </c>
      <c r="C21" s="3" t="s">
        <v>365</v>
      </c>
      <c r="D21" s="3" t="s">
        <v>366</v>
      </c>
      <c r="E21" s="6" t="s">
        <v>8</v>
      </c>
      <c r="F21" s="6" t="s">
        <v>6</v>
      </c>
      <c r="G21" s="6" t="s">
        <v>5</v>
      </c>
      <c r="H21" s="6">
        <v>0.18</v>
      </c>
      <c r="I21" s="6">
        <v>6.3</v>
      </c>
      <c r="J21" s="6">
        <v>0</v>
      </c>
      <c r="K21" s="6">
        <v>0</v>
      </c>
      <c r="L21" s="6">
        <f t="shared" si="0"/>
        <v>0</v>
      </c>
      <c r="M21" s="6">
        <v>0</v>
      </c>
      <c r="N21" s="6">
        <v>0</v>
      </c>
      <c r="O21" s="6">
        <f t="shared" si="1"/>
        <v>0</v>
      </c>
      <c r="P21" s="7" t="s">
        <v>43</v>
      </c>
      <c r="Q21" s="6" t="s">
        <v>43</v>
      </c>
      <c r="R21" s="6">
        <f t="shared" si="4"/>
        <v>0.18</v>
      </c>
      <c r="S21" s="8">
        <v>1464162.2100000007</v>
      </c>
      <c r="T21" s="8">
        <v>137986.64000000001</v>
      </c>
      <c r="U21" s="7">
        <f t="shared" si="5"/>
        <v>9.424272738196128E-2</v>
      </c>
      <c r="V21" s="7">
        <f t="shared" si="6"/>
        <v>9.424272738196128E-2</v>
      </c>
    </row>
    <row r="22" spans="1:22" x14ac:dyDescent="0.25">
      <c r="A22" s="3" t="s">
        <v>2</v>
      </c>
      <c r="B22" s="3" t="s">
        <v>346</v>
      </c>
      <c r="C22" s="3" t="s">
        <v>367</v>
      </c>
      <c r="D22" s="3" t="s">
        <v>368</v>
      </c>
      <c r="E22" s="6" t="s">
        <v>8</v>
      </c>
      <c r="F22" s="6" t="s">
        <v>6</v>
      </c>
      <c r="G22" s="6" t="s">
        <v>5</v>
      </c>
      <c r="H22" s="6">
        <v>0</v>
      </c>
      <c r="I22" s="6">
        <v>100</v>
      </c>
      <c r="J22" s="6">
        <v>0</v>
      </c>
      <c r="K22" s="6">
        <v>0</v>
      </c>
      <c r="L22" s="6">
        <f t="shared" si="0"/>
        <v>0</v>
      </c>
      <c r="M22" s="6">
        <v>0</v>
      </c>
      <c r="N22" s="6">
        <v>0</v>
      </c>
      <c r="O22" s="6">
        <f t="shared" si="1"/>
        <v>0</v>
      </c>
      <c r="P22" s="7" t="s">
        <v>43</v>
      </c>
      <c r="Q22" s="6" t="s">
        <v>43</v>
      </c>
      <c r="R22" s="6">
        <f t="shared" si="4"/>
        <v>0</v>
      </c>
      <c r="S22" s="8">
        <v>200000</v>
      </c>
      <c r="T22" s="8">
        <v>0</v>
      </c>
      <c r="U22" s="7">
        <f t="shared" si="5"/>
        <v>0</v>
      </c>
      <c r="V22" s="7">
        <f t="shared" si="6"/>
        <v>0</v>
      </c>
    </row>
    <row r="23" spans="1:22" x14ac:dyDescent="0.25">
      <c r="A23" s="3" t="s">
        <v>2</v>
      </c>
      <c r="B23" s="3" t="s">
        <v>346</v>
      </c>
      <c r="C23" s="3" t="s">
        <v>369</v>
      </c>
      <c r="D23" s="3" t="s">
        <v>370</v>
      </c>
      <c r="E23" s="6" t="s">
        <v>37</v>
      </c>
      <c r="F23" s="6" t="s">
        <v>7</v>
      </c>
      <c r="G23" s="6" t="s">
        <v>5</v>
      </c>
      <c r="H23" s="6">
        <v>0</v>
      </c>
      <c r="I23" s="6">
        <v>1.7</v>
      </c>
      <c r="J23" s="6">
        <v>1.7</v>
      </c>
      <c r="K23" s="6">
        <v>0</v>
      </c>
      <c r="L23" s="6">
        <f t="shared" si="0"/>
        <v>1.7</v>
      </c>
      <c r="M23" s="6">
        <v>0</v>
      </c>
      <c r="N23" s="6">
        <v>0</v>
      </c>
      <c r="O23" s="6">
        <f t="shared" si="1"/>
        <v>0</v>
      </c>
      <c r="P23" s="7">
        <f t="shared" si="2"/>
        <v>0</v>
      </c>
      <c r="Q23" s="6">
        <f t="shared" si="3"/>
        <v>0</v>
      </c>
      <c r="R23" s="6">
        <f t="shared" si="4"/>
        <v>0</v>
      </c>
      <c r="S23" s="8">
        <v>5600000</v>
      </c>
      <c r="T23" s="8">
        <v>0</v>
      </c>
      <c r="U23" s="7">
        <f t="shared" si="5"/>
        <v>0</v>
      </c>
      <c r="V23" s="7">
        <f t="shared" si="6"/>
        <v>0</v>
      </c>
    </row>
    <row r="24" spans="1:22" x14ac:dyDescent="0.25">
      <c r="A24" s="3" t="s">
        <v>2</v>
      </c>
      <c r="B24" s="3" t="s">
        <v>346</v>
      </c>
      <c r="C24" s="3" t="s">
        <v>371</v>
      </c>
      <c r="D24" s="3" t="s">
        <v>372</v>
      </c>
      <c r="E24" s="6" t="s">
        <v>8</v>
      </c>
      <c r="F24" s="6" t="s">
        <v>7</v>
      </c>
      <c r="G24" s="6" t="s">
        <v>5</v>
      </c>
      <c r="H24" s="6">
        <v>79.95</v>
      </c>
      <c r="I24" s="6">
        <v>4</v>
      </c>
      <c r="J24" s="6">
        <v>0.8</v>
      </c>
      <c r="K24" s="6">
        <v>1.2</v>
      </c>
      <c r="L24" s="6">
        <f t="shared" si="0"/>
        <v>2</v>
      </c>
      <c r="M24" s="6">
        <v>1.2</v>
      </c>
      <c r="N24" s="6">
        <v>1.2</v>
      </c>
      <c r="O24" s="6">
        <f t="shared" si="1"/>
        <v>2.4</v>
      </c>
      <c r="P24" s="7">
        <f t="shared" si="2"/>
        <v>1.2</v>
      </c>
      <c r="Q24" s="6">
        <f t="shared" si="3"/>
        <v>1.2</v>
      </c>
      <c r="R24" s="6">
        <f t="shared" si="4"/>
        <v>82.350000000000009</v>
      </c>
      <c r="S24" s="8">
        <v>2563402.3799999985</v>
      </c>
      <c r="T24" s="8">
        <v>911727.64</v>
      </c>
      <c r="U24" s="7">
        <f t="shared" si="5"/>
        <v>0.35567090329377027</v>
      </c>
      <c r="V24" s="7">
        <f t="shared" si="6"/>
        <v>0.35567090329377027</v>
      </c>
    </row>
    <row r="25" spans="1:22" x14ac:dyDescent="0.25">
      <c r="A25" s="3" t="s">
        <v>2</v>
      </c>
      <c r="B25" s="3" t="s">
        <v>346</v>
      </c>
      <c r="C25" s="3" t="s">
        <v>373</v>
      </c>
      <c r="D25" s="3" t="s">
        <v>374</v>
      </c>
      <c r="E25" s="6" t="s">
        <v>8</v>
      </c>
      <c r="F25" s="6" t="s">
        <v>7</v>
      </c>
      <c r="G25" s="6" t="s">
        <v>5</v>
      </c>
      <c r="H25" s="6">
        <v>69.959999999999994</v>
      </c>
      <c r="I25" s="6">
        <v>0.08</v>
      </c>
      <c r="J25" s="6">
        <v>0.02</v>
      </c>
      <c r="K25" s="6">
        <v>0.02</v>
      </c>
      <c r="L25" s="6">
        <f t="shared" si="0"/>
        <v>0.04</v>
      </c>
      <c r="M25" s="6">
        <v>0.02</v>
      </c>
      <c r="N25" s="6">
        <v>0.02</v>
      </c>
      <c r="O25" s="6">
        <f t="shared" si="1"/>
        <v>0.04</v>
      </c>
      <c r="P25" s="7">
        <f t="shared" si="2"/>
        <v>1</v>
      </c>
      <c r="Q25" s="6">
        <f t="shared" si="3"/>
        <v>1</v>
      </c>
      <c r="R25" s="6">
        <f t="shared" si="4"/>
        <v>70</v>
      </c>
      <c r="S25" s="8">
        <v>2413712.8299999996</v>
      </c>
      <c r="T25" s="8">
        <v>2167462.0299999998</v>
      </c>
      <c r="U25" s="7">
        <f t="shared" si="5"/>
        <v>0.8979784185842854</v>
      </c>
      <c r="V25" s="7">
        <f t="shared" si="6"/>
        <v>0.8979784185842854</v>
      </c>
    </row>
    <row r="26" spans="1:22" x14ac:dyDescent="0.25">
      <c r="A26" s="3" t="s">
        <v>2</v>
      </c>
      <c r="B26" s="3" t="s">
        <v>346</v>
      </c>
      <c r="C26" s="3" t="s">
        <v>375</v>
      </c>
      <c r="D26" s="3" t="s">
        <v>376</v>
      </c>
      <c r="E26" s="6" t="s">
        <v>8</v>
      </c>
      <c r="F26" s="6" t="s">
        <v>7</v>
      </c>
      <c r="G26" s="6" t="s">
        <v>5</v>
      </c>
      <c r="H26" s="6">
        <v>99.62</v>
      </c>
      <c r="I26" s="6">
        <v>0.34</v>
      </c>
      <c r="J26" s="6">
        <v>0.09</v>
      </c>
      <c r="K26" s="6">
        <v>0.08</v>
      </c>
      <c r="L26" s="6">
        <f t="shared" si="0"/>
        <v>0.16999999999999998</v>
      </c>
      <c r="M26" s="6">
        <v>0.09</v>
      </c>
      <c r="N26" s="6">
        <v>0</v>
      </c>
      <c r="O26" s="6">
        <f t="shared" si="1"/>
        <v>0.09</v>
      </c>
      <c r="P26" s="7">
        <f t="shared" si="2"/>
        <v>0.52941176470588236</v>
      </c>
      <c r="Q26" s="6">
        <f t="shared" si="3"/>
        <v>0.52941176470588236</v>
      </c>
      <c r="R26" s="6">
        <f t="shared" si="4"/>
        <v>99.710000000000008</v>
      </c>
      <c r="S26" s="8">
        <v>2869832.8099999996</v>
      </c>
      <c r="T26" s="8">
        <v>1191960.3599999996</v>
      </c>
      <c r="U26" s="7">
        <f t="shared" si="5"/>
        <v>0.41534139405145343</v>
      </c>
      <c r="V26" s="7">
        <f t="shared" si="6"/>
        <v>0.41534139405145343</v>
      </c>
    </row>
    <row r="27" spans="1:22" x14ac:dyDescent="0.25">
      <c r="A27" s="3" t="s">
        <v>2</v>
      </c>
      <c r="B27" s="3" t="s">
        <v>346</v>
      </c>
      <c r="C27" s="3" t="s">
        <v>377</v>
      </c>
      <c r="D27" s="3" t="s">
        <v>378</v>
      </c>
      <c r="E27" s="6" t="s">
        <v>8</v>
      </c>
      <c r="F27" s="6" t="s">
        <v>7</v>
      </c>
      <c r="G27" s="6" t="s">
        <v>5</v>
      </c>
      <c r="H27" s="6">
        <v>99.98</v>
      </c>
      <c r="I27" s="6">
        <v>0.02</v>
      </c>
      <c r="J27" s="6">
        <v>0</v>
      </c>
      <c r="K27" s="6">
        <v>0.02</v>
      </c>
      <c r="L27" s="6">
        <f t="shared" si="0"/>
        <v>0.02</v>
      </c>
      <c r="M27" s="6">
        <v>0</v>
      </c>
      <c r="N27" s="6">
        <v>0</v>
      </c>
      <c r="O27" s="6">
        <f t="shared" si="1"/>
        <v>0</v>
      </c>
      <c r="P27" s="7">
        <f t="shared" si="2"/>
        <v>0</v>
      </c>
      <c r="Q27" s="6">
        <f t="shared" si="3"/>
        <v>0</v>
      </c>
      <c r="R27" s="6">
        <f t="shared" si="4"/>
        <v>99.98</v>
      </c>
      <c r="S27" s="8">
        <v>23023862.88000001</v>
      </c>
      <c r="T27" s="8">
        <v>8497783.8100000005</v>
      </c>
      <c r="U27" s="7">
        <f t="shared" si="5"/>
        <v>0.36908592855552991</v>
      </c>
      <c r="V27" s="7">
        <f t="shared" si="6"/>
        <v>0.36908592855552991</v>
      </c>
    </row>
    <row r="28" spans="1:22" x14ac:dyDescent="0.25">
      <c r="A28" s="3" t="s">
        <v>2</v>
      </c>
      <c r="B28" s="3" t="s">
        <v>346</v>
      </c>
      <c r="C28" s="3" t="s">
        <v>379</v>
      </c>
      <c r="D28" s="3" t="s">
        <v>380</v>
      </c>
      <c r="E28" s="6" t="s">
        <v>8</v>
      </c>
      <c r="F28" s="6" t="s">
        <v>7</v>
      </c>
      <c r="G28" s="6" t="s">
        <v>123</v>
      </c>
      <c r="H28" s="6">
        <v>75.150000000000006</v>
      </c>
      <c r="I28" s="6">
        <v>4.95</v>
      </c>
      <c r="J28" s="6">
        <v>0.86</v>
      </c>
      <c r="K28" s="6">
        <v>1.36</v>
      </c>
      <c r="L28" s="6">
        <f t="shared" si="0"/>
        <v>2.2200000000000002</v>
      </c>
      <c r="M28" s="6">
        <v>0.67</v>
      </c>
      <c r="N28" s="6">
        <v>1.1200000000000001</v>
      </c>
      <c r="O28" s="6">
        <f t="shared" si="1"/>
        <v>1.79</v>
      </c>
      <c r="P28" s="7">
        <f t="shared" si="2"/>
        <v>0.80630630630630629</v>
      </c>
      <c r="Q28" s="6">
        <f t="shared" si="3"/>
        <v>0.80630630630630629</v>
      </c>
      <c r="R28" s="6">
        <f t="shared" si="4"/>
        <v>76.940000000000012</v>
      </c>
      <c r="S28" s="8">
        <v>5738197.5500000017</v>
      </c>
      <c r="T28" s="8">
        <v>2593817.9799999991</v>
      </c>
      <c r="U28" s="7">
        <f t="shared" si="5"/>
        <v>0.45202660894796109</v>
      </c>
      <c r="V28" s="7">
        <f t="shared" si="6"/>
        <v>0.45202660894796109</v>
      </c>
    </row>
    <row r="29" spans="1:22" x14ac:dyDescent="0.25">
      <c r="A29" s="3" t="s">
        <v>2</v>
      </c>
      <c r="B29" s="3" t="s">
        <v>346</v>
      </c>
      <c r="C29" s="3" t="s">
        <v>381</v>
      </c>
      <c r="D29" s="3" t="s">
        <v>382</v>
      </c>
      <c r="E29" s="6" t="s">
        <v>8</v>
      </c>
      <c r="F29" s="6" t="s">
        <v>7</v>
      </c>
      <c r="G29" s="6" t="s">
        <v>5</v>
      </c>
      <c r="H29" s="6">
        <v>73.239999999999995</v>
      </c>
      <c r="I29" s="6">
        <v>18.100000000000001</v>
      </c>
      <c r="J29" s="6">
        <v>9.35</v>
      </c>
      <c r="K29" s="6">
        <v>2.19</v>
      </c>
      <c r="L29" s="6">
        <f t="shared" si="0"/>
        <v>11.54</v>
      </c>
      <c r="M29" s="6">
        <v>4.84</v>
      </c>
      <c r="N29" s="6">
        <v>0.69</v>
      </c>
      <c r="O29" s="6">
        <f t="shared" si="1"/>
        <v>5.5299999999999994</v>
      </c>
      <c r="P29" s="7">
        <f t="shared" si="2"/>
        <v>0.47920277296360481</v>
      </c>
      <c r="Q29" s="6">
        <f t="shared" si="3"/>
        <v>0.47920277296360481</v>
      </c>
      <c r="R29" s="6">
        <f t="shared" si="4"/>
        <v>78.77</v>
      </c>
      <c r="S29" s="8">
        <v>7929303.2299999958</v>
      </c>
      <c r="T29" s="8">
        <v>2253932.4999999995</v>
      </c>
      <c r="U29" s="7">
        <f t="shared" si="5"/>
        <v>0.28425353837805001</v>
      </c>
      <c r="V29" s="7">
        <f t="shared" si="6"/>
        <v>0.28425353837805001</v>
      </c>
    </row>
    <row r="30" spans="1:22" x14ac:dyDescent="0.25">
      <c r="A30" s="3" t="s">
        <v>2</v>
      </c>
      <c r="B30" s="3" t="s">
        <v>346</v>
      </c>
      <c r="C30" s="3" t="s">
        <v>383</v>
      </c>
      <c r="D30" s="3" t="s">
        <v>384</v>
      </c>
      <c r="E30" s="6" t="s">
        <v>8</v>
      </c>
      <c r="F30" s="6" t="s">
        <v>7</v>
      </c>
      <c r="G30" s="6" t="s">
        <v>5</v>
      </c>
      <c r="H30" s="6">
        <v>91.55</v>
      </c>
      <c r="I30" s="6">
        <v>3.91</v>
      </c>
      <c r="J30" s="6">
        <v>2.93</v>
      </c>
      <c r="K30" s="6">
        <v>0.98</v>
      </c>
      <c r="L30" s="6">
        <f t="shared" si="0"/>
        <v>3.91</v>
      </c>
      <c r="M30" s="6">
        <v>2.93</v>
      </c>
      <c r="N30" s="6">
        <v>0</v>
      </c>
      <c r="O30" s="6">
        <f t="shared" si="1"/>
        <v>2.93</v>
      </c>
      <c r="P30" s="7">
        <f t="shared" si="2"/>
        <v>0.7493606138107417</v>
      </c>
      <c r="Q30" s="6">
        <f t="shared" si="3"/>
        <v>0.7493606138107417</v>
      </c>
      <c r="R30" s="6">
        <f t="shared" si="4"/>
        <v>94.48</v>
      </c>
      <c r="S30" s="8">
        <v>282909.33</v>
      </c>
      <c r="T30" s="8">
        <v>44590.799999999996</v>
      </c>
      <c r="U30" s="7">
        <f t="shared" si="5"/>
        <v>0.15761516242677465</v>
      </c>
      <c r="V30" s="7">
        <f t="shared" si="6"/>
        <v>0.15761516242677465</v>
      </c>
    </row>
    <row r="31" spans="1:22" x14ac:dyDescent="0.25">
      <c r="A31" s="3" t="s">
        <v>2</v>
      </c>
      <c r="B31" s="3" t="s">
        <v>448</v>
      </c>
      <c r="C31" s="3" t="s">
        <v>449</v>
      </c>
      <c r="D31" s="3" t="s">
        <v>450</v>
      </c>
      <c r="E31" s="6" t="s">
        <v>33</v>
      </c>
      <c r="F31" s="6" t="s">
        <v>6</v>
      </c>
      <c r="G31" s="6" t="s">
        <v>305</v>
      </c>
      <c r="H31" s="6">
        <v>93.12</v>
      </c>
      <c r="I31" s="6">
        <v>0</v>
      </c>
      <c r="J31" s="6">
        <v>0</v>
      </c>
      <c r="K31" s="6">
        <v>0</v>
      </c>
      <c r="L31" s="6">
        <f t="shared" si="0"/>
        <v>0</v>
      </c>
      <c r="M31" s="6">
        <v>0</v>
      </c>
      <c r="N31" s="6">
        <v>0</v>
      </c>
      <c r="O31" s="6">
        <f t="shared" si="1"/>
        <v>0</v>
      </c>
      <c r="P31" s="7" t="s">
        <v>43</v>
      </c>
      <c r="Q31" s="6" t="s">
        <v>43</v>
      </c>
      <c r="R31" s="6">
        <f t="shared" si="4"/>
        <v>93.12</v>
      </c>
      <c r="S31" s="8">
        <v>12581279.51</v>
      </c>
      <c r="T31" s="8">
        <v>927072.55</v>
      </c>
      <c r="U31" s="7">
        <f t="shared" si="5"/>
        <v>7.3686666706922255E-2</v>
      </c>
      <c r="V31" s="7">
        <f t="shared" si="6"/>
        <v>7.3686666706922255E-2</v>
      </c>
    </row>
    <row r="32" spans="1:22" x14ac:dyDescent="0.25">
      <c r="A32" s="3" t="s">
        <v>2</v>
      </c>
      <c r="B32" s="3" t="s">
        <v>448</v>
      </c>
      <c r="C32" s="3" t="s">
        <v>451</v>
      </c>
      <c r="D32" s="3" t="s">
        <v>452</v>
      </c>
      <c r="E32" s="6" t="s">
        <v>8</v>
      </c>
      <c r="F32" s="6" t="s">
        <v>6</v>
      </c>
      <c r="G32" s="6" t="s">
        <v>305</v>
      </c>
      <c r="H32" s="6">
        <v>99.02</v>
      </c>
      <c r="I32" s="6">
        <v>0</v>
      </c>
      <c r="J32" s="6">
        <v>0</v>
      </c>
      <c r="K32" s="6">
        <v>0</v>
      </c>
      <c r="L32" s="6">
        <f t="shared" si="0"/>
        <v>0</v>
      </c>
      <c r="M32" s="6">
        <v>0</v>
      </c>
      <c r="N32" s="6">
        <v>0</v>
      </c>
      <c r="O32" s="6">
        <f t="shared" si="1"/>
        <v>0</v>
      </c>
      <c r="P32" s="7" t="s">
        <v>43</v>
      </c>
      <c r="Q32" s="6" t="s">
        <v>43</v>
      </c>
      <c r="R32" s="6">
        <f t="shared" si="4"/>
        <v>99.02</v>
      </c>
      <c r="S32" s="8">
        <v>242951.31</v>
      </c>
      <c r="T32" s="8">
        <v>40439.300000000003</v>
      </c>
      <c r="U32" s="7">
        <f t="shared" si="5"/>
        <v>0.16645022412103891</v>
      </c>
      <c r="V32" s="7">
        <f t="shared" si="6"/>
        <v>0.16645022412103891</v>
      </c>
    </row>
    <row r="33" spans="1:22" x14ac:dyDescent="0.25">
      <c r="A33" s="3" t="s">
        <v>2</v>
      </c>
      <c r="B33" s="3" t="s">
        <v>448</v>
      </c>
      <c r="C33" s="3" t="s">
        <v>453</v>
      </c>
      <c r="D33" s="3" t="s">
        <v>454</v>
      </c>
      <c r="E33" s="6" t="s">
        <v>8</v>
      </c>
      <c r="F33" s="6" t="s">
        <v>7</v>
      </c>
      <c r="G33" s="6" t="s">
        <v>305</v>
      </c>
      <c r="H33" s="6">
        <v>99.26</v>
      </c>
      <c r="I33" s="6">
        <v>0.5</v>
      </c>
      <c r="J33" s="6">
        <v>0.5</v>
      </c>
      <c r="K33" s="6">
        <v>0</v>
      </c>
      <c r="L33" s="6">
        <f t="shared" si="0"/>
        <v>0.5</v>
      </c>
      <c r="M33" s="6">
        <v>0.5</v>
      </c>
      <c r="N33" s="6">
        <v>0</v>
      </c>
      <c r="O33" s="6">
        <f t="shared" si="1"/>
        <v>0.5</v>
      </c>
      <c r="P33" s="7">
        <f t="shared" si="2"/>
        <v>1</v>
      </c>
      <c r="Q33" s="6">
        <f t="shared" si="3"/>
        <v>1</v>
      </c>
      <c r="R33" s="6">
        <f t="shared" si="4"/>
        <v>99.76</v>
      </c>
      <c r="S33" s="8">
        <v>78964</v>
      </c>
      <c r="T33" s="8">
        <v>34473.599999999999</v>
      </c>
      <c r="U33" s="7">
        <f t="shared" si="5"/>
        <v>0.43657362848893166</v>
      </c>
      <c r="V33" s="7">
        <f t="shared" si="6"/>
        <v>0.43657362848893166</v>
      </c>
    </row>
    <row r="34" spans="1:22" x14ac:dyDescent="0.25">
      <c r="A34" s="3" t="s">
        <v>2</v>
      </c>
      <c r="B34" s="3" t="s">
        <v>448</v>
      </c>
      <c r="C34" s="3" t="s">
        <v>455</v>
      </c>
      <c r="D34" s="3" t="s">
        <v>456</v>
      </c>
      <c r="E34" s="6" t="s">
        <v>8</v>
      </c>
      <c r="F34" s="6" t="s">
        <v>7</v>
      </c>
      <c r="G34" s="6" t="s">
        <v>305</v>
      </c>
      <c r="H34" s="6">
        <v>44.12</v>
      </c>
      <c r="I34" s="6">
        <v>37.14</v>
      </c>
      <c r="J34" s="6">
        <v>0</v>
      </c>
      <c r="K34" s="6">
        <v>3.61</v>
      </c>
      <c r="L34" s="6">
        <f t="shared" si="0"/>
        <v>3.61</v>
      </c>
      <c r="M34" s="6">
        <v>0</v>
      </c>
      <c r="N34" s="6">
        <v>3.61</v>
      </c>
      <c r="O34" s="6">
        <f t="shared" si="1"/>
        <v>3.61</v>
      </c>
      <c r="P34" s="7">
        <f t="shared" si="2"/>
        <v>1</v>
      </c>
      <c r="Q34" s="6">
        <f t="shared" si="3"/>
        <v>1</v>
      </c>
      <c r="R34" s="6">
        <f t="shared" si="4"/>
        <v>47.73</v>
      </c>
      <c r="S34" s="8">
        <v>1379632</v>
      </c>
      <c r="T34" s="8">
        <v>68663.08</v>
      </c>
      <c r="U34" s="7">
        <f t="shared" si="5"/>
        <v>4.9769126839621002E-2</v>
      </c>
      <c r="V34" s="7">
        <f t="shared" si="6"/>
        <v>4.9769126839621002E-2</v>
      </c>
    </row>
    <row r="35" spans="1:22" x14ac:dyDescent="0.25">
      <c r="A35" s="3" t="s">
        <v>2</v>
      </c>
      <c r="B35" s="3" t="s">
        <v>448</v>
      </c>
      <c r="C35" s="3" t="s">
        <v>457</v>
      </c>
      <c r="D35" s="3" t="s">
        <v>458</v>
      </c>
      <c r="E35" s="6" t="s">
        <v>8</v>
      </c>
      <c r="F35" s="6" t="s">
        <v>7</v>
      </c>
      <c r="G35" s="6" t="s">
        <v>305</v>
      </c>
      <c r="H35" s="6">
        <v>45.25</v>
      </c>
      <c r="I35" s="6">
        <v>20.149999999999999</v>
      </c>
      <c r="J35" s="6">
        <v>3.06</v>
      </c>
      <c r="K35" s="6">
        <v>0.92</v>
      </c>
      <c r="L35" s="6">
        <f t="shared" si="0"/>
        <v>3.98</v>
      </c>
      <c r="M35" s="6">
        <v>3.06</v>
      </c>
      <c r="N35" s="6">
        <v>0.92</v>
      </c>
      <c r="O35" s="6">
        <f t="shared" si="1"/>
        <v>3.98</v>
      </c>
      <c r="P35" s="7">
        <f t="shared" si="2"/>
        <v>1</v>
      </c>
      <c r="Q35" s="6">
        <f t="shared" si="3"/>
        <v>1</v>
      </c>
      <c r="R35" s="6">
        <f t="shared" si="4"/>
        <v>49.23</v>
      </c>
      <c r="S35" s="8">
        <v>1458510.4500000002</v>
      </c>
      <c r="T35" s="8">
        <v>173302.91</v>
      </c>
      <c r="U35" s="7">
        <f t="shared" si="5"/>
        <v>0.11882185005942192</v>
      </c>
      <c r="V35" s="7">
        <f t="shared" si="6"/>
        <v>0.11882185005942192</v>
      </c>
    </row>
    <row r="36" spans="1:22" x14ac:dyDescent="0.25">
      <c r="A36" s="3" t="s">
        <v>2</v>
      </c>
      <c r="B36" s="3" t="s">
        <v>448</v>
      </c>
      <c r="C36" s="3" t="s">
        <v>459</v>
      </c>
      <c r="D36" s="3" t="s">
        <v>460</v>
      </c>
      <c r="E36" s="6" t="s">
        <v>8</v>
      </c>
      <c r="F36" s="6" t="s">
        <v>7</v>
      </c>
      <c r="G36" s="6" t="s">
        <v>305</v>
      </c>
      <c r="H36" s="6">
        <v>96.09</v>
      </c>
      <c r="I36" s="6">
        <v>3.91</v>
      </c>
      <c r="J36" s="6">
        <v>3.91</v>
      </c>
      <c r="K36" s="6">
        <v>0</v>
      </c>
      <c r="L36" s="6">
        <f t="shared" si="0"/>
        <v>3.91</v>
      </c>
      <c r="M36" s="6">
        <v>3.91</v>
      </c>
      <c r="N36" s="6">
        <v>0</v>
      </c>
      <c r="O36" s="6">
        <f t="shared" si="1"/>
        <v>3.91</v>
      </c>
      <c r="P36" s="7">
        <f t="shared" si="2"/>
        <v>1</v>
      </c>
      <c r="Q36" s="6">
        <f t="shared" si="3"/>
        <v>1</v>
      </c>
      <c r="R36" s="6">
        <f t="shared" si="4"/>
        <v>100</v>
      </c>
      <c r="S36" s="8">
        <v>150000</v>
      </c>
      <c r="T36" s="8">
        <v>79744</v>
      </c>
      <c r="U36" s="7">
        <f t="shared" si="5"/>
        <v>0.53162666666666669</v>
      </c>
      <c r="V36" s="7">
        <f t="shared" si="6"/>
        <v>0.53162666666666669</v>
      </c>
    </row>
    <row r="37" spans="1:22" x14ac:dyDescent="0.25">
      <c r="A37" s="3" t="s">
        <v>2</v>
      </c>
      <c r="B37" s="3" t="s">
        <v>448</v>
      </c>
      <c r="C37" s="3" t="s">
        <v>461</v>
      </c>
      <c r="D37" s="3" t="s">
        <v>462</v>
      </c>
      <c r="E37" s="6" t="s">
        <v>8</v>
      </c>
      <c r="F37" s="6" t="s">
        <v>7</v>
      </c>
      <c r="G37" s="6" t="s">
        <v>305</v>
      </c>
      <c r="H37" s="6">
        <v>33</v>
      </c>
      <c r="I37" s="6">
        <v>5.3</v>
      </c>
      <c r="J37" s="6">
        <v>1.33</v>
      </c>
      <c r="K37" s="6">
        <v>1.66</v>
      </c>
      <c r="L37" s="6">
        <f t="shared" si="0"/>
        <v>2.99</v>
      </c>
      <c r="M37" s="6">
        <v>1.33</v>
      </c>
      <c r="N37" s="6">
        <v>0.99</v>
      </c>
      <c r="O37" s="6">
        <f t="shared" si="1"/>
        <v>2.3200000000000003</v>
      </c>
      <c r="P37" s="7">
        <f t="shared" si="2"/>
        <v>0.77591973244147161</v>
      </c>
      <c r="Q37" s="6">
        <f t="shared" si="3"/>
        <v>0.77591973244147161</v>
      </c>
      <c r="R37" s="6">
        <f t="shared" si="4"/>
        <v>35.32</v>
      </c>
      <c r="S37" s="8">
        <v>1378178.63</v>
      </c>
      <c r="T37" s="8">
        <v>32096.25</v>
      </c>
      <c r="U37" s="7">
        <f t="shared" si="5"/>
        <v>2.3288889626738737E-2</v>
      </c>
      <c r="V37" s="7">
        <f t="shared" si="6"/>
        <v>2.3288889626738737E-2</v>
      </c>
    </row>
    <row r="38" spans="1:22" x14ac:dyDescent="0.25">
      <c r="A38" s="3" t="s">
        <v>2</v>
      </c>
      <c r="B38" s="3" t="s">
        <v>448</v>
      </c>
      <c r="C38" s="3" t="s">
        <v>463</v>
      </c>
      <c r="D38" s="3" t="s">
        <v>464</v>
      </c>
      <c r="E38" s="6" t="s">
        <v>8</v>
      </c>
      <c r="F38" s="6" t="s">
        <v>7</v>
      </c>
      <c r="G38" s="6" t="s">
        <v>305</v>
      </c>
      <c r="H38" s="6">
        <v>27.44</v>
      </c>
      <c r="I38" s="6">
        <v>72.56</v>
      </c>
      <c r="J38" s="6">
        <v>28.76</v>
      </c>
      <c r="K38" s="6">
        <v>43.8</v>
      </c>
      <c r="L38" s="6">
        <f t="shared" si="0"/>
        <v>72.56</v>
      </c>
      <c r="M38" s="6">
        <v>28.76</v>
      </c>
      <c r="N38" s="6">
        <v>26.16</v>
      </c>
      <c r="O38" s="6">
        <f t="shared" si="1"/>
        <v>54.92</v>
      </c>
      <c r="P38" s="7">
        <f t="shared" si="2"/>
        <v>0.75689084895259096</v>
      </c>
      <c r="Q38" s="6">
        <f t="shared" si="3"/>
        <v>0.75689084895259096</v>
      </c>
      <c r="R38" s="6">
        <f t="shared" si="4"/>
        <v>82.36</v>
      </c>
      <c r="S38" s="8">
        <v>579088</v>
      </c>
      <c r="T38" s="8">
        <v>76877.78</v>
      </c>
      <c r="U38" s="7">
        <f t="shared" si="5"/>
        <v>0.13275664493134032</v>
      </c>
      <c r="V38" s="7">
        <f t="shared" si="6"/>
        <v>0.13275664493134032</v>
      </c>
    </row>
    <row r="39" spans="1:22" x14ac:dyDescent="0.25">
      <c r="A39" s="3" t="s">
        <v>2</v>
      </c>
      <c r="B39" s="3" t="s">
        <v>448</v>
      </c>
      <c r="C39" s="3" t="s">
        <v>465</v>
      </c>
      <c r="D39" s="3" t="s">
        <v>466</v>
      </c>
      <c r="E39" s="6" t="s">
        <v>8</v>
      </c>
      <c r="F39" s="6" t="s">
        <v>6</v>
      </c>
      <c r="G39" s="6" t="s">
        <v>305</v>
      </c>
      <c r="H39" s="6">
        <v>0.01</v>
      </c>
      <c r="I39" s="6">
        <v>99.99</v>
      </c>
      <c r="J39" s="6">
        <v>0</v>
      </c>
      <c r="K39" s="6">
        <v>0</v>
      </c>
      <c r="L39" s="6">
        <f t="shared" si="0"/>
        <v>0</v>
      </c>
      <c r="M39" s="6">
        <v>0</v>
      </c>
      <c r="N39" s="6">
        <v>0</v>
      </c>
      <c r="O39" s="6">
        <f t="shared" si="1"/>
        <v>0</v>
      </c>
      <c r="P39" s="7" t="s">
        <v>43</v>
      </c>
      <c r="Q39" s="6" t="s">
        <v>43</v>
      </c>
      <c r="R39" s="6">
        <f t="shared" si="4"/>
        <v>0.01</v>
      </c>
      <c r="S39" s="8">
        <v>128837178.05999999</v>
      </c>
      <c r="T39" s="8">
        <v>10572655.59</v>
      </c>
      <c r="U39" s="7">
        <f t="shared" si="5"/>
        <v>8.2062148125258319E-2</v>
      </c>
      <c r="V39" s="7">
        <f t="shared" si="6"/>
        <v>8.2062148125258319E-2</v>
      </c>
    </row>
    <row r="40" spans="1:22" x14ac:dyDescent="0.25">
      <c r="A40" s="3" t="s">
        <v>2</v>
      </c>
      <c r="B40" s="3" t="s">
        <v>557</v>
      </c>
      <c r="C40" s="3" t="s">
        <v>558</v>
      </c>
      <c r="D40" s="3" t="s">
        <v>559</v>
      </c>
      <c r="E40" s="6" t="s">
        <v>8</v>
      </c>
      <c r="F40" s="6" t="s">
        <v>7</v>
      </c>
      <c r="G40" s="6" t="s">
        <v>5</v>
      </c>
      <c r="H40" s="6">
        <v>61.48</v>
      </c>
      <c r="I40" s="6">
        <v>6.97</v>
      </c>
      <c r="J40" s="6">
        <v>0</v>
      </c>
      <c r="K40" s="6">
        <v>4.58</v>
      </c>
      <c r="L40" s="6">
        <f t="shared" si="0"/>
        <v>4.58</v>
      </c>
      <c r="M40" s="6">
        <v>0</v>
      </c>
      <c r="N40" s="6">
        <v>0.1</v>
      </c>
      <c r="O40" s="6">
        <f t="shared" si="1"/>
        <v>0.1</v>
      </c>
      <c r="P40" s="7">
        <f t="shared" si="2"/>
        <v>2.1834061135371181E-2</v>
      </c>
      <c r="Q40" s="6">
        <f t="shared" si="3"/>
        <v>2.1834061135371181E-2</v>
      </c>
      <c r="R40" s="6">
        <f t="shared" si="4"/>
        <v>61.58</v>
      </c>
      <c r="S40" s="8">
        <v>103655.76999999999</v>
      </c>
      <c r="T40" s="8">
        <v>20202.989999999998</v>
      </c>
      <c r="U40" s="7">
        <f t="shared" si="5"/>
        <v>0.19490463483123033</v>
      </c>
      <c r="V40" s="7">
        <f t="shared" si="6"/>
        <v>0.19490463483123033</v>
      </c>
    </row>
    <row r="41" spans="1:22" x14ac:dyDescent="0.25">
      <c r="A41" s="3" t="s">
        <v>2</v>
      </c>
      <c r="B41" s="3" t="s">
        <v>557</v>
      </c>
      <c r="C41" s="3" t="s">
        <v>560</v>
      </c>
      <c r="D41" s="3" t="s">
        <v>561</v>
      </c>
      <c r="E41" s="6" t="s">
        <v>8</v>
      </c>
      <c r="F41" s="6" t="s">
        <v>7</v>
      </c>
      <c r="G41" s="6" t="s">
        <v>5</v>
      </c>
      <c r="H41" s="6">
        <v>83.32</v>
      </c>
      <c r="I41" s="6">
        <v>11.19</v>
      </c>
      <c r="J41" s="6">
        <v>0</v>
      </c>
      <c r="K41" s="6">
        <v>1.21</v>
      </c>
      <c r="L41" s="6">
        <f t="shared" si="0"/>
        <v>1.21</v>
      </c>
      <c r="M41" s="6">
        <v>0</v>
      </c>
      <c r="N41" s="6">
        <v>3.49</v>
      </c>
      <c r="O41" s="6">
        <f t="shared" si="1"/>
        <v>3.49</v>
      </c>
      <c r="P41" s="7">
        <f t="shared" si="2"/>
        <v>2.8842975206611574</v>
      </c>
      <c r="Q41" s="6">
        <f t="shared" si="3"/>
        <v>2.8842975206611574</v>
      </c>
      <c r="R41" s="6">
        <f t="shared" si="4"/>
        <v>86.809999999999988</v>
      </c>
      <c r="S41" s="8">
        <v>62894.400000000001</v>
      </c>
      <c r="T41" s="8">
        <v>0</v>
      </c>
      <c r="U41" s="7">
        <f t="shared" si="5"/>
        <v>0</v>
      </c>
      <c r="V41" s="7">
        <f t="shared" si="6"/>
        <v>0</v>
      </c>
    </row>
    <row r="42" spans="1:22" x14ac:dyDescent="0.25">
      <c r="A42" s="3" t="s">
        <v>2</v>
      </c>
      <c r="B42" s="3" t="s">
        <v>557</v>
      </c>
      <c r="C42" s="3" t="s">
        <v>562</v>
      </c>
      <c r="D42" s="3" t="s">
        <v>563</v>
      </c>
      <c r="E42" s="6" t="s">
        <v>8</v>
      </c>
      <c r="F42" s="6" t="s">
        <v>7</v>
      </c>
      <c r="G42" s="6" t="s">
        <v>5</v>
      </c>
      <c r="H42" s="6">
        <v>4</v>
      </c>
      <c r="I42" s="6">
        <v>4</v>
      </c>
      <c r="J42" s="6">
        <v>1</v>
      </c>
      <c r="K42" s="6">
        <v>1</v>
      </c>
      <c r="L42" s="6">
        <f t="shared" si="0"/>
        <v>2</v>
      </c>
      <c r="M42" s="6">
        <v>1</v>
      </c>
      <c r="N42" s="6">
        <v>1</v>
      </c>
      <c r="O42" s="6">
        <f t="shared" si="1"/>
        <v>2</v>
      </c>
      <c r="P42" s="7">
        <f t="shared" si="2"/>
        <v>1</v>
      </c>
      <c r="Q42" s="6">
        <f t="shared" si="3"/>
        <v>1</v>
      </c>
      <c r="R42" s="6">
        <f t="shared" si="4"/>
        <v>6</v>
      </c>
      <c r="S42" s="8">
        <v>717438.99999999988</v>
      </c>
      <c r="T42" s="8">
        <v>38371.21</v>
      </c>
      <c r="U42" s="7">
        <f t="shared" si="5"/>
        <v>5.3483585364051865E-2</v>
      </c>
      <c r="V42" s="7">
        <f t="shared" si="6"/>
        <v>5.3483585364051865E-2</v>
      </c>
    </row>
    <row r="43" spans="1:22" x14ac:dyDescent="0.25">
      <c r="A43" s="3" t="s">
        <v>2</v>
      </c>
      <c r="B43" s="3" t="s">
        <v>557</v>
      </c>
      <c r="C43" s="3" t="s">
        <v>564</v>
      </c>
      <c r="D43" s="3" t="s">
        <v>565</v>
      </c>
      <c r="E43" s="6" t="s">
        <v>8</v>
      </c>
      <c r="F43" s="6" t="s">
        <v>7</v>
      </c>
      <c r="G43" s="6" t="s">
        <v>5</v>
      </c>
      <c r="H43" s="6">
        <v>42.9</v>
      </c>
      <c r="I43" s="6">
        <v>34.86</v>
      </c>
      <c r="J43" s="6">
        <v>6.36</v>
      </c>
      <c r="K43" s="6">
        <v>12.46</v>
      </c>
      <c r="L43" s="6">
        <f t="shared" si="0"/>
        <v>18.82</v>
      </c>
      <c r="M43" s="6">
        <v>0.16</v>
      </c>
      <c r="N43" s="6">
        <v>0</v>
      </c>
      <c r="O43" s="6">
        <f t="shared" si="1"/>
        <v>0.16</v>
      </c>
      <c r="P43" s="7">
        <f t="shared" si="2"/>
        <v>8.5015940488841653E-3</v>
      </c>
      <c r="Q43" s="6">
        <f t="shared" si="3"/>
        <v>8.5015940488841653E-3</v>
      </c>
      <c r="R43" s="6">
        <f t="shared" si="4"/>
        <v>43.059999999999995</v>
      </c>
      <c r="S43" s="8">
        <v>14697611.120000001</v>
      </c>
      <c r="T43" s="8">
        <v>3253827.1300000008</v>
      </c>
      <c r="U43" s="7">
        <f t="shared" si="5"/>
        <v>0.22138476133528295</v>
      </c>
      <c r="V43" s="7">
        <f t="shared" si="6"/>
        <v>0.22138476133528295</v>
      </c>
    </row>
    <row r="44" spans="1:22" x14ac:dyDescent="0.25">
      <c r="A44" s="3" t="s">
        <v>2</v>
      </c>
      <c r="B44" s="3" t="s">
        <v>557</v>
      </c>
      <c r="C44" s="3" t="s">
        <v>566</v>
      </c>
      <c r="D44" s="3" t="s">
        <v>567</v>
      </c>
      <c r="E44" s="6" t="s">
        <v>8</v>
      </c>
      <c r="F44" s="6" t="s">
        <v>7</v>
      </c>
      <c r="G44" s="6" t="s">
        <v>5</v>
      </c>
      <c r="H44" s="6">
        <v>16.850000000000001</v>
      </c>
      <c r="I44" s="6">
        <v>33.33</v>
      </c>
      <c r="J44" s="6">
        <v>8.33</v>
      </c>
      <c r="K44" s="6">
        <v>8.33</v>
      </c>
      <c r="L44" s="6">
        <f t="shared" si="0"/>
        <v>16.66</v>
      </c>
      <c r="M44" s="6">
        <v>2.3199999999999998</v>
      </c>
      <c r="N44" s="6">
        <v>1.43</v>
      </c>
      <c r="O44" s="6">
        <f t="shared" si="1"/>
        <v>3.75</v>
      </c>
      <c r="P44" s="7">
        <f t="shared" si="2"/>
        <v>0.22509003601440575</v>
      </c>
      <c r="Q44" s="6">
        <f t="shared" si="3"/>
        <v>0.22509003601440575</v>
      </c>
      <c r="R44" s="6">
        <f t="shared" si="4"/>
        <v>20.6</v>
      </c>
      <c r="S44" s="8">
        <v>162000000</v>
      </c>
      <c r="T44" s="8">
        <v>0</v>
      </c>
      <c r="U44" s="7">
        <f t="shared" si="5"/>
        <v>0</v>
      </c>
      <c r="V44" s="7">
        <f t="shared" si="6"/>
        <v>0</v>
      </c>
    </row>
    <row r="45" spans="1:22" x14ac:dyDescent="0.25">
      <c r="A45" s="3" t="s">
        <v>2</v>
      </c>
      <c r="B45" s="3" t="s">
        <v>335</v>
      </c>
      <c r="C45" s="3" t="s">
        <v>336</v>
      </c>
      <c r="D45" s="3" t="s">
        <v>337</v>
      </c>
      <c r="E45" s="6" t="s">
        <v>70</v>
      </c>
      <c r="F45" s="6" t="s">
        <v>6</v>
      </c>
      <c r="G45" s="6" t="s">
        <v>288</v>
      </c>
      <c r="H45" s="6">
        <v>0</v>
      </c>
      <c r="I45" s="6">
        <v>0</v>
      </c>
      <c r="J45" s="6">
        <v>0</v>
      </c>
      <c r="K45" s="6">
        <v>0</v>
      </c>
      <c r="L45" s="6">
        <f t="shared" si="0"/>
        <v>0</v>
      </c>
      <c r="M45" s="6">
        <v>0</v>
      </c>
      <c r="N45" s="6">
        <v>0</v>
      </c>
      <c r="O45" s="6">
        <f t="shared" si="1"/>
        <v>0</v>
      </c>
      <c r="P45" s="7" t="s">
        <v>43</v>
      </c>
      <c r="Q45" s="6" t="s">
        <v>43</v>
      </c>
      <c r="R45" s="6">
        <f t="shared" si="4"/>
        <v>0</v>
      </c>
      <c r="S45" s="8">
        <v>1134.53</v>
      </c>
      <c r="T45" s="8">
        <v>0</v>
      </c>
      <c r="U45" s="7">
        <f t="shared" si="5"/>
        <v>0</v>
      </c>
      <c r="V45" s="7">
        <f t="shared" si="6"/>
        <v>0</v>
      </c>
    </row>
    <row r="46" spans="1:22" x14ac:dyDescent="0.25">
      <c r="A46" s="3" t="s">
        <v>2</v>
      </c>
      <c r="B46" s="3" t="s">
        <v>335</v>
      </c>
      <c r="C46" s="3" t="s">
        <v>338</v>
      </c>
      <c r="D46" s="3" t="s">
        <v>339</v>
      </c>
      <c r="E46" s="6" t="s">
        <v>8</v>
      </c>
      <c r="F46" s="6" t="s">
        <v>7</v>
      </c>
      <c r="G46" s="6" t="s">
        <v>288</v>
      </c>
      <c r="H46" s="6">
        <v>0</v>
      </c>
      <c r="I46" s="6">
        <v>25.35</v>
      </c>
      <c r="J46" s="6">
        <v>0.89</v>
      </c>
      <c r="K46" s="6">
        <v>4.9000000000000004</v>
      </c>
      <c r="L46" s="6">
        <f t="shared" si="0"/>
        <v>5.79</v>
      </c>
      <c r="M46" s="6">
        <v>0.89</v>
      </c>
      <c r="N46" s="6">
        <v>4.9000000000000004</v>
      </c>
      <c r="O46" s="6">
        <f t="shared" si="1"/>
        <v>5.79</v>
      </c>
      <c r="P46" s="7">
        <f t="shared" si="2"/>
        <v>1</v>
      </c>
      <c r="Q46" s="6">
        <f t="shared" si="3"/>
        <v>1</v>
      </c>
      <c r="R46" s="6">
        <f t="shared" si="4"/>
        <v>5.79</v>
      </c>
      <c r="S46" s="8">
        <v>571877.01000000013</v>
      </c>
      <c r="T46" s="8">
        <v>36419.65</v>
      </c>
      <c r="U46" s="7">
        <f t="shared" si="5"/>
        <v>6.3684410044740208E-2</v>
      </c>
      <c r="V46" s="7">
        <f t="shared" si="6"/>
        <v>6.3684410044740208E-2</v>
      </c>
    </row>
    <row r="47" spans="1:22" x14ac:dyDescent="0.25">
      <c r="A47" s="3" t="s">
        <v>2</v>
      </c>
      <c r="B47" s="3" t="s">
        <v>335</v>
      </c>
      <c r="C47" s="3" t="s">
        <v>340</v>
      </c>
      <c r="D47" s="3" t="s">
        <v>341</v>
      </c>
      <c r="E47" s="6" t="s">
        <v>70</v>
      </c>
      <c r="F47" s="6" t="s">
        <v>6</v>
      </c>
      <c r="G47" s="6" t="s">
        <v>288</v>
      </c>
      <c r="H47" s="6">
        <v>0</v>
      </c>
      <c r="I47" s="6">
        <v>0</v>
      </c>
      <c r="J47" s="6">
        <v>0</v>
      </c>
      <c r="K47" s="6">
        <v>0</v>
      </c>
      <c r="L47" s="6">
        <f t="shared" si="0"/>
        <v>0</v>
      </c>
      <c r="M47" s="6">
        <v>0</v>
      </c>
      <c r="N47" s="6">
        <v>0</v>
      </c>
      <c r="O47" s="6">
        <f t="shared" si="1"/>
        <v>0</v>
      </c>
      <c r="P47" s="7" t="s">
        <v>43</v>
      </c>
      <c r="Q47" s="6" t="s">
        <v>43</v>
      </c>
      <c r="R47" s="6">
        <f t="shared" si="4"/>
        <v>0</v>
      </c>
      <c r="S47" s="8">
        <v>36481.5</v>
      </c>
      <c r="T47" s="8">
        <v>0</v>
      </c>
      <c r="U47" s="7">
        <f t="shared" si="5"/>
        <v>0</v>
      </c>
      <c r="V47" s="7">
        <f t="shared" si="6"/>
        <v>0</v>
      </c>
    </row>
    <row r="48" spans="1:22" x14ac:dyDescent="0.25">
      <c r="A48" s="3" t="s">
        <v>2</v>
      </c>
      <c r="B48" s="3" t="s">
        <v>335</v>
      </c>
      <c r="C48" s="3" t="s">
        <v>342</v>
      </c>
      <c r="D48" s="3" t="s">
        <v>343</v>
      </c>
      <c r="E48" s="6" t="s">
        <v>8</v>
      </c>
      <c r="F48" s="6" t="s">
        <v>7</v>
      </c>
      <c r="G48" s="6" t="s">
        <v>288</v>
      </c>
      <c r="H48" s="6">
        <v>0</v>
      </c>
      <c r="I48" s="6">
        <v>29.95</v>
      </c>
      <c r="J48" s="6">
        <v>1.31</v>
      </c>
      <c r="K48" s="6">
        <v>7.29</v>
      </c>
      <c r="L48" s="6">
        <f t="shared" si="0"/>
        <v>8.6</v>
      </c>
      <c r="M48" s="6">
        <v>2.48</v>
      </c>
      <c r="N48" s="6">
        <v>5.22</v>
      </c>
      <c r="O48" s="6">
        <f t="shared" si="1"/>
        <v>7.6999999999999993</v>
      </c>
      <c r="P48" s="7">
        <f t="shared" si="2"/>
        <v>0.89534883720930225</v>
      </c>
      <c r="Q48" s="6">
        <f t="shared" si="3"/>
        <v>0.89534883720930225</v>
      </c>
      <c r="R48" s="6">
        <f t="shared" si="4"/>
        <v>7.6999999999999993</v>
      </c>
      <c r="S48" s="8">
        <v>168565.85</v>
      </c>
      <c r="T48" s="8">
        <v>14869.890000000001</v>
      </c>
      <c r="U48" s="7">
        <f t="shared" si="5"/>
        <v>8.8214131154086078E-2</v>
      </c>
      <c r="V48" s="7">
        <f t="shared" si="6"/>
        <v>8.8214131154086078E-2</v>
      </c>
    </row>
    <row r="49" spans="1:22" x14ac:dyDescent="0.25">
      <c r="A49" s="3" t="s">
        <v>2</v>
      </c>
      <c r="B49" s="3" t="s">
        <v>335</v>
      </c>
      <c r="C49" s="3" t="s">
        <v>344</v>
      </c>
      <c r="D49" s="3" t="s">
        <v>345</v>
      </c>
      <c r="E49" s="6" t="s">
        <v>70</v>
      </c>
      <c r="F49" s="6" t="s">
        <v>6</v>
      </c>
      <c r="G49" s="6" t="s">
        <v>288</v>
      </c>
      <c r="H49" s="6">
        <v>0</v>
      </c>
      <c r="I49" s="6">
        <v>0</v>
      </c>
      <c r="J49" s="6">
        <v>0</v>
      </c>
      <c r="K49" s="6">
        <v>0</v>
      </c>
      <c r="L49" s="6">
        <f t="shared" si="0"/>
        <v>0</v>
      </c>
      <c r="M49" s="6">
        <v>0</v>
      </c>
      <c r="N49" s="6">
        <v>0</v>
      </c>
      <c r="O49" s="6">
        <f t="shared" si="1"/>
        <v>0</v>
      </c>
      <c r="P49" s="7" t="s">
        <v>43</v>
      </c>
      <c r="Q49" s="6" t="s">
        <v>43</v>
      </c>
      <c r="R49" s="6">
        <f t="shared" si="4"/>
        <v>0</v>
      </c>
      <c r="S49" s="8">
        <v>314623.64</v>
      </c>
      <c r="T49" s="8">
        <v>0</v>
      </c>
      <c r="U49" s="7">
        <f t="shared" si="5"/>
        <v>0</v>
      </c>
      <c r="V49" s="7">
        <f t="shared" si="6"/>
        <v>0</v>
      </c>
    </row>
    <row r="50" spans="1:22" x14ac:dyDescent="0.25">
      <c r="A50" s="3" t="s">
        <v>2</v>
      </c>
      <c r="B50" s="3" t="s">
        <v>786</v>
      </c>
      <c r="C50" s="3" t="s">
        <v>787</v>
      </c>
      <c r="D50" s="3" t="s">
        <v>788</v>
      </c>
      <c r="E50" s="6" t="s">
        <v>8</v>
      </c>
      <c r="F50" s="6" t="s">
        <v>7</v>
      </c>
      <c r="G50" s="6" t="s">
        <v>27</v>
      </c>
      <c r="H50" s="6">
        <v>73.489999999999995</v>
      </c>
      <c r="I50" s="6">
        <v>3.54</v>
      </c>
      <c r="J50" s="6">
        <v>1.05</v>
      </c>
      <c r="K50" s="6">
        <v>1.1200000000000001</v>
      </c>
      <c r="L50" s="6">
        <f t="shared" si="0"/>
        <v>2.17</v>
      </c>
      <c r="M50" s="6">
        <v>0.95</v>
      </c>
      <c r="N50" s="6">
        <v>1.4</v>
      </c>
      <c r="O50" s="6">
        <f t="shared" si="1"/>
        <v>2.3499999999999996</v>
      </c>
      <c r="P50" s="7">
        <f t="shared" si="2"/>
        <v>1.0829493087557602</v>
      </c>
      <c r="Q50" s="6">
        <f t="shared" si="3"/>
        <v>1.0829493087557602</v>
      </c>
      <c r="R50" s="6">
        <f t="shared" si="4"/>
        <v>75.839999999999989</v>
      </c>
      <c r="S50" s="8">
        <v>569068.43999999983</v>
      </c>
      <c r="T50" s="8">
        <v>148335.01999999999</v>
      </c>
      <c r="U50" s="7">
        <f t="shared" si="5"/>
        <v>0.26066288265783993</v>
      </c>
      <c r="V50" s="7">
        <f t="shared" si="6"/>
        <v>0.26066288265783993</v>
      </c>
    </row>
    <row r="51" spans="1:22" x14ac:dyDescent="0.25">
      <c r="A51" s="3" t="s">
        <v>2</v>
      </c>
      <c r="B51" s="3" t="s">
        <v>786</v>
      </c>
      <c r="C51" s="3" t="s">
        <v>789</v>
      </c>
      <c r="D51" s="3" t="s">
        <v>790</v>
      </c>
      <c r="E51" s="6" t="s">
        <v>8</v>
      </c>
      <c r="F51" s="6" t="s">
        <v>7</v>
      </c>
      <c r="G51" s="6" t="s">
        <v>27</v>
      </c>
      <c r="H51" s="6">
        <v>83.58</v>
      </c>
      <c r="I51" s="6">
        <v>15.33</v>
      </c>
      <c r="J51" s="6">
        <v>2.31</v>
      </c>
      <c r="K51" s="6">
        <v>2.59</v>
      </c>
      <c r="L51" s="6">
        <f t="shared" si="0"/>
        <v>4.9000000000000004</v>
      </c>
      <c r="M51" s="6">
        <v>2.31</v>
      </c>
      <c r="N51" s="6">
        <v>2.42</v>
      </c>
      <c r="O51" s="6">
        <f t="shared" si="1"/>
        <v>4.7300000000000004</v>
      </c>
      <c r="P51" s="7">
        <f t="shared" si="2"/>
        <v>0.96530612244897962</v>
      </c>
      <c r="Q51" s="6">
        <f t="shared" si="3"/>
        <v>0.96530612244897962</v>
      </c>
      <c r="R51" s="6">
        <f t="shared" si="4"/>
        <v>88.31</v>
      </c>
      <c r="S51" s="8">
        <v>390229.93</v>
      </c>
      <c r="T51" s="8">
        <v>168549.82</v>
      </c>
      <c r="U51" s="7">
        <f t="shared" si="5"/>
        <v>0.43192437853242066</v>
      </c>
      <c r="V51" s="7">
        <f t="shared" si="6"/>
        <v>0.43192437853242066</v>
      </c>
    </row>
    <row r="52" spans="1:22" x14ac:dyDescent="0.25">
      <c r="A52" s="3" t="s">
        <v>2</v>
      </c>
      <c r="B52" s="3" t="s">
        <v>786</v>
      </c>
      <c r="C52" s="3" t="s">
        <v>791</v>
      </c>
      <c r="D52" s="3" t="s">
        <v>792</v>
      </c>
      <c r="E52" s="6" t="s">
        <v>8</v>
      </c>
      <c r="F52" s="6" t="s">
        <v>7</v>
      </c>
      <c r="G52" s="6" t="s">
        <v>23</v>
      </c>
      <c r="H52" s="6">
        <v>24.9</v>
      </c>
      <c r="I52" s="6">
        <v>75.099999999999994</v>
      </c>
      <c r="J52" s="6">
        <v>1.8</v>
      </c>
      <c r="K52" s="6">
        <v>1.8</v>
      </c>
      <c r="L52" s="6">
        <f t="shared" si="0"/>
        <v>3.6</v>
      </c>
      <c r="M52" s="6">
        <v>1.8</v>
      </c>
      <c r="N52" s="6">
        <v>0</v>
      </c>
      <c r="O52" s="6">
        <f t="shared" si="1"/>
        <v>1.8</v>
      </c>
      <c r="P52" s="7">
        <f t="shared" si="2"/>
        <v>0.5</v>
      </c>
      <c r="Q52" s="6">
        <f t="shared" si="3"/>
        <v>0.5</v>
      </c>
      <c r="R52" s="6">
        <f t="shared" si="4"/>
        <v>26.7</v>
      </c>
      <c r="S52" s="8">
        <v>58176.65</v>
      </c>
      <c r="T52" s="8">
        <v>0</v>
      </c>
      <c r="U52" s="7">
        <f t="shared" si="5"/>
        <v>0</v>
      </c>
      <c r="V52" s="7">
        <f t="shared" si="6"/>
        <v>0</v>
      </c>
    </row>
    <row r="53" spans="1:22" x14ac:dyDescent="0.25">
      <c r="A53" s="3" t="s">
        <v>2</v>
      </c>
      <c r="B53" s="3" t="s">
        <v>786</v>
      </c>
      <c r="C53" s="3" t="s">
        <v>793</v>
      </c>
      <c r="D53" s="3" t="s">
        <v>794</v>
      </c>
      <c r="E53" s="6" t="s">
        <v>8</v>
      </c>
      <c r="F53" s="6" t="s">
        <v>7</v>
      </c>
      <c r="G53" s="6" t="s">
        <v>27</v>
      </c>
      <c r="H53" s="6">
        <v>8.7100000000000009</v>
      </c>
      <c r="I53" s="6">
        <v>1.51</v>
      </c>
      <c r="J53" s="6">
        <v>0.45</v>
      </c>
      <c r="K53" s="6">
        <v>0</v>
      </c>
      <c r="L53" s="6">
        <f t="shared" si="0"/>
        <v>0.45</v>
      </c>
      <c r="M53" s="6">
        <v>0.45</v>
      </c>
      <c r="N53" s="6">
        <v>0</v>
      </c>
      <c r="O53" s="6">
        <f t="shared" si="1"/>
        <v>0.45</v>
      </c>
      <c r="P53" s="7">
        <f t="shared" si="2"/>
        <v>1</v>
      </c>
      <c r="Q53" s="6">
        <f t="shared" si="3"/>
        <v>1</v>
      </c>
      <c r="R53" s="6">
        <f t="shared" si="4"/>
        <v>9.16</v>
      </c>
      <c r="S53" s="8">
        <v>3345034.19</v>
      </c>
      <c r="T53" s="8">
        <v>311219.55</v>
      </c>
      <c r="U53" s="7">
        <f t="shared" si="5"/>
        <v>9.3039273239834949E-2</v>
      </c>
      <c r="V53" s="7">
        <f t="shared" si="6"/>
        <v>9.3039273239834949E-2</v>
      </c>
    </row>
    <row r="54" spans="1:22" x14ac:dyDescent="0.25">
      <c r="A54" s="3" t="s">
        <v>2</v>
      </c>
      <c r="B54" s="3" t="s">
        <v>786</v>
      </c>
      <c r="C54" s="3" t="s">
        <v>795</v>
      </c>
      <c r="D54" s="3" t="s">
        <v>796</v>
      </c>
      <c r="E54" s="6" t="s">
        <v>8</v>
      </c>
      <c r="F54" s="6" t="s">
        <v>7</v>
      </c>
      <c r="G54" s="6" t="s">
        <v>23</v>
      </c>
      <c r="H54" s="6">
        <v>89.58</v>
      </c>
      <c r="I54" s="6">
        <v>5.4</v>
      </c>
      <c r="J54" s="6">
        <v>0.36</v>
      </c>
      <c r="K54" s="6">
        <v>0.22</v>
      </c>
      <c r="L54" s="6">
        <f t="shared" si="0"/>
        <v>0.57999999999999996</v>
      </c>
      <c r="M54" s="6">
        <v>0.36</v>
      </c>
      <c r="N54" s="6">
        <v>0.94</v>
      </c>
      <c r="O54" s="6">
        <f t="shared" si="1"/>
        <v>1.2999999999999998</v>
      </c>
      <c r="P54" s="7">
        <f t="shared" si="2"/>
        <v>2.2413793103448274</v>
      </c>
      <c r="Q54" s="6">
        <f t="shared" si="3"/>
        <v>2.2413793103448274</v>
      </c>
      <c r="R54" s="6">
        <f t="shared" si="4"/>
        <v>90.88</v>
      </c>
      <c r="S54" s="8">
        <v>123053625.55</v>
      </c>
      <c r="T54" s="8">
        <v>103556787.34000006</v>
      </c>
      <c r="U54" s="7">
        <f t="shared" si="5"/>
        <v>0.84155819771374518</v>
      </c>
      <c r="V54" s="7">
        <f t="shared" si="6"/>
        <v>0.84155819771374518</v>
      </c>
    </row>
    <row r="55" spans="1:22" x14ac:dyDescent="0.25">
      <c r="A55" s="3" t="s">
        <v>2</v>
      </c>
      <c r="B55" s="3" t="s">
        <v>869</v>
      </c>
      <c r="C55" s="3" t="s">
        <v>870</v>
      </c>
      <c r="D55" s="3" t="s">
        <v>871</v>
      </c>
      <c r="E55" s="6" t="s">
        <v>8</v>
      </c>
      <c r="F55" s="6" t="s">
        <v>7</v>
      </c>
      <c r="G55" s="6" t="s">
        <v>305</v>
      </c>
      <c r="H55" s="6">
        <v>89.2</v>
      </c>
      <c r="I55" s="6">
        <v>9.5</v>
      </c>
      <c r="J55" s="6">
        <v>1.1200000000000001</v>
      </c>
      <c r="K55" s="6">
        <v>3.57</v>
      </c>
      <c r="L55" s="6">
        <f t="shared" si="0"/>
        <v>4.6899999999999995</v>
      </c>
      <c r="M55" s="6">
        <v>1.1200000000000001</v>
      </c>
      <c r="N55" s="6">
        <v>2.96</v>
      </c>
      <c r="O55" s="6">
        <f t="shared" si="1"/>
        <v>4.08</v>
      </c>
      <c r="P55" s="7">
        <f t="shared" si="2"/>
        <v>0.86993603411513865</v>
      </c>
      <c r="Q55" s="6">
        <f t="shared" si="3"/>
        <v>0.86993603411513865</v>
      </c>
      <c r="R55" s="6">
        <f t="shared" si="4"/>
        <v>93.28</v>
      </c>
      <c r="S55" s="8">
        <v>5679793.5399999991</v>
      </c>
      <c r="T55" s="8">
        <v>1629501.29</v>
      </c>
      <c r="U55" s="7">
        <f t="shared" si="5"/>
        <v>0.28689445813905418</v>
      </c>
      <c r="V55" s="7">
        <f t="shared" si="6"/>
        <v>0.28689445813905418</v>
      </c>
    </row>
    <row r="56" spans="1:22" x14ac:dyDescent="0.25">
      <c r="A56" s="3" t="s">
        <v>2</v>
      </c>
      <c r="B56" s="3" t="s">
        <v>866</v>
      </c>
      <c r="C56" s="3" t="s">
        <v>867</v>
      </c>
      <c r="D56" s="3" t="s">
        <v>868</v>
      </c>
      <c r="E56" s="6" t="s">
        <v>8</v>
      </c>
      <c r="F56" s="6" t="s">
        <v>7</v>
      </c>
      <c r="G56" s="6" t="s">
        <v>5</v>
      </c>
      <c r="H56" s="6">
        <v>58.5</v>
      </c>
      <c r="I56" s="6">
        <v>41.11</v>
      </c>
      <c r="J56" s="6">
        <v>2.95</v>
      </c>
      <c r="K56" s="6">
        <v>0.92</v>
      </c>
      <c r="L56" s="6">
        <f t="shared" si="0"/>
        <v>3.87</v>
      </c>
      <c r="M56" s="6">
        <v>2.95</v>
      </c>
      <c r="N56" s="6">
        <v>0.92</v>
      </c>
      <c r="O56" s="6">
        <f t="shared" si="1"/>
        <v>3.87</v>
      </c>
      <c r="P56" s="7">
        <f t="shared" si="2"/>
        <v>1</v>
      </c>
      <c r="Q56" s="6">
        <f t="shared" si="3"/>
        <v>1</v>
      </c>
      <c r="R56" s="6">
        <f t="shared" si="4"/>
        <v>62.37</v>
      </c>
      <c r="S56" s="8">
        <v>858281.16</v>
      </c>
      <c r="T56" s="8">
        <v>384045.83</v>
      </c>
      <c r="U56" s="7">
        <f t="shared" si="5"/>
        <v>0.44745923352203143</v>
      </c>
      <c r="V56" s="7">
        <f t="shared" si="6"/>
        <v>0.44745923352203143</v>
      </c>
    </row>
    <row r="57" spans="1:22" x14ac:dyDescent="0.25">
      <c r="A57" s="3" t="s">
        <v>16</v>
      </c>
      <c r="B57" s="3" t="s">
        <v>1215</v>
      </c>
      <c r="C57" s="3" t="s">
        <v>1216</v>
      </c>
      <c r="D57" s="3" t="s">
        <v>1217</v>
      </c>
      <c r="E57" s="6" t="s">
        <v>1250</v>
      </c>
      <c r="F57" s="6" t="s">
        <v>6</v>
      </c>
      <c r="G57" s="6" t="s">
        <v>43</v>
      </c>
      <c r="H57" s="6" t="s">
        <v>43</v>
      </c>
      <c r="I57" s="6" t="s">
        <v>43</v>
      </c>
      <c r="J57" s="6" t="s">
        <v>43</v>
      </c>
      <c r="K57" s="6" t="s">
        <v>43</v>
      </c>
      <c r="L57" s="6" t="e">
        <f t="shared" si="0"/>
        <v>#VALUE!</v>
      </c>
      <c r="M57" s="6" t="s">
        <v>43</v>
      </c>
      <c r="N57" s="6" t="s">
        <v>43</v>
      </c>
      <c r="O57" s="6" t="e">
        <f t="shared" si="1"/>
        <v>#VALUE!</v>
      </c>
      <c r="P57" s="7" t="s">
        <v>43</v>
      </c>
      <c r="Q57" s="6" t="s">
        <v>43</v>
      </c>
      <c r="R57" s="6" t="e">
        <f t="shared" si="4"/>
        <v>#VALUE!</v>
      </c>
      <c r="S57" s="8">
        <v>51910.16</v>
      </c>
      <c r="T57" s="8">
        <v>42201.7</v>
      </c>
      <c r="U57" s="7">
        <f t="shared" si="5"/>
        <v>0.81297572575387933</v>
      </c>
      <c r="V57" s="7">
        <f t="shared" si="6"/>
        <v>0.81297572575387933</v>
      </c>
    </row>
    <row r="58" spans="1:22" x14ac:dyDescent="0.25">
      <c r="A58" s="3" t="s">
        <v>16</v>
      </c>
      <c r="B58" s="3" t="s">
        <v>15</v>
      </c>
      <c r="C58" s="3" t="s">
        <v>17</v>
      </c>
      <c r="D58" s="3" t="s">
        <v>18</v>
      </c>
      <c r="E58" s="6" t="s">
        <v>8</v>
      </c>
      <c r="F58" s="6" t="s">
        <v>6</v>
      </c>
      <c r="G58" s="6" t="s">
        <v>19</v>
      </c>
      <c r="H58" s="6">
        <v>55.83</v>
      </c>
      <c r="I58" s="6">
        <v>10</v>
      </c>
      <c r="J58" s="6">
        <v>0</v>
      </c>
      <c r="K58" s="6">
        <v>0</v>
      </c>
      <c r="L58" s="6">
        <f t="shared" si="0"/>
        <v>0</v>
      </c>
      <c r="M58" s="6">
        <v>0</v>
      </c>
      <c r="N58" s="6">
        <v>0</v>
      </c>
      <c r="O58" s="6">
        <f t="shared" si="1"/>
        <v>0</v>
      </c>
      <c r="P58" s="7" t="s">
        <v>43</v>
      </c>
      <c r="Q58" s="6" t="s">
        <v>43</v>
      </c>
      <c r="R58" s="6">
        <f t="shared" si="4"/>
        <v>55.83</v>
      </c>
      <c r="S58" s="8">
        <v>169118.75</v>
      </c>
      <c r="T58" s="8">
        <v>0</v>
      </c>
      <c r="U58" s="7">
        <f t="shared" si="5"/>
        <v>0</v>
      </c>
      <c r="V58" s="7">
        <f t="shared" si="6"/>
        <v>0</v>
      </c>
    </row>
    <row r="59" spans="1:22" x14ac:dyDescent="0.25">
      <c r="A59" s="3" t="s">
        <v>16</v>
      </c>
      <c r="B59" s="3" t="s">
        <v>20</v>
      </c>
      <c r="C59" s="3" t="s">
        <v>21</v>
      </c>
      <c r="D59" s="3" t="s">
        <v>22</v>
      </c>
      <c r="E59" s="6" t="s">
        <v>8</v>
      </c>
      <c r="F59" s="6" t="s">
        <v>7</v>
      </c>
      <c r="G59" s="6" t="s">
        <v>23</v>
      </c>
      <c r="H59" s="6">
        <v>54.76</v>
      </c>
      <c r="I59" s="6">
        <v>45.24</v>
      </c>
      <c r="J59" s="6">
        <v>0</v>
      </c>
      <c r="K59" s="6">
        <v>15.02</v>
      </c>
      <c r="L59" s="6">
        <f t="shared" si="0"/>
        <v>15.02</v>
      </c>
      <c r="M59" s="6">
        <v>0</v>
      </c>
      <c r="N59" s="6">
        <v>0</v>
      </c>
      <c r="O59" s="6">
        <f t="shared" si="1"/>
        <v>0</v>
      </c>
      <c r="P59" s="7">
        <f t="shared" si="2"/>
        <v>0</v>
      </c>
      <c r="Q59" s="6">
        <f t="shared" si="3"/>
        <v>0</v>
      </c>
      <c r="R59" s="6">
        <f t="shared" si="4"/>
        <v>54.76</v>
      </c>
      <c r="S59" s="8">
        <v>1910092.16</v>
      </c>
      <c r="T59" s="8">
        <v>0</v>
      </c>
      <c r="U59" s="7">
        <f t="shared" si="5"/>
        <v>0</v>
      </c>
      <c r="V59" s="7">
        <f t="shared" si="6"/>
        <v>0</v>
      </c>
    </row>
    <row r="60" spans="1:22" x14ac:dyDescent="0.25">
      <c r="A60" s="3" t="s">
        <v>16</v>
      </c>
      <c r="B60" s="3" t="s">
        <v>24</v>
      </c>
      <c r="C60" s="3" t="s">
        <v>25</v>
      </c>
      <c r="D60" s="3" t="s">
        <v>26</v>
      </c>
      <c r="E60" s="6" t="s">
        <v>8</v>
      </c>
      <c r="F60" s="6" t="s">
        <v>6</v>
      </c>
      <c r="G60" s="6" t="s">
        <v>27</v>
      </c>
      <c r="H60" s="6">
        <v>91.33</v>
      </c>
      <c r="I60" s="6">
        <v>0</v>
      </c>
      <c r="J60" s="6">
        <v>0</v>
      </c>
      <c r="K60" s="6">
        <v>0</v>
      </c>
      <c r="L60" s="6">
        <f t="shared" si="0"/>
        <v>0</v>
      </c>
      <c r="M60" s="6">
        <v>0</v>
      </c>
      <c r="N60" s="6">
        <v>0</v>
      </c>
      <c r="O60" s="6">
        <f t="shared" si="1"/>
        <v>0</v>
      </c>
      <c r="P60" s="7" t="s">
        <v>43</v>
      </c>
      <c r="Q60" s="6" t="s">
        <v>43</v>
      </c>
      <c r="R60" s="6">
        <f t="shared" si="4"/>
        <v>91.33</v>
      </c>
      <c r="S60" s="8">
        <v>943707.51</v>
      </c>
      <c r="T60" s="8">
        <v>284106.98000000004</v>
      </c>
      <c r="U60" s="7">
        <f t="shared" si="5"/>
        <v>0.30105406282079927</v>
      </c>
      <c r="V60" s="7">
        <f t="shared" si="6"/>
        <v>0.30105406282079927</v>
      </c>
    </row>
    <row r="61" spans="1:22" x14ac:dyDescent="0.25">
      <c r="A61" s="3" t="s">
        <v>16</v>
      </c>
      <c r="B61" s="3" t="s">
        <v>28</v>
      </c>
      <c r="C61" s="3" t="s">
        <v>29</v>
      </c>
      <c r="D61" s="3" t="s">
        <v>30</v>
      </c>
      <c r="E61" s="6" t="s">
        <v>8</v>
      </c>
      <c r="F61" s="6" t="s">
        <v>7</v>
      </c>
      <c r="G61" s="6" t="s">
        <v>23</v>
      </c>
      <c r="H61" s="6">
        <v>26.56</v>
      </c>
      <c r="I61" s="6">
        <v>30.25</v>
      </c>
      <c r="J61" s="6">
        <v>7.56</v>
      </c>
      <c r="K61" s="6">
        <v>7.56</v>
      </c>
      <c r="L61" s="6">
        <f t="shared" si="0"/>
        <v>15.12</v>
      </c>
      <c r="M61" s="6">
        <v>7.52</v>
      </c>
      <c r="N61" s="6">
        <v>0</v>
      </c>
      <c r="O61" s="6">
        <f t="shared" si="1"/>
        <v>7.52</v>
      </c>
      <c r="P61" s="7">
        <f t="shared" si="2"/>
        <v>0.49735449735449733</v>
      </c>
      <c r="Q61" s="6">
        <f t="shared" si="3"/>
        <v>0.49735449735449733</v>
      </c>
      <c r="R61" s="6">
        <f t="shared" si="4"/>
        <v>34.08</v>
      </c>
      <c r="S61" s="8">
        <v>3592213.05</v>
      </c>
      <c r="T61" s="8">
        <v>241084.59</v>
      </c>
      <c r="U61" s="7">
        <f t="shared" si="5"/>
        <v>6.7113110120236324E-2</v>
      </c>
      <c r="V61" s="7">
        <f t="shared" si="6"/>
        <v>6.7113110120236324E-2</v>
      </c>
    </row>
    <row r="62" spans="1:22" x14ac:dyDescent="0.25">
      <c r="A62" s="3" t="s">
        <v>16</v>
      </c>
      <c r="B62" s="3" t="s">
        <v>28</v>
      </c>
      <c r="C62" s="3" t="s">
        <v>31</v>
      </c>
      <c r="D62" s="3" t="s">
        <v>32</v>
      </c>
      <c r="E62" s="6" t="s">
        <v>33</v>
      </c>
      <c r="F62" s="6" t="s">
        <v>7</v>
      </c>
      <c r="G62" s="6" t="s">
        <v>5</v>
      </c>
      <c r="H62" s="6">
        <v>38.6</v>
      </c>
      <c r="I62" s="6">
        <v>20.399999999999999</v>
      </c>
      <c r="J62" s="6">
        <v>5.0999999999999996</v>
      </c>
      <c r="K62" s="6">
        <v>5.0999999999999996</v>
      </c>
      <c r="L62" s="6">
        <f t="shared" si="0"/>
        <v>10.199999999999999</v>
      </c>
      <c r="M62" s="6">
        <v>0</v>
      </c>
      <c r="N62" s="6">
        <v>0</v>
      </c>
      <c r="O62" s="6">
        <f t="shared" si="1"/>
        <v>0</v>
      </c>
      <c r="P62" s="7">
        <f t="shared" si="2"/>
        <v>0</v>
      </c>
      <c r="Q62" s="6">
        <f t="shared" si="3"/>
        <v>0</v>
      </c>
      <c r="R62" s="6">
        <f t="shared" si="4"/>
        <v>38.6</v>
      </c>
      <c r="S62" s="8">
        <v>2555599.7799999998</v>
      </c>
      <c r="T62" s="8">
        <v>0</v>
      </c>
      <c r="U62" s="7">
        <f t="shared" si="5"/>
        <v>0</v>
      </c>
      <c r="V62" s="7">
        <f t="shared" si="6"/>
        <v>0</v>
      </c>
    </row>
    <row r="63" spans="1:22" x14ac:dyDescent="0.25">
      <c r="A63" s="3" t="s">
        <v>16</v>
      </c>
      <c r="B63" s="3" t="s">
        <v>34</v>
      </c>
      <c r="C63" s="3" t="s">
        <v>35</v>
      </c>
      <c r="D63" s="3" t="s">
        <v>36</v>
      </c>
      <c r="E63" s="6" t="s">
        <v>37</v>
      </c>
      <c r="F63" s="6" t="s">
        <v>7</v>
      </c>
      <c r="G63" s="6" t="s">
        <v>5</v>
      </c>
      <c r="H63" s="6">
        <v>0</v>
      </c>
      <c r="I63" s="6">
        <v>69.569999999999993</v>
      </c>
      <c r="J63" s="6">
        <v>12.98</v>
      </c>
      <c r="K63" s="6">
        <v>39.35</v>
      </c>
      <c r="L63" s="6">
        <f t="shared" si="0"/>
        <v>52.33</v>
      </c>
      <c r="M63" s="6">
        <v>0</v>
      </c>
      <c r="N63" s="6">
        <v>0</v>
      </c>
      <c r="O63" s="6">
        <f t="shared" si="1"/>
        <v>0</v>
      </c>
      <c r="P63" s="7">
        <f t="shared" si="2"/>
        <v>0</v>
      </c>
      <c r="Q63" s="6">
        <f t="shared" si="3"/>
        <v>0</v>
      </c>
      <c r="R63" s="6">
        <f t="shared" si="4"/>
        <v>0</v>
      </c>
      <c r="S63" s="8">
        <v>979895</v>
      </c>
      <c r="T63" s="8">
        <v>0</v>
      </c>
      <c r="U63" s="7">
        <f t="shared" si="5"/>
        <v>0</v>
      </c>
      <c r="V63" s="7">
        <f t="shared" si="6"/>
        <v>0</v>
      </c>
    </row>
    <row r="64" spans="1:22" x14ac:dyDescent="0.25">
      <c r="A64" s="3" t="s">
        <v>16</v>
      </c>
      <c r="B64" s="3" t="s">
        <v>44</v>
      </c>
      <c r="C64" s="3" t="s">
        <v>45</v>
      </c>
      <c r="D64" s="3" t="s">
        <v>46</v>
      </c>
      <c r="E64" s="6" t="s">
        <v>8</v>
      </c>
      <c r="F64" s="6" t="s">
        <v>6</v>
      </c>
      <c r="G64" s="6" t="s">
        <v>27</v>
      </c>
      <c r="H64" s="6">
        <v>35.39</v>
      </c>
      <c r="I64" s="6">
        <v>1.4</v>
      </c>
      <c r="J64" s="6">
        <v>0</v>
      </c>
      <c r="K64" s="6">
        <v>0</v>
      </c>
      <c r="L64" s="6">
        <f t="shared" si="0"/>
        <v>0</v>
      </c>
      <c r="M64" s="6">
        <v>0</v>
      </c>
      <c r="N64" s="6">
        <v>0</v>
      </c>
      <c r="O64" s="6">
        <f t="shared" si="1"/>
        <v>0</v>
      </c>
      <c r="P64" s="7" t="s">
        <v>43</v>
      </c>
      <c r="Q64" s="6" t="s">
        <v>43</v>
      </c>
      <c r="R64" s="6">
        <f t="shared" si="4"/>
        <v>35.39</v>
      </c>
      <c r="S64" s="8">
        <v>1799435.08</v>
      </c>
      <c r="T64" s="8">
        <v>0</v>
      </c>
      <c r="U64" s="7">
        <f t="shared" si="5"/>
        <v>0</v>
      </c>
      <c r="V64" s="7">
        <f t="shared" si="6"/>
        <v>0</v>
      </c>
    </row>
    <row r="65" spans="1:22" x14ac:dyDescent="0.25">
      <c r="A65" s="3" t="s">
        <v>16</v>
      </c>
      <c r="B65" s="3" t="s">
        <v>44</v>
      </c>
      <c r="C65" s="3" t="s">
        <v>47</v>
      </c>
      <c r="D65" s="3" t="s">
        <v>48</v>
      </c>
      <c r="E65" s="6" t="s">
        <v>8</v>
      </c>
      <c r="F65" s="6" t="s">
        <v>7</v>
      </c>
      <c r="G65" s="6" t="s">
        <v>23</v>
      </c>
      <c r="H65" s="6">
        <v>30.03</v>
      </c>
      <c r="I65" s="6">
        <v>7.03</v>
      </c>
      <c r="J65" s="6">
        <v>0</v>
      </c>
      <c r="K65" s="6">
        <v>6.13</v>
      </c>
      <c r="L65" s="6">
        <f t="shared" si="0"/>
        <v>6.13</v>
      </c>
      <c r="M65" s="6">
        <v>0</v>
      </c>
      <c r="N65" s="6">
        <v>0</v>
      </c>
      <c r="O65" s="6">
        <f t="shared" si="1"/>
        <v>0</v>
      </c>
      <c r="P65" s="7">
        <f t="shared" si="2"/>
        <v>0</v>
      </c>
      <c r="Q65" s="6">
        <f t="shared" si="3"/>
        <v>0</v>
      </c>
      <c r="R65" s="6">
        <f t="shared" si="4"/>
        <v>30.03</v>
      </c>
      <c r="S65" s="8">
        <v>1053621.9500000002</v>
      </c>
      <c r="T65" s="8">
        <v>0</v>
      </c>
      <c r="U65" s="7">
        <f t="shared" si="5"/>
        <v>0</v>
      </c>
      <c r="V65" s="7">
        <f t="shared" si="6"/>
        <v>0</v>
      </c>
    </row>
    <row r="66" spans="1:22" x14ac:dyDescent="0.25">
      <c r="A66" s="3" t="s">
        <v>16</v>
      </c>
      <c r="B66" s="3" t="s">
        <v>44</v>
      </c>
      <c r="C66" s="3" t="s">
        <v>49</v>
      </c>
      <c r="D66" s="3" t="s">
        <v>50</v>
      </c>
      <c r="E66" s="6" t="s">
        <v>8</v>
      </c>
      <c r="F66" s="6" t="s">
        <v>6</v>
      </c>
      <c r="G66" s="6" t="s">
        <v>27</v>
      </c>
      <c r="H66" s="6">
        <v>22.66</v>
      </c>
      <c r="I66" s="6">
        <v>3.35</v>
      </c>
      <c r="J66" s="6">
        <v>0</v>
      </c>
      <c r="K66" s="6">
        <v>0</v>
      </c>
      <c r="L66" s="6">
        <f t="shared" si="0"/>
        <v>0</v>
      </c>
      <c r="M66" s="6">
        <v>0</v>
      </c>
      <c r="N66" s="6">
        <v>0</v>
      </c>
      <c r="O66" s="6">
        <f t="shared" si="1"/>
        <v>0</v>
      </c>
      <c r="P66" s="7" t="s">
        <v>43</v>
      </c>
      <c r="Q66" s="6" t="s">
        <v>43</v>
      </c>
      <c r="R66" s="6">
        <f t="shared" si="4"/>
        <v>22.66</v>
      </c>
      <c r="S66" s="8">
        <v>2044351.1400000001</v>
      </c>
      <c r="T66" s="8">
        <v>0</v>
      </c>
      <c r="U66" s="7">
        <f t="shared" si="5"/>
        <v>0</v>
      </c>
      <c r="V66" s="7">
        <f t="shared" si="6"/>
        <v>0</v>
      </c>
    </row>
    <row r="67" spans="1:22" x14ac:dyDescent="0.25">
      <c r="A67" s="3" t="s">
        <v>16</v>
      </c>
      <c r="B67" s="3" t="s">
        <v>51</v>
      </c>
      <c r="C67" s="3" t="s">
        <v>52</v>
      </c>
      <c r="D67" s="3" t="s">
        <v>53</v>
      </c>
      <c r="E67" s="6" t="s">
        <v>8</v>
      </c>
      <c r="F67" s="6" t="s">
        <v>6</v>
      </c>
      <c r="G67" s="6" t="s">
        <v>27</v>
      </c>
      <c r="H67" s="6">
        <v>0</v>
      </c>
      <c r="I67" s="6">
        <v>100</v>
      </c>
      <c r="J67" s="6">
        <v>0</v>
      </c>
      <c r="K67" s="6">
        <v>0</v>
      </c>
      <c r="L67" s="6">
        <f t="shared" si="0"/>
        <v>0</v>
      </c>
      <c r="M67" s="6">
        <v>0</v>
      </c>
      <c r="N67" s="6">
        <v>0</v>
      </c>
      <c r="O67" s="6">
        <f t="shared" si="1"/>
        <v>0</v>
      </c>
      <c r="P67" s="7" t="s">
        <v>43</v>
      </c>
      <c r="Q67" s="6" t="s">
        <v>43</v>
      </c>
      <c r="R67" s="6">
        <f t="shared" si="4"/>
        <v>0</v>
      </c>
      <c r="S67" s="8">
        <v>273532.95</v>
      </c>
      <c r="T67" s="8">
        <v>0</v>
      </c>
      <c r="U67" s="7">
        <f t="shared" si="5"/>
        <v>0</v>
      </c>
      <c r="V67" s="7">
        <f t="shared" si="6"/>
        <v>0</v>
      </c>
    </row>
    <row r="68" spans="1:22" x14ac:dyDescent="0.25">
      <c r="A68" s="3" t="s">
        <v>16</v>
      </c>
      <c r="B68" s="3" t="s">
        <v>83</v>
      </c>
      <c r="C68" s="3" t="s">
        <v>84</v>
      </c>
      <c r="D68" s="3" t="s">
        <v>85</v>
      </c>
      <c r="E68" s="6" t="s">
        <v>8</v>
      </c>
      <c r="F68" s="6" t="s">
        <v>6</v>
      </c>
      <c r="G68" s="6" t="s">
        <v>5</v>
      </c>
      <c r="H68" s="6">
        <v>0</v>
      </c>
      <c r="I68" s="6">
        <v>5.33</v>
      </c>
      <c r="J68" s="6">
        <v>0</v>
      </c>
      <c r="K68" s="6">
        <v>0</v>
      </c>
      <c r="L68" s="6">
        <f t="shared" ref="L68:L131" si="7">+J68+K68</f>
        <v>0</v>
      </c>
      <c r="M68" s="6">
        <v>0</v>
      </c>
      <c r="N68" s="6">
        <v>0</v>
      </c>
      <c r="O68" s="6">
        <f t="shared" ref="O68:O131" si="8">+M68+N68</f>
        <v>0</v>
      </c>
      <c r="P68" s="7" t="s">
        <v>43</v>
      </c>
      <c r="Q68" s="6" t="s">
        <v>43</v>
      </c>
      <c r="R68" s="6">
        <f t="shared" ref="R68:R131" si="9">+H68+O68</f>
        <v>0</v>
      </c>
      <c r="S68" s="8">
        <v>1384019.02</v>
      </c>
      <c r="T68" s="8">
        <v>0</v>
      </c>
      <c r="U68" s="7">
        <f t="shared" ref="U68:U131" si="10">+T68/S68</f>
        <v>0</v>
      </c>
      <c r="V68" s="7">
        <f t="shared" ref="V68:V131" si="11">+T68/S68</f>
        <v>0</v>
      </c>
    </row>
    <row r="69" spans="1:22" x14ac:dyDescent="0.25">
      <c r="A69" s="3" t="s">
        <v>16</v>
      </c>
      <c r="B69" s="3" t="s">
        <v>83</v>
      </c>
      <c r="C69" s="3" t="s">
        <v>86</v>
      </c>
      <c r="D69" s="3" t="s">
        <v>87</v>
      </c>
      <c r="E69" s="6" t="s">
        <v>33</v>
      </c>
      <c r="F69" s="6" t="s">
        <v>7</v>
      </c>
      <c r="G69" s="6" t="s">
        <v>5</v>
      </c>
      <c r="H69" s="6">
        <v>70.52</v>
      </c>
      <c r="I69" s="6">
        <v>29.48</v>
      </c>
      <c r="J69" s="6">
        <v>0</v>
      </c>
      <c r="K69" s="6">
        <v>14.41</v>
      </c>
      <c r="L69" s="6">
        <f t="shared" si="7"/>
        <v>14.41</v>
      </c>
      <c r="M69" s="6">
        <v>0</v>
      </c>
      <c r="N69" s="6">
        <v>0</v>
      </c>
      <c r="O69" s="6">
        <f t="shared" si="8"/>
        <v>0</v>
      </c>
      <c r="P69" s="7">
        <f t="shared" ref="P69:P131" si="12">+O69/L69</f>
        <v>0</v>
      </c>
      <c r="Q69" s="6">
        <f t="shared" ref="Q69:Q131" si="13">+O69/L69</f>
        <v>0</v>
      </c>
      <c r="R69" s="6">
        <f t="shared" si="9"/>
        <v>70.52</v>
      </c>
      <c r="S69" s="8">
        <v>220759.13</v>
      </c>
      <c r="T69" s="8">
        <v>0</v>
      </c>
      <c r="U69" s="7">
        <f t="shared" si="10"/>
        <v>0</v>
      </c>
      <c r="V69" s="7">
        <f t="shared" si="11"/>
        <v>0</v>
      </c>
    </row>
    <row r="70" spans="1:22" x14ac:dyDescent="0.25">
      <c r="A70" s="3" t="s">
        <v>16</v>
      </c>
      <c r="B70" s="3" t="s">
        <v>83</v>
      </c>
      <c r="C70" s="3" t="s">
        <v>88</v>
      </c>
      <c r="D70" s="3" t="s">
        <v>89</v>
      </c>
      <c r="E70" s="6" t="s">
        <v>33</v>
      </c>
      <c r="F70" s="6" t="s">
        <v>6</v>
      </c>
      <c r="G70" s="6" t="s">
        <v>5</v>
      </c>
      <c r="H70" s="6">
        <v>71.599999999999994</v>
      </c>
      <c r="I70" s="6">
        <v>0</v>
      </c>
      <c r="J70" s="6">
        <v>0</v>
      </c>
      <c r="K70" s="6">
        <v>0</v>
      </c>
      <c r="L70" s="6">
        <f t="shared" si="7"/>
        <v>0</v>
      </c>
      <c r="M70" s="6">
        <v>0</v>
      </c>
      <c r="N70" s="6">
        <v>0</v>
      </c>
      <c r="O70" s="6">
        <f t="shared" si="8"/>
        <v>0</v>
      </c>
      <c r="P70" s="7" t="s">
        <v>43</v>
      </c>
      <c r="Q70" s="6" t="s">
        <v>43</v>
      </c>
      <c r="R70" s="6">
        <f t="shared" si="9"/>
        <v>71.599999999999994</v>
      </c>
      <c r="S70" s="8">
        <v>0</v>
      </c>
      <c r="T70" s="8">
        <v>0</v>
      </c>
      <c r="U70" s="7" t="s">
        <v>43</v>
      </c>
      <c r="V70" s="7" t="s">
        <v>43</v>
      </c>
    </row>
    <row r="71" spans="1:22" x14ac:dyDescent="0.25">
      <c r="A71" s="3" t="s">
        <v>16</v>
      </c>
      <c r="B71" s="3" t="s">
        <v>90</v>
      </c>
      <c r="C71" s="3" t="s">
        <v>91</v>
      </c>
      <c r="D71" s="3" t="s">
        <v>92</v>
      </c>
      <c r="E71" s="6" t="s">
        <v>8</v>
      </c>
      <c r="F71" s="6" t="s">
        <v>7</v>
      </c>
      <c r="G71" s="6" t="s">
        <v>23</v>
      </c>
      <c r="H71" s="6">
        <v>85.83</v>
      </c>
      <c r="I71" s="6">
        <v>2.17</v>
      </c>
      <c r="J71" s="6">
        <v>0.23</v>
      </c>
      <c r="K71" s="6">
        <v>0.56000000000000005</v>
      </c>
      <c r="L71" s="6">
        <f t="shared" si="7"/>
        <v>0.79</v>
      </c>
      <c r="M71" s="6">
        <v>0.23</v>
      </c>
      <c r="N71" s="6">
        <v>0.53</v>
      </c>
      <c r="O71" s="6">
        <f t="shared" si="8"/>
        <v>0.76</v>
      </c>
      <c r="P71" s="7">
        <f t="shared" si="12"/>
        <v>0.96202531645569622</v>
      </c>
      <c r="Q71" s="6">
        <f t="shared" si="13"/>
        <v>0.96202531645569622</v>
      </c>
      <c r="R71" s="6">
        <f t="shared" si="9"/>
        <v>86.59</v>
      </c>
      <c r="S71" s="8">
        <v>23222262.340000007</v>
      </c>
      <c r="T71" s="8">
        <v>13981176.220000001</v>
      </c>
      <c r="U71" s="7">
        <f t="shared" si="10"/>
        <v>0.60205917990675828</v>
      </c>
      <c r="V71" s="7">
        <f t="shared" si="11"/>
        <v>0.60205917990675828</v>
      </c>
    </row>
    <row r="72" spans="1:22" x14ac:dyDescent="0.25">
      <c r="A72" s="3" t="s">
        <v>16</v>
      </c>
      <c r="B72" s="3" t="s">
        <v>273</v>
      </c>
      <c r="C72" s="3" t="s">
        <v>274</v>
      </c>
      <c r="D72" s="3" t="s">
        <v>275</v>
      </c>
      <c r="E72" s="6" t="s">
        <v>8</v>
      </c>
      <c r="F72" s="6" t="s">
        <v>7</v>
      </c>
      <c r="G72" s="6" t="s">
        <v>5</v>
      </c>
      <c r="H72" s="6">
        <v>93.74</v>
      </c>
      <c r="I72" s="6">
        <v>6.26</v>
      </c>
      <c r="J72" s="6">
        <v>0.31</v>
      </c>
      <c r="K72" s="6">
        <v>5.31</v>
      </c>
      <c r="L72" s="6">
        <f t="shared" si="7"/>
        <v>5.6199999999999992</v>
      </c>
      <c r="M72" s="6">
        <v>0.31</v>
      </c>
      <c r="N72" s="6">
        <v>5.31</v>
      </c>
      <c r="O72" s="6">
        <f t="shared" si="8"/>
        <v>5.6199999999999992</v>
      </c>
      <c r="P72" s="7">
        <f t="shared" si="12"/>
        <v>1</v>
      </c>
      <c r="Q72" s="6">
        <f t="shared" si="13"/>
        <v>1</v>
      </c>
      <c r="R72" s="6">
        <f t="shared" si="9"/>
        <v>99.36</v>
      </c>
      <c r="S72" s="8">
        <v>67161.38</v>
      </c>
      <c r="T72" s="8">
        <v>0</v>
      </c>
      <c r="U72" s="7">
        <f t="shared" si="10"/>
        <v>0</v>
      </c>
      <c r="V72" s="7">
        <f t="shared" si="11"/>
        <v>0</v>
      </c>
    </row>
    <row r="73" spans="1:22" x14ac:dyDescent="0.25">
      <c r="A73" s="3" t="s">
        <v>16</v>
      </c>
      <c r="B73" s="3" t="s">
        <v>273</v>
      </c>
      <c r="C73" s="3" t="s">
        <v>276</v>
      </c>
      <c r="D73" s="3" t="s">
        <v>277</v>
      </c>
      <c r="E73" s="6" t="s">
        <v>8</v>
      </c>
      <c r="F73" s="6" t="s">
        <v>7</v>
      </c>
      <c r="G73" s="6" t="s">
        <v>5</v>
      </c>
      <c r="H73" s="6">
        <v>63.51</v>
      </c>
      <c r="I73" s="6">
        <v>1.7</v>
      </c>
      <c r="J73" s="6">
        <v>0</v>
      </c>
      <c r="K73" s="6">
        <v>1.1499999999999999</v>
      </c>
      <c r="L73" s="6">
        <f t="shared" si="7"/>
        <v>1.1499999999999999</v>
      </c>
      <c r="M73" s="6">
        <v>0</v>
      </c>
      <c r="N73" s="6">
        <v>1.02</v>
      </c>
      <c r="O73" s="6">
        <f t="shared" si="8"/>
        <v>1.02</v>
      </c>
      <c r="P73" s="7">
        <f t="shared" si="12"/>
        <v>0.88695652173913053</v>
      </c>
      <c r="Q73" s="6">
        <f t="shared" si="13"/>
        <v>0.88695652173913053</v>
      </c>
      <c r="R73" s="6">
        <f t="shared" si="9"/>
        <v>64.53</v>
      </c>
      <c r="S73" s="8">
        <v>121084.7</v>
      </c>
      <c r="T73" s="8">
        <v>35048.079999999994</v>
      </c>
      <c r="U73" s="7">
        <f t="shared" si="10"/>
        <v>0.28945093806236455</v>
      </c>
      <c r="V73" s="7">
        <f t="shared" si="11"/>
        <v>0.28945093806236455</v>
      </c>
    </row>
    <row r="74" spans="1:22" x14ac:dyDescent="0.25">
      <c r="A74" s="3" t="s">
        <v>16</v>
      </c>
      <c r="B74" s="3" t="s">
        <v>273</v>
      </c>
      <c r="C74" s="3" t="s">
        <v>278</v>
      </c>
      <c r="D74" s="3" t="s">
        <v>279</v>
      </c>
      <c r="E74" s="6" t="s">
        <v>8</v>
      </c>
      <c r="F74" s="6" t="s">
        <v>7</v>
      </c>
      <c r="G74" s="6" t="s">
        <v>5</v>
      </c>
      <c r="H74" s="6">
        <v>53.73</v>
      </c>
      <c r="I74" s="6">
        <v>4.6399999999999997</v>
      </c>
      <c r="J74" s="6">
        <v>1.1599999999999999</v>
      </c>
      <c r="K74" s="6">
        <v>1.1599999999999999</v>
      </c>
      <c r="L74" s="6">
        <f t="shared" si="7"/>
        <v>2.3199999999999998</v>
      </c>
      <c r="M74" s="6">
        <v>1.1599999999999999</v>
      </c>
      <c r="N74" s="6">
        <v>1.1599999999999999</v>
      </c>
      <c r="O74" s="6">
        <f t="shared" si="8"/>
        <v>2.3199999999999998</v>
      </c>
      <c r="P74" s="7">
        <f t="shared" si="12"/>
        <v>1</v>
      </c>
      <c r="Q74" s="6">
        <f t="shared" si="13"/>
        <v>1</v>
      </c>
      <c r="R74" s="6">
        <f t="shared" si="9"/>
        <v>56.05</v>
      </c>
      <c r="S74" s="8">
        <v>954503.33</v>
      </c>
      <c r="T74" s="8">
        <v>346567.64000000007</v>
      </c>
      <c r="U74" s="7">
        <f t="shared" si="10"/>
        <v>0.3630868841494771</v>
      </c>
      <c r="V74" s="7">
        <f t="shared" si="11"/>
        <v>0.3630868841494771</v>
      </c>
    </row>
    <row r="75" spans="1:22" x14ac:dyDescent="0.25">
      <c r="A75" s="3" t="s">
        <v>16</v>
      </c>
      <c r="B75" s="3" t="s">
        <v>273</v>
      </c>
      <c r="C75" s="3" t="s">
        <v>280</v>
      </c>
      <c r="D75" s="3" t="s">
        <v>281</v>
      </c>
      <c r="E75" s="6" t="s">
        <v>8</v>
      </c>
      <c r="F75" s="6" t="s">
        <v>7</v>
      </c>
      <c r="G75" s="6" t="s">
        <v>5</v>
      </c>
      <c r="H75" s="6">
        <v>95</v>
      </c>
      <c r="I75" s="6">
        <v>5</v>
      </c>
      <c r="J75" s="6">
        <v>0</v>
      </c>
      <c r="K75" s="6">
        <v>2.5</v>
      </c>
      <c r="L75" s="6">
        <f t="shared" si="7"/>
        <v>2.5</v>
      </c>
      <c r="M75" s="6">
        <v>0</v>
      </c>
      <c r="N75" s="6">
        <v>2.5</v>
      </c>
      <c r="O75" s="6">
        <f t="shared" si="8"/>
        <v>2.5</v>
      </c>
      <c r="P75" s="7">
        <f t="shared" si="12"/>
        <v>1</v>
      </c>
      <c r="Q75" s="6">
        <f t="shared" si="13"/>
        <v>1</v>
      </c>
      <c r="R75" s="6">
        <f t="shared" si="9"/>
        <v>97.5</v>
      </c>
      <c r="S75" s="8">
        <v>93559.59</v>
      </c>
      <c r="T75" s="8">
        <v>5877.6600000000008</v>
      </c>
      <c r="U75" s="7">
        <f t="shared" si="10"/>
        <v>6.2822635285169598E-2</v>
      </c>
      <c r="V75" s="7">
        <f t="shared" si="11"/>
        <v>6.2822635285169598E-2</v>
      </c>
    </row>
    <row r="76" spans="1:22" x14ac:dyDescent="0.25">
      <c r="A76" s="3" t="s">
        <v>16</v>
      </c>
      <c r="B76" s="3" t="s">
        <v>273</v>
      </c>
      <c r="C76" s="3" t="s">
        <v>282</v>
      </c>
      <c r="D76" s="3" t="s">
        <v>283</v>
      </c>
      <c r="E76" s="6" t="s">
        <v>8</v>
      </c>
      <c r="F76" s="6" t="s">
        <v>7</v>
      </c>
      <c r="G76" s="6" t="s">
        <v>5</v>
      </c>
      <c r="H76" s="6">
        <v>5</v>
      </c>
      <c r="I76" s="6">
        <v>22.5</v>
      </c>
      <c r="J76" s="6">
        <v>7.92</v>
      </c>
      <c r="K76" s="6">
        <v>7.58</v>
      </c>
      <c r="L76" s="6">
        <f t="shared" si="7"/>
        <v>15.5</v>
      </c>
      <c r="M76" s="6">
        <v>7.92</v>
      </c>
      <c r="N76" s="6">
        <v>7.58</v>
      </c>
      <c r="O76" s="6">
        <f t="shared" si="8"/>
        <v>15.5</v>
      </c>
      <c r="P76" s="7">
        <f t="shared" si="12"/>
        <v>1</v>
      </c>
      <c r="Q76" s="6">
        <f t="shared" si="13"/>
        <v>1</v>
      </c>
      <c r="R76" s="6">
        <f t="shared" si="9"/>
        <v>20.5</v>
      </c>
      <c r="S76" s="8">
        <v>114514.06999999999</v>
      </c>
      <c r="T76" s="8">
        <v>31224.12</v>
      </c>
      <c r="U76" s="7">
        <f t="shared" si="10"/>
        <v>0.27266623219312702</v>
      </c>
      <c r="V76" s="7">
        <f t="shared" si="11"/>
        <v>0.27266623219312702</v>
      </c>
    </row>
    <row r="77" spans="1:22" x14ac:dyDescent="0.25">
      <c r="A77" s="3" t="s">
        <v>16</v>
      </c>
      <c r="B77" s="3" t="s">
        <v>496</v>
      </c>
      <c r="C77" s="3" t="s">
        <v>497</v>
      </c>
      <c r="D77" s="3" t="s">
        <v>498</v>
      </c>
      <c r="E77" s="6" t="s">
        <v>37</v>
      </c>
      <c r="F77" s="6" t="s">
        <v>7</v>
      </c>
      <c r="G77" s="6" t="s">
        <v>5</v>
      </c>
      <c r="H77" s="6">
        <v>0</v>
      </c>
      <c r="I77" s="6">
        <v>17.53</v>
      </c>
      <c r="J77" s="6">
        <v>17.23</v>
      </c>
      <c r="K77" s="6">
        <v>0.1</v>
      </c>
      <c r="L77" s="6">
        <f t="shared" si="7"/>
        <v>17.330000000000002</v>
      </c>
      <c r="M77" s="6">
        <v>17.23</v>
      </c>
      <c r="N77" s="6">
        <v>0.1</v>
      </c>
      <c r="O77" s="6">
        <f t="shared" si="8"/>
        <v>17.330000000000002</v>
      </c>
      <c r="P77" s="7">
        <f t="shared" si="12"/>
        <v>1</v>
      </c>
      <c r="Q77" s="6">
        <f t="shared" si="13"/>
        <v>1</v>
      </c>
      <c r="R77" s="6">
        <f t="shared" si="9"/>
        <v>17.330000000000002</v>
      </c>
      <c r="S77" s="8">
        <v>17400000</v>
      </c>
      <c r="T77" s="8">
        <v>0</v>
      </c>
      <c r="U77" s="7">
        <f t="shared" si="10"/>
        <v>0</v>
      </c>
      <c r="V77" s="7">
        <f t="shared" si="11"/>
        <v>0</v>
      </c>
    </row>
    <row r="78" spans="1:22" x14ac:dyDescent="0.25">
      <c r="A78" s="3" t="s">
        <v>16</v>
      </c>
      <c r="B78" s="3" t="s">
        <v>496</v>
      </c>
      <c r="C78" s="3" t="s">
        <v>499</v>
      </c>
      <c r="D78" s="3" t="s">
        <v>500</v>
      </c>
      <c r="E78" s="6" t="s">
        <v>37</v>
      </c>
      <c r="F78" s="6" t="s">
        <v>6</v>
      </c>
      <c r="G78" s="6" t="s">
        <v>5</v>
      </c>
      <c r="H78" s="6">
        <v>0</v>
      </c>
      <c r="I78" s="6">
        <v>1</v>
      </c>
      <c r="J78" s="6">
        <v>0</v>
      </c>
      <c r="K78" s="6">
        <v>0</v>
      </c>
      <c r="L78" s="6">
        <f t="shared" si="7"/>
        <v>0</v>
      </c>
      <c r="M78" s="6">
        <v>0</v>
      </c>
      <c r="N78" s="6">
        <v>0</v>
      </c>
      <c r="O78" s="6">
        <f t="shared" si="8"/>
        <v>0</v>
      </c>
      <c r="P78" s="7" t="s">
        <v>43</v>
      </c>
      <c r="Q78" s="6" t="s">
        <v>43</v>
      </c>
      <c r="R78" s="6">
        <f t="shared" si="9"/>
        <v>0</v>
      </c>
      <c r="S78" s="8">
        <v>16516950</v>
      </c>
      <c r="T78" s="8">
        <v>0</v>
      </c>
      <c r="U78" s="7">
        <f t="shared" si="10"/>
        <v>0</v>
      </c>
      <c r="V78" s="7">
        <f t="shared" si="11"/>
        <v>0</v>
      </c>
    </row>
    <row r="79" spans="1:22" x14ac:dyDescent="0.25">
      <c r="A79" s="3" t="s">
        <v>16</v>
      </c>
      <c r="B79" s="3" t="s">
        <v>496</v>
      </c>
      <c r="C79" s="3" t="s">
        <v>501</v>
      </c>
      <c r="D79" s="3" t="s">
        <v>502</v>
      </c>
      <c r="E79" s="6" t="s">
        <v>70</v>
      </c>
      <c r="F79" s="6" t="s">
        <v>6</v>
      </c>
      <c r="G79" s="6" t="s">
        <v>5</v>
      </c>
      <c r="H79" s="6">
        <v>100</v>
      </c>
      <c r="I79" s="6">
        <v>0</v>
      </c>
      <c r="J79" s="6">
        <v>0</v>
      </c>
      <c r="K79" s="6">
        <v>0</v>
      </c>
      <c r="L79" s="6">
        <f t="shared" si="7"/>
        <v>0</v>
      </c>
      <c r="M79" s="6">
        <v>0</v>
      </c>
      <c r="N79" s="6">
        <v>0</v>
      </c>
      <c r="O79" s="6">
        <f t="shared" si="8"/>
        <v>0</v>
      </c>
      <c r="P79" s="7" t="s">
        <v>43</v>
      </c>
      <c r="Q79" s="6" t="s">
        <v>43</v>
      </c>
      <c r="R79" s="6">
        <f t="shared" si="9"/>
        <v>100</v>
      </c>
      <c r="S79" s="8">
        <v>32747.739999999998</v>
      </c>
      <c r="T79" s="8">
        <v>12762.43</v>
      </c>
      <c r="U79" s="7">
        <f t="shared" si="10"/>
        <v>0.38971941269840304</v>
      </c>
      <c r="V79" s="7">
        <f t="shared" si="11"/>
        <v>0.38971941269840304</v>
      </c>
    </row>
    <row r="80" spans="1:22" x14ac:dyDescent="0.25">
      <c r="A80" s="3" t="s">
        <v>16</v>
      </c>
      <c r="B80" s="3" t="s">
        <v>496</v>
      </c>
      <c r="C80" s="3" t="s">
        <v>503</v>
      </c>
      <c r="D80" s="3" t="s">
        <v>504</v>
      </c>
      <c r="E80" s="6" t="s">
        <v>8</v>
      </c>
      <c r="F80" s="6" t="s">
        <v>7</v>
      </c>
      <c r="G80" s="6" t="s">
        <v>5</v>
      </c>
      <c r="H80" s="6">
        <v>88.72</v>
      </c>
      <c r="I80" s="6">
        <v>4.5999999999999996</v>
      </c>
      <c r="J80" s="6">
        <v>0.6</v>
      </c>
      <c r="K80" s="6">
        <v>1.5</v>
      </c>
      <c r="L80" s="6">
        <f t="shared" si="7"/>
        <v>2.1</v>
      </c>
      <c r="M80" s="6">
        <v>0.6</v>
      </c>
      <c r="N80" s="6">
        <v>1.5</v>
      </c>
      <c r="O80" s="6">
        <f t="shared" si="8"/>
        <v>2.1</v>
      </c>
      <c r="P80" s="7">
        <f t="shared" si="12"/>
        <v>1</v>
      </c>
      <c r="Q80" s="6">
        <f t="shared" si="13"/>
        <v>1</v>
      </c>
      <c r="R80" s="6">
        <f t="shared" si="9"/>
        <v>90.82</v>
      </c>
      <c r="S80" s="8">
        <v>36844.370000000003</v>
      </c>
      <c r="T80" s="8">
        <v>18621.98</v>
      </c>
      <c r="U80" s="7">
        <f t="shared" si="10"/>
        <v>0.50542267380335171</v>
      </c>
      <c r="V80" s="7">
        <f t="shared" si="11"/>
        <v>0.50542267380335171</v>
      </c>
    </row>
    <row r="81" spans="1:22" x14ac:dyDescent="0.25">
      <c r="A81" s="3" t="s">
        <v>16</v>
      </c>
      <c r="B81" s="3" t="s">
        <v>496</v>
      </c>
      <c r="C81" s="3" t="s">
        <v>505</v>
      </c>
      <c r="D81" s="3" t="s">
        <v>506</v>
      </c>
      <c r="E81" s="6" t="s">
        <v>8</v>
      </c>
      <c r="F81" s="6" t="s">
        <v>7</v>
      </c>
      <c r="G81" s="6" t="s">
        <v>5</v>
      </c>
      <c r="H81" s="6">
        <v>66.91</v>
      </c>
      <c r="I81" s="6">
        <v>11.4</v>
      </c>
      <c r="J81" s="6">
        <v>2.4</v>
      </c>
      <c r="K81" s="6">
        <v>1.65</v>
      </c>
      <c r="L81" s="6">
        <f t="shared" si="7"/>
        <v>4.05</v>
      </c>
      <c r="M81" s="6">
        <v>2.4</v>
      </c>
      <c r="N81" s="6">
        <v>1.99</v>
      </c>
      <c r="O81" s="6">
        <f t="shared" si="8"/>
        <v>4.3899999999999997</v>
      </c>
      <c r="P81" s="7">
        <f t="shared" si="12"/>
        <v>1.0839506172839506</v>
      </c>
      <c r="Q81" s="6">
        <f t="shared" si="13"/>
        <v>1.0839506172839506</v>
      </c>
      <c r="R81" s="6">
        <f t="shared" si="9"/>
        <v>71.3</v>
      </c>
      <c r="S81" s="8">
        <v>21144343.039999999</v>
      </c>
      <c r="T81" s="8">
        <v>4590000</v>
      </c>
      <c r="U81" s="7">
        <f t="shared" si="10"/>
        <v>0.21707933849336566</v>
      </c>
      <c r="V81" s="7">
        <f t="shared" si="11"/>
        <v>0.21707933849336566</v>
      </c>
    </row>
    <row r="82" spans="1:22" x14ac:dyDescent="0.25">
      <c r="A82" s="3" t="s">
        <v>16</v>
      </c>
      <c r="B82" s="3" t="s">
        <v>496</v>
      </c>
      <c r="C82" s="3" t="s">
        <v>507</v>
      </c>
      <c r="D82" s="3" t="s">
        <v>508</v>
      </c>
      <c r="E82" s="6" t="s">
        <v>8</v>
      </c>
      <c r="F82" s="6" t="s">
        <v>7</v>
      </c>
      <c r="G82" s="6" t="s">
        <v>5</v>
      </c>
      <c r="H82" s="6">
        <v>30.48</v>
      </c>
      <c r="I82" s="6">
        <v>36.840000000000003</v>
      </c>
      <c r="J82" s="6">
        <v>3</v>
      </c>
      <c r="K82" s="6">
        <v>15.74</v>
      </c>
      <c r="L82" s="6">
        <f t="shared" si="7"/>
        <v>18.740000000000002</v>
      </c>
      <c r="M82" s="6">
        <v>3</v>
      </c>
      <c r="N82" s="6">
        <v>15.25</v>
      </c>
      <c r="O82" s="6">
        <f t="shared" si="8"/>
        <v>18.25</v>
      </c>
      <c r="P82" s="7">
        <f t="shared" si="12"/>
        <v>0.97385272145144064</v>
      </c>
      <c r="Q82" s="6">
        <f t="shared" si="13"/>
        <v>0.97385272145144064</v>
      </c>
      <c r="R82" s="6">
        <f t="shared" si="9"/>
        <v>48.730000000000004</v>
      </c>
      <c r="S82" s="8">
        <v>2009934.99</v>
      </c>
      <c r="T82" s="8">
        <v>68579.27</v>
      </c>
      <c r="U82" s="7">
        <f t="shared" si="10"/>
        <v>3.4120143358467532E-2</v>
      </c>
      <c r="V82" s="7">
        <f t="shared" si="11"/>
        <v>3.4120143358467532E-2</v>
      </c>
    </row>
    <row r="83" spans="1:22" x14ac:dyDescent="0.25">
      <c r="A83" s="3" t="s">
        <v>16</v>
      </c>
      <c r="B83" s="3" t="s">
        <v>496</v>
      </c>
      <c r="C83" s="3" t="s">
        <v>509</v>
      </c>
      <c r="D83" s="3" t="s">
        <v>510</v>
      </c>
      <c r="E83" s="6" t="s">
        <v>8</v>
      </c>
      <c r="F83" s="6" t="s">
        <v>7</v>
      </c>
      <c r="G83" s="6" t="s">
        <v>5</v>
      </c>
      <c r="H83" s="6">
        <v>95.25</v>
      </c>
      <c r="I83" s="6">
        <v>1.1200000000000001</v>
      </c>
      <c r="J83" s="6">
        <v>1.1200000000000001</v>
      </c>
      <c r="K83" s="6">
        <v>0</v>
      </c>
      <c r="L83" s="6">
        <f t="shared" si="7"/>
        <v>1.1200000000000001</v>
      </c>
      <c r="M83" s="6">
        <v>1.1100000000000001</v>
      </c>
      <c r="N83" s="6">
        <v>0.01</v>
      </c>
      <c r="O83" s="6">
        <f t="shared" si="8"/>
        <v>1.1200000000000001</v>
      </c>
      <c r="P83" s="7">
        <f t="shared" si="12"/>
        <v>1</v>
      </c>
      <c r="Q83" s="6">
        <f t="shared" si="13"/>
        <v>1</v>
      </c>
      <c r="R83" s="6">
        <f t="shared" si="9"/>
        <v>96.37</v>
      </c>
      <c r="S83" s="8">
        <v>7875001.6100000003</v>
      </c>
      <c r="T83" s="8">
        <v>5510000</v>
      </c>
      <c r="U83" s="7">
        <f t="shared" si="10"/>
        <v>0.69968239663636078</v>
      </c>
      <c r="V83" s="7">
        <f t="shared" si="11"/>
        <v>0.69968239663636078</v>
      </c>
    </row>
    <row r="84" spans="1:22" x14ac:dyDescent="0.25">
      <c r="A84" s="3" t="s">
        <v>16</v>
      </c>
      <c r="B84" s="3" t="s">
        <v>496</v>
      </c>
      <c r="C84" s="3" t="s">
        <v>511</v>
      </c>
      <c r="D84" s="3" t="s">
        <v>512</v>
      </c>
      <c r="E84" s="6" t="s">
        <v>8</v>
      </c>
      <c r="F84" s="6" t="s">
        <v>7</v>
      </c>
      <c r="G84" s="6" t="s">
        <v>5</v>
      </c>
      <c r="H84" s="6">
        <v>63.38</v>
      </c>
      <c r="I84" s="6">
        <v>5.16</v>
      </c>
      <c r="J84" s="6">
        <v>0.45</v>
      </c>
      <c r="K84" s="6">
        <v>1.3</v>
      </c>
      <c r="L84" s="6">
        <f t="shared" si="7"/>
        <v>1.75</v>
      </c>
      <c r="M84" s="6">
        <v>0.45</v>
      </c>
      <c r="N84" s="6">
        <v>1.23</v>
      </c>
      <c r="O84" s="6">
        <f t="shared" si="8"/>
        <v>1.68</v>
      </c>
      <c r="P84" s="7">
        <f t="shared" si="12"/>
        <v>0.96</v>
      </c>
      <c r="Q84" s="6">
        <f t="shared" si="13"/>
        <v>0.96</v>
      </c>
      <c r="R84" s="6">
        <f t="shared" si="9"/>
        <v>65.06</v>
      </c>
      <c r="S84" s="8">
        <v>8588949.1199999992</v>
      </c>
      <c r="T84" s="8">
        <v>52470.44</v>
      </c>
      <c r="U84" s="7">
        <f t="shared" si="10"/>
        <v>6.1090640155055439E-3</v>
      </c>
      <c r="V84" s="7">
        <f t="shared" si="11"/>
        <v>6.1090640155055439E-3</v>
      </c>
    </row>
    <row r="85" spans="1:22" x14ac:dyDescent="0.25">
      <c r="A85" s="3" t="s">
        <v>16</v>
      </c>
      <c r="B85" s="3" t="s">
        <v>496</v>
      </c>
      <c r="C85" s="3" t="s">
        <v>513</v>
      </c>
      <c r="D85" s="3" t="s">
        <v>514</v>
      </c>
      <c r="E85" s="6" t="s">
        <v>8</v>
      </c>
      <c r="F85" s="6" t="s">
        <v>7</v>
      </c>
      <c r="G85" s="6" t="s">
        <v>5</v>
      </c>
      <c r="H85" s="6">
        <v>63.1</v>
      </c>
      <c r="I85" s="6">
        <v>3.96</v>
      </c>
      <c r="J85" s="6">
        <v>0.03</v>
      </c>
      <c r="K85" s="6">
        <v>0.96</v>
      </c>
      <c r="L85" s="6">
        <f t="shared" si="7"/>
        <v>0.99</v>
      </c>
      <c r="M85" s="6">
        <v>0.03</v>
      </c>
      <c r="N85" s="6">
        <v>0.86</v>
      </c>
      <c r="O85" s="6">
        <f t="shared" si="8"/>
        <v>0.89</v>
      </c>
      <c r="P85" s="7">
        <f t="shared" si="12"/>
        <v>0.89898989898989901</v>
      </c>
      <c r="Q85" s="6">
        <f t="shared" si="13"/>
        <v>0.89898989898989901</v>
      </c>
      <c r="R85" s="6">
        <f t="shared" si="9"/>
        <v>63.99</v>
      </c>
      <c r="S85" s="8">
        <v>17087178.990000002</v>
      </c>
      <c r="T85" s="8">
        <v>12330.43</v>
      </c>
      <c r="U85" s="7">
        <f t="shared" si="10"/>
        <v>7.216188235176905E-4</v>
      </c>
      <c r="V85" s="7">
        <f t="shared" si="11"/>
        <v>7.216188235176905E-4</v>
      </c>
    </row>
    <row r="86" spans="1:22" x14ac:dyDescent="0.25">
      <c r="A86" s="3" t="s">
        <v>16</v>
      </c>
      <c r="B86" s="3" t="s">
        <v>610</v>
      </c>
      <c r="C86" s="3" t="s">
        <v>611</v>
      </c>
      <c r="D86" s="3" t="s">
        <v>612</v>
      </c>
      <c r="E86" s="6" t="s">
        <v>8</v>
      </c>
      <c r="F86" s="6" t="s">
        <v>6</v>
      </c>
      <c r="G86" s="6" t="s">
        <v>5</v>
      </c>
      <c r="H86" s="6">
        <v>95.88</v>
      </c>
      <c r="I86" s="6">
        <v>1.89</v>
      </c>
      <c r="J86" s="6">
        <v>0</v>
      </c>
      <c r="K86" s="6">
        <v>0</v>
      </c>
      <c r="L86" s="6">
        <f t="shared" si="7"/>
        <v>0</v>
      </c>
      <c r="M86" s="6">
        <v>0</v>
      </c>
      <c r="N86" s="6">
        <v>0</v>
      </c>
      <c r="O86" s="6">
        <f t="shared" si="8"/>
        <v>0</v>
      </c>
      <c r="P86" s="7" t="s">
        <v>43</v>
      </c>
      <c r="Q86" s="6" t="s">
        <v>43</v>
      </c>
      <c r="R86" s="6">
        <f t="shared" si="9"/>
        <v>95.88</v>
      </c>
      <c r="S86" s="8">
        <v>7563043.4400000013</v>
      </c>
      <c r="T86" s="8">
        <v>4379752.540000001</v>
      </c>
      <c r="U86" s="7">
        <f t="shared" si="10"/>
        <v>0.57909921776146778</v>
      </c>
      <c r="V86" s="7">
        <f t="shared" si="11"/>
        <v>0.57909921776146778</v>
      </c>
    </row>
    <row r="87" spans="1:22" x14ac:dyDescent="0.25">
      <c r="A87" s="3" t="s">
        <v>16</v>
      </c>
      <c r="B87" s="3" t="s">
        <v>610</v>
      </c>
      <c r="C87" s="3" t="s">
        <v>613</v>
      </c>
      <c r="D87" s="3" t="s">
        <v>614</v>
      </c>
      <c r="E87" s="6" t="s">
        <v>8</v>
      </c>
      <c r="F87" s="6" t="s">
        <v>7</v>
      </c>
      <c r="G87" s="6" t="s">
        <v>5</v>
      </c>
      <c r="H87" s="6">
        <v>25.88</v>
      </c>
      <c r="I87" s="6">
        <v>73.44</v>
      </c>
      <c r="J87" s="6">
        <v>5.46</v>
      </c>
      <c r="K87" s="6">
        <v>5.46</v>
      </c>
      <c r="L87" s="6">
        <f t="shared" si="7"/>
        <v>10.92</v>
      </c>
      <c r="M87" s="6">
        <v>5.46</v>
      </c>
      <c r="N87" s="6">
        <v>5.46</v>
      </c>
      <c r="O87" s="6">
        <f t="shared" si="8"/>
        <v>10.92</v>
      </c>
      <c r="P87" s="7">
        <f t="shared" si="12"/>
        <v>1</v>
      </c>
      <c r="Q87" s="6">
        <f t="shared" si="13"/>
        <v>1</v>
      </c>
      <c r="R87" s="6">
        <f t="shared" si="9"/>
        <v>36.799999999999997</v>
      </c>
      <c r="S87" s="8">
        <v>2592654.54</v>
      </c>
      <c r="T87" s="8">
        <v>925234.25</v>
      </c>
      <c r="U87" s="7">
        <f t="shared" si="10"/>
        <v>0.35686754086412142</v>
      </c>
      <c r="V87" s="7">
        <f t="shared" si="11"/>
        <v>0.35686754086412142</v>
      </c>
    </row>
    <row r="88" spans="1:22" x14ac:dyDescent="0.25">
      <c r="A88" s="3" t="s">
        <v>16</v>
      </c>
      <c r="B88" s="3" t="s">
        <v>610</v>
      </c>
      <c r="C88" s="3" t="s">
        <v>615</v>
      </c>
      <c r="D88" s="3" t="s">
        <v>616</v>
      </c>
      <c r="E88" s="6" t="s">
        <v>8</v>
      </c>
      <c r="F88" s="6" t="s">
        <v>6</v>
      </c>
      <c r="G88" s="6" t="s">
        <v>5</v>
      </c>
      <c r="H88" s="6">
        <v>0</v>
      </c>
      <c r="I88" s="6">
        <v>100</v>
      </c>
      <c r="J88" s="6">
        <v>0</v>
      </c>
      <c r="K88" s="6">
        <v>0</v>
      </c>
      <c r="L88" s="6">
        <f t="shared" si="7"/>
        <v>0</v>
      </c>
      <c r="M88" s="6">
        <v>0</v>
      </c>
      <c r="N88" s="6">
        <v>0</v>
      </c>
      <c r="O88" s="6">
        <f t="shared" si="8"/>
        <v>0</v>
      </c>
      <c r="P88" s="7" t="s">
        <v>43</v>
      </c>
      <c r="Q88" s="6" t="s">
        <v>43</v>
      </c>
      <c r="R88" s="6">
        <f t="shared" si="9"/>
        <v>0</v>
      </c>
      <c r="S88" s="8">
        <v>7013741.9100000001</v>
      </c>
      <c r="T88" s="8">
        <v>0</v>
      </c>
      <c r="U88" s="7">
        <f t="shared" si="10"/>
        <v>0</v>
      </c>
      <c r="V88" s="7">
        <f t="shared" si="11"/>
        <v>0</v>
      </c>
    </row>
    <row r="89" spans="1:22" x14ac:dyDescent="0.25">
      <c r="A89" s="3" t="s">
        <v>16</v>
      </c>
      <c r="B89" s="3" t="s">
        <v>617</v>
      </c>
      <c r="C89" s="3" t="s">
        <v>618</v>
      </c>
      <c r="D89" s="3" t="s">
        <v>619</v>
      </c>
      <c r="E89" s="6" t="s">
        <v>8</v>
      </c>
      <c r="F89" s="6" t="s">
        <v>6</v>
      </c>
      <c r="G89" s="6" t="s">
        <v>5</v>
      </c>
      <c r="H89" s="6">
        <v>67.650000000000006</v>
      </c>
      <c r="I89" s="6">
        <v>27.5</v>
      </c>
      <c r="J89" s="6">
        <v>0</v>
      </c>
      <c r="K89" s="6">
        <v>0</v>
      </c>
      <c r="L89" s="6">
        <f t="shared" si="7"/>
        <v>0</v>
      </c>
      <c r="M89" s="6">
        <v>0</v>
      </c>
      <c r="N89" s="6">
        <v>0</v>
      </c>
      <c r="O89" s="6">
        <f t="shared" si="8"/>
        <v>0</v>
      </c>
      <c r="P89" s="7" t="s">
        <v>43</v>
      </c>
      <c r="Q89" s="6" t="s">
        <v>43</v>
      </c>
      <c r="R89" s="6">
        <f t="shared" si="9"/>
        <v>67.650000000000006</v>
      </c>
      <c r="S89" s="8">
        <v>3098984.93</v>
      </c>
      <c r="T89" s="8">
        <v>342170.89</v>
      </c>
      <c r="U89" s="7">
        <f t="shared" si="10"/>
        <v>0.11041386057982541</v>
      </c>
      <c r="V89" s="7">
        <f t="shared" si="11"/>
        <v>0.11041386057982541</v>
      </c>
    </row>
    <row r="90" spans="1:22" x14ac:dyDescent="0.25">
      <c r="A90" s="3" t="s">
        <v>16</v>
      </c>
      <c r="B90" s="3" t="s">
        <v>617</v>
      </c>
      <c r="C90" s="3" t="s">
        <v>620</v>
      </c>
      <c r="D90" s="3" t="s">
        <v>621</v>
      </c>
      <c r="E90" s="6" t="s">
        <v>8</v>
      </c>
      <c r="F90" s="6" t="s">
        <v>7</v>
      </c>
      <c r="G90" s="6" t="s">
        <v>5</v>
      </c>
      <c r="H90" s="6">
        <v>0</v>
      </c>
      <c r="I90" s="6">
        <v>75.8</v>
      </c>
      <c r="J90" s="6">
        <v>0</v>
      </c>
      <c r="K90" s="6">
        <v>37.700000000000003</v>
      </c>
      <c r="L90" s="6">
        <f t="shared" si="7"/>
        <v>37.700000000000003</v>
      </c>
      <c r="M90" s="6">
        <v>0</v>
      </c>
      <c r="N90" s="6">
        <v>3.7</v>
      </c>
      <c r="O90" s="6">
        <f t="shared" si="8"/>
        <v>3.7</v>
      </c>
      <c r="P90" s="7">
        <f t="shared" si="12"/>
        <v>9.8143236074270557E-2</v>
      </c>
      <c r="Q90" s="6">
        <f t="shared" si="13"/>
        <v>9.8143236074270557E-2</v>
      </c>
      <c r="R90" s="6">
        <f t="shared" si="9"/>
        <v>3.7</v>
      </c>
      <c r="S90" s="8">
        <v>18989408.349999998</v>
      </c>
      <c r="T90" s="8">
        <v>476019.57999999996</v>
      </c>
      <c r="U90" s="7">
        <f t="shared" si="10"/>
        <v>2.5067636190992754E-2</v>
      </c>
      <c r="V90" s="7">
        <f t="shared" si="11"/>
        <v>2.5067636190992754E-2</v>
      </c>
    </row>
    <row r="91" spans="1:22" x14ac:dyDescent="0.25">
      <c r="A91" s="3" t="s">
        <v>16</v>
      </c>
      <c r="B91" s="3" t="s">
        <v>617</v>
      </c>
      <c r="C91" s="3" t="s">
        <v>622</v>
      </c>
      <c r="D91" s="3" t="s">
        <v>623</v>
      </c>
      <c r="E91" s="6" t="s">
        <v>33</v>
      </c>
      <c r="F91" s="6" t="s">
        <v>6</v>
      </c>
      <c r="G91" s="6" t="s">
        <v>5</v>
      </c>
      <c r="H91" s="6">
        <v>99.5</v>
      </c>
      <c r="I91" s="6">
        <v>0.5</v>
      </c>
      <c r="J91" s="6">
        <v>0</v>
      </c>
      <c r="K91" s="6">
        <v>0</v>
      </c>
      <c r="L91" s="6">
        <f t="shared" si="7"/>
        <v>0</v>
      </c>
      <c r="M91" s="6">
        <v>0</v>
      </c>
      <c r="N91" s="6">
        <v>0</v>
      </c>
      <c r="O91" s="6">
        <f t="shared" si="8"/>
        <v>0</v>
      </c>
      <c r="P91" s="7" t="s">
        <v>43</v>
      </c>
      <c r="Q91" s="6" t="s">
        <v>43</v>
      </c>
      <c r="R91" s="6">
        <f t="shared" si="9"/>
        <v>99.5</v>
      </c>
      <c r="S91" s="8">
        <v>0</v>
      </c>
      <c r="T91" s="8">
        <v>0</v>
      </c>
      <c r="U91" s="7" t="s">
        <v>43</v>
      </c>
      <c r="V91" s="7" t="s">
        <v>43</v>
      </c>
    </row>
    <row r="92" spans="1:22" x14ac:dyDescent="0.25">
      <c r="A92" s="3" t="s">
        <v>16</v>
      </c>
      <c r="B92" s="3" t="s">
        <v>617</v>
      </c>
      <c r="C92" s="3" t="s">
        <v>624</v>
      </c>
      <c r="D92" s="3" t="s">
        <v>625</v>
      </c>
      <c r="E92" s="6" t="s">
        <v>33</v>
      </c>
      <c r="F92" s="6" t="s">
        <v>6</v>
      </c>
      <c r="G92" s="6" t="s">
        <v>5</v>
      </c>
      <c r="H92" s="6">
        <v>96.06</v>
      </c>
      <c r="I92" s="6">
        <v>3.94</v>
      </c>
      <c r="J92" s="6">
        <v>0</v>
      </c>
      <c r="K92" s="6">
        <v>0</v>
      </c>
      <c r="L92" s="6">
        <f t="shared" si="7"/>
        <v>0</v>
      </c>
      <c r="M92" s="6">
        <v>0</v>
      </c>
      <c r="N92" s="6">
        <v>0</v>
      </c>
      <c r="O92" s="6">
        <f t="shared" si="8"/>
        <v>0</v>
      </c>
      <c r="P92" s="7" t="s">
        <v>43</v>
      </c>
      <c r="Q92" s="6" t="s">
        <v>43</v>
      </c>
      <c r="R92" s="6">
        <f t="shared" si="9"/>
        <v>96.06</v>
      </c>
      <c r="S92" s="8">
        <v>0</v>
      </c>
      <c r="T92" s="8">
        <v>0</v>
      </c>
      <c r="U92" s="7" t="s">
        <v>43</v>
      </c>
      <c r="V92" s="7" t="s">
        <v>43</v>
      </c>
    </row>
    <row r="93" spans="1:22" x14ac:dyDescent="0.25">
      <c r="A93" s="3" t="s">
        <v>16</v>
      </c>
      <c r="B93" s="3" t="s">
        <v>617</v>
      </c>
      <c r="C93" s="3" t="s">
        <v>626</v>
      </c>
      <c r="D93" s="3" t="s">
        <v>627</v>
      </c>
      <c r="E93" s="6" t="s">
        <v>70</v>
      </c>
      <c r="F93" s="6" t="s">
        <v>6</v>
      </c>
      <c r="G93" s="6" t="s">
        <v>5</v>
      </c>
      <c r="H93" s="6">
        <v>100</v>
      </c>
      <c r="I93" s="6">
        <v>0</v>
      </c>
      <c r="J93" s="6">
        <v>0</v>
      </c>
      <c r="K93" s="6">
        <v>0</v>
      </c>
      <c r="L93" s="6">
        <f t="shared" si="7"/>
        <v>0</v>
      </c>
      <c r="M93" s="6">
        <v>0</v>
      </c>
      <c r="N93" s="6">
        <v>0</v>
      </c>
      <c r="O93" s="6">
        <f t="shared" si="8"/>
        <v>0</v>
      </c>
      <c r="P93" s="7" t="s">
        <v>43</v>
      </c>
      <c r="Q93" s="6" t="s">
        <v>43</v>
      </c>
      <c r="R93" s="6">
        <f t="shared" si="9"/>
        <v>100</v>
      </c>
      <c r="S93" s="8">
        <v>0</v>
      </c>
      <c r="T93" s="8">
        <v>0</v>
      </c>
      <c r="U93" s="7" t="s">
        <v>43</v>
      </c>
      <c r="V93" s="7" t="s">
        <v>43</v>
      </c>
    </row>
    <row r="94" spans="1:22" x14ac:dyDescent="0.25">
      <c r="A94" s="3" t="s">
        <v>16</v>
      </c>
      <c r="B94" s="3" t="s">
        <v>617</v>
      </c>
      <c r="C94" s="3" t="s">
        <v>628</v>
      </c>
      <c r="D94" s="3" t="s">
        <v>629</v>
      </c>
      <c r="E94" s="6" t="s">
        <v>70</v>
      </c>
      <c r="F94" s="6" t="s">
        <v>6</v>
      </c>
      <c r="G94" s="6" t="s">
        <v>5</v>
      </c>
      <c r="H94" s="6">
        <v>100</v>
      </c>
      <c r="I94" s="6">
        <v>0</v>
      </c>
      <c r="J94" s="6">
        <v>0</v>
      </c>
      <c r="K94" s="6">
        <v>0</v>
      </c>
      <c r="L94" s="6">
        <f t="shared" si="7"/>
        <v>0</v>
      </c>
      <c r="M94" s="6">
        <v>0</v>
      </c>
      <c r="N94" s="6">
        <v>0</v>
      </c>
      <c r="O94" s="6">
        <f t="shared" si="8"/>
        <v>0</v>
      </c>
      <c r="P94" s="7" t="s">
        <v>43</v>
      </c>
      <c r="Q94" s="6" t="s">
        <v>43</v>
      </c>
      <c r="R94" s="6">
        <f t="shared" si="9"/>
        <v>100</v>
      </c>
      <c r="S94" s="8">
        <v>0</v>
      </c>
      <c r="T94" s="8">
        <v>0</v>
      </c>
      <c r="U94" s="7" t="s">
        <v>43</v>
      </c>
      <c r="V94" s="7" t="s">
        <v>43</v>
      </c>
    </row>
    <row r="95" spans="1:22" x14ac:dyDescent="0.25">
      <c r="A95" s="3" t="s">
        <v>16</v>
      </c>
      <c r="B95" s="3" t="s">
        <v>617</v>
      </c>
      <c r="C95" s="3" t="s">
        <v>630</v>
      </c>
      <c r="D95" s="3" t="s">
        <v>631</v>
      </c>
      <c r="E95" s="6" t="s">
        <v>33</v>
      </c>
      <c r="F95" s="6" t="s">
        <v>7</v>
      </c>
      <c r="G95" s="6" t="s">
        <v>5</v>
      </c>
      <c r="H95" s="6">
        <v>91.13</v>
      </c>
      <c r="I95" s="6">
        <v>0.87</v>
      </c>
      <c r="J95" s="6">
        <v>7.0000000000000007E-2</v>
      </c>
      <c r="K95" s="6">
        <v>0.2</v>
      </c>
      <c r="L95" s="6">
        <f t="shared" si="7"/>
        <v>0.27</v>
      </c>
      <c r="M95" s="6">
        <v>7.0000000000000007E-2</v>
      </c>
      <c r="N95" s="6">
        <v>0.2</v>
      </c>
      <c r="O95" s="6">
        <f t="shared" si="8"/>
        <v>0.27</v>
      </c>
      <c r="P95" s="7">
        <f t="shared" si="12"/>
        <v>1</v>
      </c>
      <c r="Q95" s="6">
        <f t="shared" si="13"/>
        <v>1</v>
      </c>
      <c r="R95" s="6">
        <f t="shared" si="9"/>
        <v>91.399999999999991</v>
      </c>
      <c r="S95" s="8">
        <v>29035.26</v>
      </c>
      <c r="T95" s="8">
        <v>0</v>
      </c>
      <c r="U95" s="7">
        <f t="shared" si="10"/>
        <v>0</v>
      </c>
      <c r="V95" s="7">
        <f t="shared" si="11"/>
        <v>0</v>
      </c>
    </row>
    <row r="96" spans="1:22" x14ac:dyDescent="0.25">
      <c r="A96" s="3" t="s">
        <v>16</v>
      </c>
      <c r="B96" s="3" t="s">
        <v>617</v>
      </c>
      <c r="C96" s="3" t="s">
        <v>632</v>
      </c>
      <c r="D96" s="3" t="s">
        <v>633</v>
      </c>
      <c r="E96" s="6" t="s">
        <v>70</v>
      </c>
      <c r="F96" s="6" t="s">
        <v>6</v>
      </c>
      <c r="G96" s="6" t="s">
        <v>5</v>
      </c>
      <c r="H96" s="6">
        <v>100</v>
      </c>
      <c r="I96" s="6">
        <v>0</v>
      </c>
      <c r="J96" s="6">
        <v>0</v>
      </c>
      <c r="K96" s="6">
        <v>0</v>
      </c>
      <c r="L96" s="6">
        <f t="shared" si="7"/>
        <v>0</v>
      </c>
      <c r="M96" s="6">
        <v>0</v>
      </c>
      <c r="N96" s="6">
        <v>0</v>
      </c>
      <c r="O96" s="6">
        <f t="shared" si="8"/>
        <v>0</v>
      </c>
      <c r="P96" s="7" t="s">
        <v>43</v>
      </c>
      <c r="Q96" s="6" t="s">
        <v>43</v>
      </c>
      <c r="R96" s="6">
        <f t="shared" si="9"/>
        <v>100</v>
      </c>
      <c r="S96" s="8">
        <v>0</v>
      </c>
      <c r="T96" s="8">
        <v>0</v>
      </c>
      <c r="U96" s="7" t="s">
        <v>43</v>
      </c>
      <c r="V96" s="7" t="s">
        <v>43</v>
      </c>
    </row>
    <row r="97" spans="1:22" x14ac:dyDescent="0.25">
      <c r="A97" s="3" t="s">
        <v>16</v>
      </c>
      <c r="B97" s="3" t="s">
        <v>617</v>
      </c>
      <c r="C97" s="3" t="s">
        <v>634</v>
      </c>
      <c r="D97" s="3" t="s">
        <v>635</v>
      </c>
      <c r="E97" s="6" t="s">
        <v>8</v>
      </c>
      <c r="F97" s="6" t="s">
        <v>7</v>
      </c>
      <c r="G97" s="6" t="s">
        <v>5</v>
      </c>
      <c r="H97" s="6">
        <v>28.84</v>
      </c>
      <c r="I97" s="6">
        <v>10</v>
      </c>
      <c r="J97" s="6">
        <v>1</v>
      </c>
      <c r="K97" s="6">
        <v>3</v>
      </c>
      <c r="L97" s="6">
        <f t="shared" si="7"/>
        <v>4</v>
      </c>
      <c r="M97" s="6">
        <v>2.9</v>
      </c>
      <c r="N97" s="6">
        <v>7.1</v>
      </c>
      <c r="O97" s="6">
        <f t="shared" si="8"/>
        <v>10</v>
      </c>
      <c r="P97" s="7">
        <f t="shared" si="12"/>
        <v>2.5</v>
      </c>
      <c r="Q97" s="6">
        <f t="shared" si="13"/>
        <v>2.5</v>
      </c>
      <c r="R97" s="6">
        <f t="shared" si="9"/>
        <v>38.840000000000003</v>
      </c>
      <c r="S97" s="8">
        <v>55256562.850000009</v>
      </c>
      <c r="T97" s="8">
        <v>46005569.590000004</v>
      </c>
      <c r="U97" s="7">
        <f t="shared" si="10"/>
        <v>0.83258109475406861</v>
      </c>
      <c r="V97" s="7">
        <f t="shared" si="11"/>
        <v>0.83258109475406861</v>
      </c>
    </row>
    <row r="98" spans="1:22" x14ac:dyDescent="0.25">
      <c r="A98" s="3" t="s">
        <v>16</v>
      </c>
      <c r="B98" s="3" t="s">
        <v>617</v>
      </c>
      <c r="C98" s="3" t="s">
        <v>636</v>
      </c>
      <c r="D98" s="3" t="s">
        <v>637</v>
      </c>
      <c r="E98" s="6" t="s">
        <v>8</v>
      </c>
      <c r="F98" s="6" t="s">
        <v>7</v>
      </c>
      <c r="G98" s="6" t="s">
        <v>5</v>
      </c>
      <c r="H98" s="6">
        <v>99.43</v>
      </c>
      <c r="I98" s="6">
        <v>0.3</v>
      </c>
      <c r="J98" s="6">
        <v>0.1</v>
      </c>
      <c r="K98" s="6">
        <v>0</v>
      </c>
      <c r="L98" s="6">
        <f t="shared" si="7"/>
        <v>0.1</v>
      </c>
      <c r="M98" s="6">
        <v>0.1</v>
      </c>
      <c r="N98" s="6">
        <v>0</v>
      </c>
      <c r="O98" s="6">
        <f t="shared" si="8"/>
        <v>0.1</v>
      </c>
      <c r="P98" s="7">
        <f t="shared" si="12"/>
        <v>1</v>
      </c>
      <c r="Q98" s="6">
        <f t="shared" si="13"/>
        <v>1</v>
      </c>
      <c r="R98" s="6">
        <f t="shared" si="9"/>
        <v>99.53</v>
      </c>
      <c r="S98" s="8">
        <v>733148.39</v>
      </c>
      <c r="T98" s="8">
        <v>722641.3</v>
      </c>
      <c r="U98" s="7">
        <f t="shared" si="10"/>
        <v>0.98566853566983903</v>
      </c>
      <c r="V98" s="7">
        <f t="shared" si="11"/>
        <v>0.98566853566983903</v>
      </c>
    </row>
    <row r="99" spans="1:22" x14ac:dyDescent="0.25">
      <c r="A99" s="3" t="s">
        <v>16</v>
      </c>
      <c r="B99" s="3" t="s">
        <v>617</v>
      </c>
      <c r="C99" s="3" t="s">
        <v>638</v>
      </c>
      <c r="D99" s="3" t="s">
        <v>639</v>
      </c>
      <c r="E99" s="6" t="s">
        <v>70</v>
      </c>
      <c r="F99" s="6" t="s">
        <v>6</v>
      </c>
      <c r="G99" s="6" t="s">
        <v>5</v>
      </c>
      <c r="H99" s="6">
        <v>100</v>
      </c>
      <c r="I99" s="6">
        <v>0</v>
      </c>
      <c r="J99" s="6">
        <v>0</v>
      </c>
      <c r="K99" s="6">
        <v>0</v>
      </c>
      <c r="L99" s="6">
        <f t="shared" si="7"/>
        <v>0</v>
      </c>
      <c r="M99" s="6">
        <v>0</v>
      </c>
      <c r="N99" s="6">
        <v>0</v>
      </c>
      <c r="O99" s="6">
        <f t="shared" si="8"/>
        <v>0</v>
      </c>
      <c r="P99" s="7" t="s">
        <v>43</v>
      </c>
      <c r="Q99" s="6" t="s">
        <v>43</v>
      </c>
      <c r="R99" s="6">
        <f t="shared" si="9"/>
        <v>100</v>
      </c>
      <c r="S99" s="8">
        <v>0</v>
      </c>
      <c r="T99" s="8">
        <v>0</v>
      </c>
      <c r="U99" s="7" t="s">
        <v>43</v>
      </c>
      <c r="V99" s="7" t="s">
        <v>43</v>
      </c>
    </row>
    <row r="100" spans="1:22" x14ac:dyDescent="0.25">
      <c r="A100" s="3" t="s">
        <v>16</v>
      </c>
      <c r="B100" s="3" t="s">
        <v>617</v>
      </c>
      <c r="C100" s="3" t="s">
        <v>640</v>
      </c>
      <c r="D100" s="3" t="s">
        <v>641</v>
      </c>
      <c r="E100" s="6" t="s">
        <v>8</v>
      </c>
      <c r="F100" s="6" t="s">
        <v>7</v>
      </c>
      <c r="G100" s="6" t="s">
        <v>5</v>
      </c>
      <c r="H100" s="6">
        <v>33.840000000000003</v>
      </c>
      <c r="I100" s="6">
        <v>18.02</v>
      </c>
      <c r="J100" s="6">
        <v>1</v>
      </c>
      <c r="K100" s="6">
        <v>5</v>
      </c>
      <c r="L100" s="6">
        <f t="shared" si="7"/>
        <v>6</v>
      </c>
      <c r="M100" s="6">
        <v>1</v>
      </c>
      <c r="N100" s="6">
        <v>4.26</v>
      </c>
      <c r="O100" s="6">
        <f t="shared" si="8"/>
        <v>5.26</v>
      </c>
      <c r="P100" s="7">
        <f t="shared" si="12"/>
        <v>0.87666666666666659</v>
      </c>
      <c r="Q100" s="6">
        <f t="shared" si="13"/>
        <v>0.87666666666666659</v>
      </c>
      <c r="R100" s="6">
        <f t="shared" si="9"/>
        <v>39.1</v>
      </c>
      <c r="S100" s="8">
        <v>70777786.810000002</v>
      </c>
      <c r="T100" s="8">
        <v>16737925.059999999</v>
      </c>
      <c r="U100" s="7">
        <f t="shared" si="10"/>
        <v>0.23648556721520914</v>
      </c>
      <c r="V100" s="7">
        <f t="shared" si="11"/>
        <v>0.23648556721520914</v>
      </c>
    </row>
    <row r="101" spans="1:22" x14ac:dyDescent="0.25">
      <c r="A101" s="3" t="s">
        <v>16</v>
      </c>
      <c r="B101" s="3" t="s">
        <v>617</v>
      </c>
      <c r="C101" s="3" t="s">
        <v>642</v>
      </c>
      <c r="D101" s="3" t="s">
        <v>643</v>
      </c>
      <c r="E101" s="6" t="s">
        <v>33</v>
      </c>
      <c r="F101" s="6" t="s">
        <v>6</v>
      </c>
      <c r="G101" s="6" t="s">
        <v>5</v>
      </c>
      <c r="H101" s="6">
        <v>72.150000000000006</v>
      </c>
      <c r="I101" s="6">
        <v>0</v>
      </c>
      <c r="J101" s="6">
        <v>0</v>
      </c>
      <c r="K101" s="6">
        <v>0</v>
      </c>
      <c r="L101" s="6">
        <f t="shared" si="7"/>
        <v>0</v>
      </c>
      <c r="M101" s="6">
        <v>0</v>
      </c>
      <c r="N101" s="6">
        <v>0</v>
      </c>
      <c r="O101" s="6">
        <f t="shared" si="8"/>
        <v>0</v>
      </c>
      <c r="P101" s="7" t="s">
        <v>43</v>
      </c>
      <c r="Q101" s="6" t="s">
        <v>43</v>
      </c>
      <c r="R101" s="6">
        <f t="shared" si="9"/>
        <v>72.150000000000006</v>
      </c>
      <c r="S101" s="8">
        <v>0</v>
      </c>
      <c r="T101" s="8">
        <v>0</v>
      </c>
      <c r="U101" s="7" t="s">
        <v>43</v>
      </c>
      <c r="V101" s="7" t="s">
        <v>43</v>
      </c>
    </row>
    <row r="102" spans="1:22" x14ac:dyDescent="0.25">
      <c r="A102" s="3" t="s">
        <v>16</v>
      </c>
      <c r="B102" s="3" t="s">
        <v>617</v>
      </c>
      <c r="C102" s="3" t="s">
        <v>644</v>
      </c>
      <c r="D102" s="3" t="s">
        <v>645</v>
      </c>
      <c r="E102" s="6" t="s">
        <v>70</v>
      </c>
      <c r="F102" s="6" t="s">
        <v>6</v>
      </c>
      <c r="G102" s="6" t="s">
        <v>5</v>
      </c>
      <c r="H102" s="6">
        <v>100</v>
      </c>
      <c r="I102" s="6">
        <v>0</v>
      </c>
      <c r="J102" s="6">
        <v>0</v>
      </c>
      <c r="K102" s="6">
        <v>0</v>
      </c>
      <c r="L102" s="6">
        <f t="shared" si="7"/>
        <v>0</v>
      </c>
      <c r="M102" s="6">
        <v>0</v>
      </c>
      <c r="N102" s="6">
        <v>0</v>
      </c>
      <c r="O102" s="6">
        <f t="shared" si="8"/>
        <v>0</v>
      </c>
      <c r="P102" s="7" t="s">
        <v>43</v>
      </c>
      <c r="Q102" s="6" t="s">
        <v>43</v>
      </c>
      <c r="R102" s="6">
        <f t="shared" si="9"/>
        <v>100</v>
      </c>
      <c r="S102" s="8">
        <v>77492.55</v>
      </c>
      <c r="T102" s="8">
        <v>0</v>
      </c>
      <c r="U102" s="7">
        <f t="shared" si="10"/>
        <v>0</v>
      </c>
      <c r="V102" s="7">
        <f t="shared" si="11"/>
        <v>0</v>
      </c>
    </row>
    <row r="103" spans="1:22" x14ac:dyDescent="0.25">
      <c r="A103" s="3" t="s">
        <v>16</v>
      </c>
      <c r="B103" s="3" t="s">
        <v>617</v>
      </c>
      <c r="C103" s="3" t="s">
        <v>646</v>
      </c>
      <c r="D103" s="3" t="s">
        <v>647</v>
      </c>
      <c r="E103" s="6" t="s">
        <v>70</v>
      </c>
      <c r="F103" s="6" t="s">
        <v>7</v>
      </c>
      <c r="G103" s="6" t="s">
        <v>5</v>
      </c>
      <c r="H103" s="6">
        <v>99.75</v>
      </c>
      <c r="I103" s="6">
        <v>0.25</v>
      </c>
      <c r="J103" s="6">
        <v>0.25</v>
      </c>
      <c r="K103" s="6">
        <v>0</v>
      </c>
      <c r="L103" s="6">
        <f t="shared" si="7"/>
        <v>0.25</v>
      </c>
      <c r="M103" s="6">
        <v>0.25</v>
      </c>
      <c r="N103" s="6">
        <v>0</v>
      </c>
      <c r="O103" s="6">
        <f t="shared" si="8"/>
        <v>0.25</v>
      </c>
      <c r="P103" s="7">
        <f t="shared" si="12"/>
        <v>1</v>
      </c>
      <c r="Q103" s="6">
        <f t="shared" si="13"/>
        <v>1</v>
      </c>
      <c r="R103" s="6">
        <f t="shared" si="9"/>
        <v>100</v>
      </c>
      <c r="S103" s="8">
        <v>0</v>
      </c>
      <c r="T103" s="8">
        <v>0</v>
      </c>
      <c r="U103" s="7" t="s">
        <v>43</v>
      </c>
      <c r="V103" s="7" t="s">
        <v>43</v>
      </c>
    </row>
    <row r="104" spans="1:22" x14ac:dyDescent="0.25">
      <c r="A104" s="3" t="s">
        <v>16</v>
      </c>
      <c r="B104" s="3" t="s">
        <v>617</v>
      </c>
      <c r="C104" s="3" t="s">
        <v>648</v>
      </c>
      <c r="D104" s="3" t="s">
        <v>649</v>
      </c>
      <c r="E104" s="6" t="s">
        <v>8</v>
      </c>
      <c r="F104" s="6" t="s">
        <v>7</v>
      </c>
      <c r="G104" s="6" t="s">
        <v>5</v>
      </c>
      <c r="H104" s="6">
        <v>0.01</v>
      </c>
      <c r="I104" s="6">
        <v>50</v>
      </c>
      <c r="J104" s="6">
        <v>1</v>
      </c>
      <c r="K104" s="6">
        <v>1</v>
      </c>
      <c r="L104" s="6">
        <f t="shared" si="7"/>
        <v>2</v>
      </c>
      <c r="M104" s="6">
        <v>1</v>
      </c>
      <c r="N104" s="6">
        <v>1</v>
      </c>
      <c r="O104" s="6">
        <f t="shared" si="8"/>
        <v>2</v>
      </c>
      <c r="P104" s="7">
        <f t="shared" si="12"/>
        <v>1</v>
      </c>
      <c r="Q104" s="6">
        <f t="shared" si="13"/>
        <v>1</v>
      </c>
      <c r="R104" s="6">
        <f t="shared" si="9"/>
        <v>2.0099999999999998</v>
      </c>
      <c r="S104" s="8">
        <v>8392512.8900000006</v>
      </c>
      <c r="T104" s="8">
        <v>569.9</v>
      </c>
      <c r="U104" s="7">
        <f t="shared" si="10"/>
        <v>6.7905764038689488E-5</v>
      </c>
      <c r="V104" s="7">
        <f t="shared" si="11"/>
        <v>6.7905764038689488E-5</v>
      </c>
    </row>
    <row r="105" spans="1:22" x14ac:dyDescent="0.25">
      <c r="A105" s="3" t="s">
        <v>16</v>
      </c>
      <c r="B105" s="3" t="s">
        <v>617</v>
      </c>
      <c r="C105" s="3" t="s">
        <v>650</v>
      </c>
      <c r="D105" s="3" t="s">
        <v>651</v>
      </c>
      <c r="E105" s="6" t="s">
        <v>70</v>
      </c>
      <c r="F105" s="6" t="s">
        <v>6</v>
      </c>
      <c r="G105" s="6" t="s">
        <v>5</v>
      </c>
      <c r="H105" s="6">
        <v>100</v>
      </c>
      <c r="I105" s="6">
        <v>0</v>
      </c>
      <c r="J105" s="6">
        <v>0</v>
      </c>
      <c r="K105" s="6">
        <v>0</v>
      </c>
      <c r="L105" s="6">
        <f t="shared" si="7"/>
        <v>0</v>
      </c>
      <c r="M105" s="6">
        <v>0</v>
      </c>
      <c r="N105" s="6">
        <v>0</v>
      </c>
      <c r="O105" s="6">
        <f t="shared" si="8"/>
        <v>0</v>
      </c>
      <c r="P105" s="7" t="s">
        <v>43</v>
      </c>
      <c r="Q105" s="6" t="s">
        <v>43</v>
      </c>
      <c r="R105" s="6">
        <f t="shared" si="9"/>
        <v>100</v>
      </c>
      <c r="S105" s="8">
        <v>100000.00000000001</v>
      </c>
      <c r="T105" s="8">
        <v>0</v>
      </c>
      <c r="U105" s="7">
        <f t="shared" si="10"/>
        <v>0</v>
      </c>
      <c r="V105" s="7">
        <f t="shared" si="11"/>
        <v>0</v>
      </c>
    </row>
    <row r="106" spans="1:22" x14ac:dyDescent="0.25">
      <c r="A106" s="3" t="s">
        <v>16</v>
      </c>
      <c r="B106" s="3" t="s">
        <v>617</v>
      </c>
      <c r="C106" s="3" t="s">
        <v>652</v>
      </c>
      <c r="D106" s="3" t="s">
        <v>653</v>
      </c>
      <c r="E106" s="6" t="s">
        <v>70</v>
      </c>
      <c r="F106" s="6" t="s">
        <v>6</v>
      </c>
      <c r="G106" s="6" t="s">
        <v>5</v>
      </c>
      <c r="H106" s="6">
        <v>95.92</v>
      </c>
      <c r="I106" s="6">
        <v>0</v>
      </c>
      <c r="J106" s="6">
        <v>0</v>
      </c>
      <c r="K106" s="6">
        <v>0</v>
      </c>
      <c r="L106" s="6">
        <f t="shared" si="7"/>
        <v>0</v>
      </c>
      <c r="M106" s="6">
        <v>0</v>
      </c>
      <c r="N106" s="6">
        <v>0</v>
      </c>
      <c r="O106" s="6">
        <f t="shared" si="8"/>
        <v>0</v>
      </c>
      <c r="P106" s="7" t="s">
        <v>43</v>
      </c>
      <c r="Q106" s="6" t="s">
        <v>43</v>
      </c>
      <c r="R106" s="6">
        <f t="shared" si="9"/>
        <v>95.92</v>
      </c>
      <c r="S106" s="8">
        <v>0</v>
      </c>
      <c r="T106" s="8">
        <v>0</v>
      </c>
      <c r="U106" s="7" t="s">
        <v>43</v>
      </c>
      <c r="V106" s="7" t="s">
        <v>43</v>
      </c>
    </row>
    <row r="107" spans="1:22" x14ac:dyDescent="0.25">
      <c r="A107" s="3" t="s">
        <v>16</v>
      </c>
      <c r="B107" s="3" t="s">
        <v>617</v>
      </c>
      <c r="C107" s="3" t="s">
        <v>654</v>
      </c>
      <c r="D107" s="3" t="s">
        <v>655</v>
      </c>
      <c r="E107" s="6" t="s">
        <v>70</v>
      </c>
      <c r="F107" s="6" t="s">
        <v>6</v>
      </c>
      <c r="G107" s="6" t="s">
        <v>5</v>
      </c>
      <c r="H107" s="6">
        <v>100</v>
      </c>
      <c r="I107" s="6">
        <v>0</v>
      </c>
      <c r="J107" s="6">
        <v>0</v>
      </c>
      <c r="K107" s="6">
        <v>0</v>
      </c>
      <c r="L107" s="6">
        <f t="shared" si="7"/>
        <v>0</v>
      </c>
      <c r="M107" s="6">
        <v>0</v>
      </c>
      <c r="N107" s="6">
        <v>0</v>
      </c>
      <c r="O107" s="6">
        <f t="shared" si="8"/>
        <v>0</v>
      </c>
      <c r="P107" s="7" t="s">
        <v>43</v>
      </c>
      <c r="Q107" s="6" t="s">
        <v>43</v>
      </c>
      <c r="R107" s="6">
        <f t="shared" si="9"/>
        <v>100</v>
      </c>
      <c r="S107" s="8">
        <v>0</v>
      </c>
      <c r="T107" s="8">
        <v>0</v>
      </c>
      <c r="U107" s="7" t="s">
        <v>43</v>
      </c>
      <c r="V107" s="7" t="s">
        <v>43</v>
      </c>
    </row>
    <row r="108" spans="1:22" x14ac:dyDescent="0.25">
      <c r="A108" s="3" t="s">
        <v>16</v>
      </c>
      <c r="B108" s="3" t="s">
        <v>617</v>
      </c>
      <c r="C108" s="3" t="s">
        <v>656</v>
      </c>
      <c r="D108" s="3" t="s">
        <v>657</v>
      </c>
      <c r="E108" s="6" t="s">
        <v>70</v>
      </c>
      <c r="F108" s="6" t="s">
        <v>6</v>
      </c>
      <c r="G108" s="6" t="s">
        <v>5</v>
      </c>
      <c r="H108" s="6">
        <v>100</v>
      </c>
      <c r="I108" s="6">
        <v>0</v>
      </c>
      <c r="J108" s="6">
        <v>0</v>
      </c>
      <c r="K108" s="6">
        <v>0</v>
      </c>
      <c r="L108" s="6">
        <f t="shared" si="7"/>
        <v>0</v>
      </c>
      <c r="M108" s="6">
        <v>0</v>
      </c>
      <c r="N108" s="6">
        <v>0</v>
      </c>
      <c r="O108" s="6">
        <f t="shared" si="8"/>
        <v>0</v>
      </c>
      <c r="P108" s="7" t="s">
        <v>43</v>
      </c>
      <c r="Q108" s="6" t="s">
        <v>43</v>
      </c>
      <c r="R108" s="6">
        <f t="shared" si="9"/>
        <v>100</v>
      </c>
      <c r="S108" s="8">
        <v>20378.400000000001</v>
      </c>
      <c r="T108" s="8">
        <v>20378.400000000001</v>
      </c>
      <c r="U108" s="7">
        <f t="shared" si="10"/>
        <v>1</v>
      </c>
      <c r="V108" s="7">
        <f t="shared" si="11"/>
        <v>1</v>
      </c>
    </row>
    <row r="109" spans="1:22" x14ac:dyDescent="0.25">
      <c r="A109" s="3" t="s">
        <v>16</v>
      </c>
      <c r="B109" s="3" t="s">
        <v>617</v>
      </c>
      <c r="C109" s="3" t="s">
        <v>658</v>
      </c>
      <c r="D109" s="3" t="s">
        <v>659</v>
      </c>
      <c r="E109" s="6" t="s">
        <v>8</v>
      </c>
      <c r="F109" s="6" t="s">
        <v>7</v>
      </c>
      <c r="G109" s="6" t="s">
        <v>5</v>
      </c>
      <c r="H109" s="6">
        <v>80.900000000000006</v>
      </c>
      <c r="I109" s="6">
        <v>13.08</v>
      </c>
      <c r="J109" s="6">
        <v>1.66</v>
      </c>
      <c r="K109" s="6">
        <v>2.31</v>
      </c>
      <c r="L109" s="6">
        <f t="shared" si="7"/>
        <v>3.9699999999999998</v>
      </c>
      <c r="M109" s="6">
        <v>1.66</v>
      </c>
      <c r="N109" s="6">
        <v>0.28000000000000003</v>
      </c>
      <c r="O109" s="6">
        <f t="shared" si="8"/>
        <v>1.94</v>
      </c>
      <c r="P109" s="7">
        <f t="shared" si="12"/>
        <v>0.4886649874055416</v>
      </c>
      <c r="Q109" s="6">
        <f t="shared" si="13"/>
        <v>0.4886649874055416</v>
      </c>
      <c r="R109" s="6">
        <f t="shared" si="9"/>
        <v>82.84</v>
      </c>
      <c r="S109" s="8">
        <v>37263127.110000007</v>
      </c>
      <c r="T109" s="8">
        <v>874860.86999999988</v>
      </c>
      <c r="U109" s="7">
        <f t="shared" si="10"/>
        <v>2.3477924099537542E-2</v>
      </c>
      <c r="V109" s="7">
        <f t="shared" si="11"/>
        <v>2.3477924099537542E-2</v>
      </c>
    </row>
    <row r="110" spans="1:22" x14ac:dyDescent="0.25">
      <c r="A110" s="3" t="s">
        <v>16</v>
      </c>
      <c r="B110" s="3" t="s">
        <v>617</v>
      </c>
      <c r="C110" s="3" t="s">
        <v>660</v>
      </c>
      <c r="D110" s="3" t="s">
        <v>661</v>
      </c>
      <c r="E110" s="6" t="s">
        <v>8</v>
      </c>
      <c r="F110" s="6" t="s">
        <v>6</v>
      </c>
      <c r="G110" s="6" t="s">
        <v>5</v>
      </c>
      <c r="H110" s="6">
        <v>0</v>
      </c>
      <c r="I110" s="6">
        <v>1</v>
      </c>
      <c r="J110" s="6">
        <v>0</v>
      </c>
      <c r="K110" s="6">
        <v>0</v>
      </c>
      <c r="L110" s="6">
        <f t="shared" si="7"/>
        <v>0</v>
      </c>
      <c r="M110" s="6">
        <v>0</v>
      </c>
      <c r="N110" s="6">
        <v>0</v>
      </c>
      <c r="O110" s="6">
        <f t="shared" si="8"/>
        <v>0</v>
      </c>
      <c r="P110" s="7" t="s">
        <v>43</v>
      </c>
      <c r="Q110" s="6" t="s">
        <v>43</v>
      </c>
      <c r="R110" s="6">
        <f t="shared" si="9"/>
        <v>0</v>
      </c>
      <c r="S110" s="8">
        <v>11173287.789999999</v>
      </c>
      <c r="T110" s="8">
        <v>0</v>
      </c>
      <c r="U110" s="7">
        <f t="shared" si="10"/>
        <v>0</v>
      </c>
      <c r="V110" s="7">
        <f t="shared" si="11"/>
        <v>0</v>
      </c>
    </row>
    <row r="111" spans="1:22" x14ac:dyDescent="0.25">
      <c r="A111" s="3" t="s">
        <v>16</v>
      </c>
      <c r="B111" s="3" t="s">
        <v>617</v>
      </c>
      <c r="C111" s="3" t="s">
        <v>662</v>
      </c>
      <c r="D111" s="3" t="s">
        <v>663</v>
      </c>
      <c r="E111" s="6" t="s">
        <v>8</v>
      </c>
      <c r="F111" s="6" t="s">
        <v>7</v>
      </c>
      <c r="G111" s="6" t="s">
        <v>5</v>
      </c>
      <c r="H111" s="6">
        <v>81</v>
      </c>
      <c r="I111" s="6">
        <v>18.29</v>
      </c>
      <c r="J111" s="6">
        <v>4</v>
      </c>
      <c r="K111" s="6">
        <v>2.9</v>
      </c>
      <c r="L111" s="6">
        <f t="shared" si="7"/>
        <v>6.9</v>
      </c>
      <c r="M111" s="6">
        <v>4</v>
      </c>
      <c r="N111" s="6">
        <v>4.22</v>
      </c>
      <c r="O111" s="6">
        <f t="shared" si="8"/>
        <v>8.2199999999999989</v>
      </c>
      <c r="P111" s="7">
        <f t="shared" si="12"/>
        <v>1.1913043478260867</v>
      </c>
      <c r="Q111" s="6">
        <f t="shared" si="13"/>
        <v>1.1913043478260867</v>
      </c>
      <c r="R111" s="6">
        <f t="shared" si="9"/>
        <v>89.22</v>
      </c>
      <c r="S111" s="8">
        <v>20413821</v>
      </c>
      <c r="T111" s="8">
        <v>19943317.52</v>
      </c>
      <c r="U111" s="7">
        <f t="shared" si="10"/>
        <v>0.97695171913185674</v>
      </c>
      <c r="V111" s="7">
        <f t="shared" si="11"/>
        <v>0.97695171913185674</v>
      </c>
    </row>
    <row r="112" spans="1:22" x14ac:dyDescent="0.25">
      <c r="A112" s="3" t="s">
        <v>16</v>
      </c>
      <c r="B112" s="3" t="s">
        <v>617</v>
      </c>
      <c r="C112" s="3" t="s">
        <v>664</v>
      </c>
      <c r="D112" s="3" t="s">
        <v>665</v>
      </c>
      <c r="E112" s="6" t="s">
        <v>37</v>
      </c>
      <c r="F112" s="6" t="s">
        <v>6</v>
      </c>
      <c r="G112" s="6" t="s">
        <v>5</v>
      </c>
      <c r="H112" s="6">
        <v>0</v>
      </c>
      <c r="I112" s="6">
        <v>0</v>
      </c>
      <c r="J112" s="6">
        <v>0</v>
      </c>
      <c r="K112" s="6">
        <v>0</v>
      </c>
      <c r="L112" s="6">
        <f t="shared" si="7"/>
        <v>0</v>
      </c>
      <c r="M112" s="6">
        <v>0</v>
      </c>
      <c r="N112" s="6">
        <v>0</v>
      </c>
      <c r="O112" s="6">
        <f t="shared" si="8"/>
        <v>0</v>
      </c>
      <c r="P112" s="7" t="s">
        <v>43</v>
      </c>
      <c r="Q112" s="6" t="s">
        <v>43</v>
      </c>
      <c r="R112" s="6">
        <f t="shared" si="9"/>
        <v>0</v>
      </c>
      <c r="S112" s="8">
        <v>2211034.2400000002</v>
      </c>
      <c r="T112" s="8">
        <v>0</v>
      </c>
      <c r="U112" s="7">
        <f t="shared" si="10"/>
        <v>0</v>
      </c>
      <c r="V112" s="7">
        <f t="shared" si="11"/>
        <v>0</v>
      </c>
    </row>
    <row r="113" spans="1:22" x14ac:dyDescent="0.25">
      <c r="A113" s="3" t="s">
        <v>16</v>
      </c>
      <c r="B113" s="3" t="s">
        <v>617</v>
      </c>
      <c r="C113" s="3" t="s">
        <v>666</v>
      </c>
      <c r="D113" s="3" t="s">
        <v>667</v>
      </c>
      <c r="E113" s="6" t="s">
        <v>33</v>
      </c>
      <c r="F113" s="6" t="s">
        <v>7</v>
      </c>
      <c r="G113" s="6" t="s">
        <v>5</v>
      </c>
      <c r="H113" s="6">
        <v>0</v>
      </c>
      <c r="I113" s="6">
        <v>100</v>
      </c>
      <c r="J113" s="6">
        <v>0</v>
      </c>
      <c r="K113" s="6">
        <v>20</v>
      </c>
      <c r="L113" s="6">
        <f t="shared" si="7"/>
        <v>20</v>
      </c>
      <c r="M113" s="6">
        <v>0</v>
      </c>
      <c r="N113" s="6">
        <v>0.31</v>
      </c>
      <c r="O113" s="6">
        <f t="shared" si="8"/>
        <v>0.31</v>
      </c>
      <c r="P113" s="7">
        <f t="shared" si="12"/>
        <v>1.55E-2</v>
      </c>
      <c r="Q113" s="6">
        <f t="shared" si="13"/>
        <v>1.55E-2</v>
      </c>
      <c r="R113" s="6">
        <f t="shared" si="9"/>
        <v>0.31</v>
      </c>
      <c r="S113" s="8">
        <v>7078896.5800000001</v>
      </c>
      <c r="T113" s="8">
        <v>0</v>
      </c>
      <c r="U113" s="7">
        <f t="shared" si="10"/>
        <v>0</v>
      </c>
      <c r="V113" s="7">
        <f t="shared" si="11"/>
        <v>0</v>
      </c>
    </row>
    <row r="114" spans="1:22" x14ac:dyDescent="0.25">
      <c r="A114" s="3" t="s">
        <v>16</v>
      </c>
      <c r="B114" s="3" t="s">
        <v>617</v>
      </c>
      <c r="C114" s="3" t="s">
        <v>668</v>
      </c>
      <c r="D114" s="3" t="s">
        <v>669</v>
      </c>
      <c r="E114" s="6" t="s">
        <v>8</v>
      </c>
      <c r="F114" s="6" t="s">
        <v>7</v>
      </c>
      <c r="G114" s="6" t="s">
        <v>5</v>
      </c>
      <c r="H114" s="6">
        <v>79.25</v>
      </c>
      <c r="I114" s="6">
        <v>20.75</v>
      </c>
      <c r="J114" s="6">
        <v>6.75</v>
      </c>
      <c r="K114" s="6">
        <v>10</v>
      </c>
      <c r="L114" s="6">
        <f t="shared" si="7"/>
        <v>16.75</v>
      </c>
      <c r="M114" s="6">
        <v>6.75</v>
      </c>
      <c r="N114" s="6">
        <v>10</v>
      </c>
      <c r="O114" s="6">
        <f t="shared" si="8"/>
        <v>16.75</v>
      </c>
      <c r="P114" s="7">
        <f t="shared" si="12"/>
        <v>1</v>
      </c>
      <c r="Q114" s="6">
        <f t="shared" si="13"/>
        <v>1</v>
      </c>
      <c r="R114" s="6">
        <f t="shared" si="9"/>
        <v>96</v>
      </c>
      <c r="S114" s="8">
        <v>3521217.7</v>
      </c>
      <c r="T114" s="8">
        <v>2107247.2400000002</v>
      </c>
      <c r="U114" s="7">
        <f t="shared" si="10"/>
        <v>0.59844276029851839</v>
      </c>
      <c r="V114" s="7">
        <f t="shared" si="11"/>
        <v>0.59844276029851839</v>
      </c>
    </row>
    <row r="115" spans="1:22" x14ac:dyDescent="0.25">
      <c r="A115" s="3" t="s">
        <v>16</v>
      </c>
      <c r="B115" s="3" t="s">
        <v>617</v>
      </c>
      <c r="C115" s="3" t="s">
        <v>670</v>
      </c>
      <c r="D115" s="3" t="s">
        <v>671</v>
      </c>
      <c r="E115" s="6" t="s">
        <v>37</v>
      </c>
      <c r="F115" s="6" t="s">
        <v>6</v>
      </c>
      <c r="G115" s="6" t="s">
        <v>5</v>
      </c>
      <c r="H115" s="6">
        <v>0</v>
      </c>
      <c r="I115" s="6">
        <v>100</v>
      </c>
      <c r="J115" s="6">
        <v>0</v>
      </c>
      <c r="K115" s="6">
        <v>0</v>
      </c>
      <c r="L115" s="6">
        <f t="shared" si="7"/>
        <v>0</v>
      </c>
      <c r="M115" s="6">
        <v>0</v>
      </c>
      <c r="N115" s="6">
        <v>0</v>
      </c>
      <c r="O115" s="6">
        <f t="shared" si="8"/>
        <v>0</v>
      </c>
      <c r="P115" s="7" t="s">
        <v>43</v>
      </c>
      <c r="Q115" s="6" t="s">
        <v>43</v>
      </c>
      <c r="R115" s="6">
        <f t="shared" si="9"/>
        <v>0</v>
      </c>
      <c r="S115" s="8">
        <v>1231737.19</v>
      </c>
      <c r="T115" s="8">
        <v>0</v>
      </c>
      <c r="U115" s="7">
        <f t="shared" si="10"/>
        <v>0</v>
      </c>
      <c r="V115" s="7">
        <f t="shared" si="11"/>
        <v>0</v>
      </c>
    </row>
    <row r="116" spans="1:22" x14ac:dyDescent="0.25">
      <c r="A116" s="3" t="s">
        <v>16</v>
      </c>
      <c r="B116" s="3" t="s">
        <v>617</v>
      </c>
      <c r="C116" s="3" t="s">
        <v>672</v>
      </c>
      <c r="D116" s="3" t="s">
        <v>673</v>
      </c>
      <c r="E116" s="6" t="s">
        <v>8</v>
      </c>
      <c r="F116" s="6" t="s">
        <v>7</v>
      </c>
      <c r="G116" s="6" t="s">
        <v>5</v>
      </c>
      <c r="H116" s="6">
        <v>10.06</v>
      </c>
      <c r="I116" s="6">
        <v>20</v>
      </c>
      <c r="J116" s="6">
        <v>0</v>
      </c>
      <c r="K116" s="6">
        <v>10</v>
      </c>
      <c r="L116" s="6">
        <f t="shared" si="7"/>
        <v>10</v>
      </c>
      <c r="M116" s="6">
        <v>0</v>
      </c>
      <c r="N116" s="6">
        <v>10</v>
      </c>
      <c r="O116" s="6">
        <f t="shared" si="8"/>
        <v>10</v>
      </c>
      <c r="P116" s="7">
        <f t="shared" si="12"/>
        <v>1</v>
      </c>
      <c r="Q116" s="6">
        <f t="shared" si="13"/>
        <v>1</v>
      </c>
      <c r="R116" s="6">
        <f t="shared" si="9"/>
        <v>20.060000000000002</v>
      </c>
      <c r="S116" s="8">
        <v>9288060.5700000003</v>
      </c>
      <c r="T116" s="8">
        <v>0</v>
      </c>
      <c r="U116" s="7">
        <f t="shared" si="10"/>
        <v>0</v>
      </c>
      <c r="V116" s="7">
        <f t="shared" si="11"/>
        <v>0</v>
      </c>
    </row>
    <row r="117" spans="1:22" x14ac:dyDescent="0.25">
      <c r="A117" s="3" t="s">
        <v>16</v>
      </c>
      <c r="B117" s="3" t="s">
        <v>617</v>
      </c>
      <c r="C117" s="3" t="s">
        <v>674</v>
      </c>
      <c r="D117" s="3" t="s">
        <v>675</v>
      </c>
      <c r="E117" s="6" t="s">
        <v>33</v>
      </c>
      <c r="F117" s="6" t="s">
        <v>7</v>
      </c>
      <c r="G117" s="6" t="s">
        <v>5</v>
      </c>
      <c r="H117" s="6">
        <v>8</v>
      </c>
      <c r="I117" s="6">
        <v>92</v>
      </c>
      <c r="J117" s="6">
        <v>60</v>
      </c>
      <c r="K117" s="6">
        <v>32</v>
      </c>
      <c r="L117" s="6">
        <f t="shared" si="7"/>
        <v>92</v>
      </c>
      <c r="M117" s="6">
        <v>60</v>
      </c>
      <c r="N117" s="6">
        <v>24</v>
      </c>
      <c r="O117" s="6">
        <f t="shared" si="8"/>
        <v>84</v>
      </c>
      <c r="P117" s="7">
        <f t="shared" si="12"/>
        <v>0.91304347826086951</v>
      </c>
      <c r="Q117" s="6">
        <f t="shared" si="13"/>
        <v>0.91304347826086951</v>
      </c>
      <c r="R117" s="6">
        <f t="shared" si="9"/>
        <v>92</v>
      </c>
      <c r="S117" s="8">
        <v>2489800.8199999998</v>
      </c>
      <c r="T117" s="8">
        <v>1220715.8</v>
      </c>
      <c r="U117" s="7">
        <f t="shared" si="10"/>
        <v>0.49028652822116114</v>
      </c>
      <c r="V117" s="7">
        <f t="shared" si="11"/>
        <v>0.49028652822116114</v>
      </c>
    </row>
    <row r="118" spans="1:22" x14ac:dyDescent="0.25">
      <c r="A118" s="3" t="s">
        <v>16</v>
      </c>
      <c r="B118" s="3" t="s">
        <v>617</v>
      </c>
      <c r="C118" s="3" t="s">
        <v>676</v>
      </c>
      <c r="D118" s="3" t="s">
        <v>677</v>
      </c>
      <c r="E118" s="6" t="s">
        <v>33</v>
      </c>
      <c r="F118" s="6" t="s">
        <v>7</v>
      </c>
      <c r="G118" s="6" t="s">
        <v>5</v>
      </c>
      <c r="H118" s="6">
        <v>0</v>
      </c>
      <c r="I118" s="6">
        <v>75</v>
      </c>
      <c r="J118" s="6">
        <v>20</v>
      </c>
      <c r="K118" s="6">
        <v>10</v>
      </c>
      <c r="L118" s="6">
        <f t="shared" si="7"/>
        <v>30</v>
      </c>
      <c r="M118" s="6">
        <v>20</v>
      </c>
      <c r="N118" s="6">
        <v>10</v>
      </c>
      <c r="O118" s="6">
        <f t="shared" si="8"/>
        <v>30</v>
      </c>
      <c r="P118" s="7">
        <f t="shared" si="12"/>
        <v>1</v>
      </c>
      <c r="Q118" s="6">
        <f t="shared" si="13"/>
        <v>1</v>
      </c>
      <c r="R118" s="6">
        <f t="shared" si="9"/>
        <v>30</v>
      </c>
      <c r="S118" s="8">
        <v>21621.7</v>
      </c>
      <c r="T118" s="8">
        <v>0</v>
      </c>
      <c r="U118" s="7">
        <f t="shared" si="10"/>
        <v>0</v>
      </c>
      <c r="V118" s="7">
        <f t="shared" si="11"/>
        <v>0</v>
      </c>
    </row>
    <row r="119" spans="1:22" x14ac:dyDescent="0.25">
      <c r="A119" s="3" t="s">
        <v>16</v>
      </c>
      <c r="B119" s="3" t="s">
        <v>617</v>
      </c>
      <c r="C119" s="3" t="s">
        <v>678</v>
      </c>
      <c r="D119" s="3" t="s">
        <v>679</v>
      </c>
      <c r="E119" s="6" t="s">
        <v>33</v>
      </c>
      <c r="F119" s="6" t="s">
        <v>7</v>
      </c>
      <c r="G119" s="6" t="s">
        <v>5</v>
      </c>
      <c r="H119" s="6">
        <v>86.07</v>
      </c>
      <c r="I119" s="6">
        <v>4.24</v>
      </c>
      <c r="J119" s="6">
        <v>0.66</v>
      </c>
      <c r="K119" s="6">
        <v>0</v>
      </c>
      <c r="L119" s="6">
        <f t="shared" si="7"/>
        <v>0.66</v>
      </c>
      <c r="M119" s="6">
        <v>0.66</v>
      </c>
      <c r="N119" s="6">
        <v>0</v>
      </c>
      <c r="O119" s="6">
        <f t="shared" si="8"/>
        <v>0.66</v>
      </c>
      <c r="P119" s="7">
        <f t="shared" si="12"/>
        <v>1</v>
      </c>
      <c r="Q119" s="6">
        <f t="shared" si="13"/>
        <v>1</v>
      </c>
      <c r="R119" s="6">
        <f t="shared" si="9"/>
        <v>86.72999999999999</v>
      </c>
      <c r="S119" s="8">
        <v>1651530.29</v>
      </c>
      <c r="T119" s="8">
        <v>1651195.63</v>
      </c>
      <c r="U119" s="7">
        <f t="shared" si="10"/>
        <v>0.9997973636923122</v>
      </c>
      <c r="V119" s="7">
        <f t="shared" si="11"/>
        <v>0.9997973636923122</v>
      </c>
    </row>
    <row r="120" spans="1:22" x14ac:dyDescent="0.25">
      <c r="A120" s="3" t="s">
        <v>16</v>
      </c>
      <c r="B120" s="3" t="s">
        <v>617</v>
      </c>
      <c r="C120" s="3" t="s">
        <v>680</v>
      </c>
      <c r="D120" s="3" t="s">
        <v>681</v>
      </c>
      <c r="E120" s="6" t="s">
        <v>70</v>
      </c>
      <c r="F120" s="6" t="s">
        <v>6</v>
      </c>
      <c r="G120" s="6" t="s">
        <v>5</v>
      </c>
      <c r="H120" s="6">
        <v>100</v>
      </c>
      <c r="I120" s="6">
        <v>0</v>
      </c>
      <c r="J120" s="6">
        <v>0</v>
      </c>
      <c r="K120" s="6">
        <v>0</v>
      </c>
      <c r="L120" s="6">
        <f t="shared" si="7"/>
        <v>0</v>
      </c>
      <c r="M120" s="6">
        <v>0</v>
      </c>
      <c r="N120" s="6">
        <v>0</v>
      </c>
      <c r="O120" s="6">
        <f t="shared" si="8"/>
        <v>0</v>
      </c>
      <c r="P120" s="7" t="s">
        <v>43</v>
      </c>
      <c r="Q120" s="6" t="s">
        <v>43</v>
      </c>
      <c r="R120" s="6">
        <f t="shared" si="9"/>
        <v>100</v>
      </c>
      <c r="S120" s="8">
        <v>5542039.7199999997</v>
      </c>
      <c r="T120" s="8">
        <v>5542039.7199999997</v>
      </c>
      <c r="U120" s="7">
        <f t="shared" si="10"/>
        <v>1</v>
      </c>
      <c r="V120" s="7">
        <f t="shared" si="11"/>
        <v>1</v>
      </c>
    </row>
    <row r="121" spans="1:22" x14ac:dyDescent="0.25">
      <c r="A121" s="3" t="s">
        <v>16</v>
      </c>
      <c r="B121" s="3" t="s">
        <v>617</v>
      </c>
      <c r="C121" s="3" t="s">
        <v>682</v>
      </c>
      <c r="D121" s="3" t="s">
        <v>683</v>
      </c>
      <c r="E121" s="6" t="s">
        <v>8</v>
      </c>
      <c r="F121" s="6" t="s">
        <v>7</v>
      </c>
      <c r="G121" s="6" t="s">
        <v>5</v>
      </c>
      <c r="H121" s="6">
        <v>96.28</v>
      </c>
      <c r="I121" s="6">
        <v>0.32</v>
      </c>
      <c r="J121" s="6">
        <v>0</v>
      </c>
      <c r="K121" s="6">
        <v>0.05</v>
      </c>
      <c r="L121" s="6">
        <f t="shared" si="7"/>
        <v>0.05</v>
      </c>
      <c r="M121" s="6">
        <v>0</v>
      </c>
      <c r="N121" s="6">
        <v>0.05</v>
      </c>
      <c r="O121" s="6">
        <f t="shared" si="8"/>
        <v>0.05</v>
      </c>
      <c r="P121" s="7">
        <f t="shared" si="12"/>
        <v>1</v>
      </c>
      <c r="Q121" s="6">
        <f t="shared" si="13"/>
        <v>1</v>
      </c>
      <c r="R121" s="6">
        <f t="shared" si="9"/>
        <v>96.33</v>
      </c>
      <c r="S121" s="8">
        <v>2866226.3600000003</v>
      </c>
      <c r="T121" s="8">
        <v>182068.16999999998</v>
      </c>
      <c r="U121" s="7">
        <f t="shared" si="10"/>
        <v>6.352190899535233E-2</v>
      </c>
      <c r="V121" s="7">
        <f t="shared" si="11"/>
        <v>6.352190899535233E-2</v>
      </c>
    </row>
    <row r="122" spans="1:22" x14ac:dyDescent="0.25">
      <c r="A122" s="3" t="s">
        <v>16</v>
      </c>
      <c r="B122" s="3" t="s">
        <v>617</v>
      </c>
      <c r="C122" s="3" t="s">
        <v>684</v>
      </c>
      <c r="D122" s="3" t="s">
        <v>685</v>
      </c>
      <c r="E122" s="6" t="s">
        <v>8</v>
      </c>
      <c r="F122" s="6" t="s">
        <v>7</v>
      </c>
      <c r="G122" s="6" t="s">
        <v>5</v>
      </c>
      <c r="H122" s="6">
        <v>97.36</v>
      </c>
      <c r="I122" s="6">
        <v>0.1</v>
      </c>
      <c r="J122" s="6">
        <v>0.1</v>
      </c>
      <c r="K122" s="6">
        <v>0</v>
      </c>
      <c r="L122" s="6">
        <f t="shared" si="7"/>
        <v>0.1</v>
      </c>
      <c r="M122" s="6">
        <v>0.1</v>
      </c>
      <c r="N122" s="6">
        <v>0</v>
      </c>
      <c r="O122" s="6">
        <f t="shared" si="8"/>
        <v>0.1</v>
      </c>
      <c r="P122" s="7">
        <f t="shared" si="12"/>
        <v>1</v>
      </c>
      <c r="Q122" s="6">
        <f t="shared" si="13"/>
        <v>1</v>
      </c>
      <c r="R122" s="6">
        <f t="shared" si="9"/>
        <v>97.46</v>
      </c>
      <c r="S122" s="8">
        <v>355673.54</v>
      </c>
      <c r="T122" s="8">
        <v>70319.039999999994</v>
      </c>
      <c r="U122" s="7">
        <f t="shared" si="10"/>
        <v>0.19770669474035094</v>
      </c>
      <c r="V122" s="7">
        <f t="shared" si="11"/>
        <v>0.19770669474035094</v>
      </c>
    </row>
    <row r="123" spans="1:22" x14ac:dyDescent="0.25">
      <c r="A123" s="3" t="s">
        <v>16</v>
      </c>
      <c r="B123" s="3" t="s">
        <v>617</v>
      </c>
      <c r="C123" s="3" t="s">
        <v>686</v>
      </c>
      <c r="D123" s="3" t="s">
        <v>687</v>
      </c>
      <c r="E123" s="6" t="s">
        <v>8</v>
      </c>
      <c r="F123" s="6" t="s">
        <v>7</v>
      </c>
      <c r="G123" s="6" t="s">
        <v>5</v>
      </c>
      <c r="H123" s="6">
        <v>89.69</v>
      </c>
      <c r="I123" s="6">
        <v>0.31</v>
      </c>
      <c r="J123" s="6">
        <v>0.08</v>
      </c>
      <c r="K123" s="6">
        <v>0.08</v>
      </c>
      <c r="L123" s="6">
        <f t="shared" si="7"/>
        <v>0.16</v>
      </c>
      <c r="M123" s="6">
        <v>0.08</v>
      </c>
      <c r="N123" s="6">
        <v>0.08</v>
      </c>
      <c r="O123" s="6">
        <f t="shared" si="8"/>
        <v>0.16</v>
      </c>
      <c r="P123" s="7">
        <f t="shared" si="12"/>
        <v>1</v>
      </c>
      <c r="Q123" s="6">
        <f t="shared" si="13"/>
        <v>1</v>
      </c>
      <c r="R123" s="6">
        <f t="shared" si="9"/>
        <v>89.85</v>
      </c>
      <c r="S123" s="8">
        <v>4524993.82</v>
      </c>
      <c r="T123" s="8">
        <v>3965468.4699999997</v>
      </c>
      <c r="U123" s="7">
        <f t="shared" si="10"/>
        <v>0.87634782007282375</v>
      </c>
      <c r="V123" s="7">
        <f t="shared" si="11"/>
        <v>0.87634782007282375</v>
      </c>
    </row>
    <row r="124" spans="1:22" x14ac:dyDescent="0.25">
      <c r="A124" s="3" t="s">
        <v>16</v>
      </c>
      <c r="B124" s="3" t="s">
        <v>617</v>
      </c>
      <c r="C124" s="3" t="s">
        <v>688</v>
      </c>
      <c r="D124" s="3" t="s">
        <v>689</v>
      </c>
      <c r="E124" s="6" t="s">
        <v>8</v>
      </c>
      <c r="F124" s="6" t="s">
        <v>7</v>
      </c>
      <c r="G124" s="6" t="s">
        <v>5</v>
      </c>
      <c r="H124" s="6">
        <v>59.84</v>
      </c>
      <c r="I124" s="6">
        <v>20</v>
      </c>
      <c r="J124" s="6">
        <v>4</v>
      </c>
      <c r="K124" s="6">
        <v>6</v>
      </c>
      <c r="L124" s="6">
        <f t="shared" si="7"/>
        <v>10</v>
      </c>
      <c r="M124" s="6">
        <v>2</v>
      </c>
      <c r="N124" s="6">
        <v>3</v>
      </c>
      <c r="O124" s="6">
        <f t="shared" si="8"/>
        <v>5</v>
      </c>
      <c r="P124" s="7">
        <f t="shared" si="12"/>
        <v>0.5</v>
      </c>
      <c r="Q124" s="6">
        <f t="shared" si="13"/>
        <v>0.5</v>
      </c>
      <c r="R124" s="6">
        <f t="shared" si="9"/>
        <v>64.84</v>
      </c>
      <c r="S124" s="8">
        <v>1600164.1499999994</v>
      </c>
      <c r="T124" s="8">
        <v>808892.62</v>
      </c>
      <c r="U124" s="7">
        <f t="shared" si="10"/>
        <v>0.50550602574117176</v>
      </c>
      <c r="V124" s="7">
        <f t="shared" si="11"/>
        <v>0.50550602574117176</v>
      </c>
    </row>
    <row r="125" spans="1:22" x14ac:dyDescent="0.25">
      <c r="A125" s="3" t="s">
        <v>16</v>
      </c>
      <c r="B125" s="3" t="s">
        <v>617</v>
      </c>
      <c r="C125" s="3" t="s">
        <v>690</v>
      </c>
      <c r="D125" s="3" t="s">
        <v>691</v>
      </c>
      <c r="E125" s="6" t="s">
        <v>8</v>
      </c>
      <c r="F125" s="6" t="s">
        <v>7</v>
      </c>
      <c r="G125" s="6" t="s">
        <v>5</v>
      </c>
      <c r="H125" s="6">
        <v>90</v>
      </c>
      <c r="I125" s="6">
        <v>6</v>
      </c>
      <c r="J125" s="6">
        <v>1</v>
      </c>
      <c r="K125" s="6">
        <v>2</v>
      </c>
      <c r="L125" s="6">
        <f t="shared" si="7"/>
        <v>3</v>
      </c>
      <c r="M125" s="6">
        <v>1</v>
      </c>
      <c r="N125" s="6">
        <v>2</v>
      </c>
      <c r="O125" s="6">
        <f t="shared" si="8"/>
        <v>3</v>
      </c>
      <c r="P125" s="7">
        <f t="shared" si="12"/>
        <v>1</v>
      </c>
      <c r="Q125" s="6">
        <f t="shared" si="13"/>
        <v>1</v>
      </c>
      <c r="R125" s="6">
        <f t="shared" si="9"/>
        <v>93</v>
      </c>
      <c r="S125" s="8">
        <v>1037152.52</v>
      </c>
      <c r="T125" s="8">
        <v>36110.199999999997</v>
      </c>
      <c r="U125" s="7">
        <f t="shared" si="10"/>
        <v>3.4816672865047846E-2</v>
      </c>
      <c r="V125" s="7">
        <f t="shared" si="11"/>
        <v>3.4816672865047846E-2</v>
      </c>
    </row>
    <row r="126" spans="1:22" x14ac:dyDescent="0.25">
      <c r="A126" s="3" t="s">
        <v>16</v>
      </c>
      <c r="B126" s="3" t="s">
        <v>617</v>
      </c>
      <c r="C126" s="3" t="s">
        <v>692</v>
      </c>
      <c r="D126" s="3" t="s">
        <v>693</v>
      </c>
      <c r="E126" s="6" t="s">
        <v>8</v>
      </c>
      <c r="F126" s="6" t="s">
        <v>7</v>
      </c>
      <c r="G126" s="6" t="s">
        <v>27</v>
      </c>
      <c r="H126" s="6">
        <v>99.78</v>
      </c>
      <c r="I126" s="6">
        <v>0.11</v>
      </c>
      <c r="J126" s="6">
        <v>0.01</v>
      </c>
      <c r="K126" s="6">
        <v>0.01</v>
      </c>
      <c r="L126" s="6">
        <f t="shared" si="7"/>
        <v>0.02</v>
      </c>
      <c r="M126" s="6">
        <v>0.01</v>
      </c>
      <c r="N126" s="6">
        <v>0.01</v>
      </c>
      <c r="O126" s="6">
        <f t="shared" si="8"/>
        <v>0.02</v>
      </c>
      <c r="P126" s="7">
        <f t="shared" si="12"/>
        <v>1</v>
      </c>
      <c r="Q126" s="6">
        <f t="shared" si="13"/>
        <v>1</v>
      </c>
      <c r="R126" s="6">
        <f t="shared" si="9"/>
        <v>99.8</v>
      </c>
      <c r="S126" s="8">
        <v>480167.19</v>
      </c>
      <c r="T126" s="8">
        <v>108753.83</v>
      </c>
      <c r="U126" s="7">
        <f t="shared" si="10"/>
        <v>0.22649158931496341</v>
      </c>
      <c r="V126" s="7">
        <f t="shared" si="11"/>
        <v>0.22649158931496341</v>
      </c>
    </row>
    <row r="127" spans="1:22" x14ac:dyDescent="0.25">
      <c r="A127" s="3" t="s">
        <v>16</v>
      </c>
      <c r="B127" s="3" t="s">
        <v>617</v>
      </c>
      <c r="C127" s="3" t="s">
        <v>694</v>
      </c>
      <c r="D127" s="3" t="s">
        <v>695</v>
      </c>
      <c r="E127" s="6" t="s">
        <v>8</v>
      </c>
      <c r="F127" s="6" t="s">
        <v>7</v>
      </c>
      <c r="G127" s="6" t="s">
        <v>5</v>
      </c>
      <c r="H127" s="6">
        <v>96.95</v>
      </c>
      <c r="I127" s="6">
        <v>1.56</v>
      </c>
      <c r="J127" s="6">
        <v>0.31</v>
      </c>
      <c r="K127" s="6">
        <v>0.31</v>
      </c>
      <c r="L127" s="6">
        <f t="shared" si="7"/>
        <v>0.62</v>
      </c>
      <c r="M127" s="6">
        <v>0.06</v>
      </c>
      <c r="N127" s="6">
        <v>0.12</v>
      </c>
      <c r="O127" s="6">
        <f t="shared" si="8"/>
        <v>0.18</v>
      </c>
      <c r="P127" s="7">
        <f t="shared" si="12"/>
        <v>0.29032258064516125</v>
      </c>
      <c r="Q127" s="6">
        <f t="shared" si="13"/>
        <v>0.29032258064516125</v>
      </c>
      <c r="R127" s="6">
        <f t="shared" si="9"/>
        <v>97.13000000000001</v>
      </c>
      <c r="S127" s="8">
        <v>3467030.0100000002</v>
      </c>
      <c r="T127" s="8">
        <v>147752.46999999997</v>
      </c>
      <c r="U127" s="7">
        <f t="shared" si="10"/>
        <v>4.2616438154222946E-2</v>
      </c>
      <c r="V127" s="7">
        <f t="shared" si="11"/>
        <v>4.2616438154222946E-2</v>
      </c>
    </row>
    <row r="128" spans="1:22" x14ac:dyDescent="0.25">
      <c r="A128" s="3" t="s">
        <v>16</v>
      </c>
      <c r="B128" s="3" t="s">
        <v>617</v>
      </c>
      <c r="C128" s="3" t="s">
        <v>696</v>
      </c>
      <c r="D128" s="3" t="s">
        <v>697</v>
      </c>
      <c r="E128" s="6" t="s">
        <v>8</v>
      </c>
      <c r="F128" s="6" t="s">
        <v>6</v>
      </c>
      <c r="G128" s="6" t="s">
        <v>5</v>
      </c>
      <c r="H128" s="6">
        <v>99.93</v>
      </c>
      <c r="I128" s="6">
        <v>0.01</v>
      </c>
      <c r="J128" s="6">
        <v>0</v>
      </c>
      <c r="K128" s="6">
        <v>0</v>
      </c>
      <c r="L128" s="6">
        <f t="shared" si="7"/>
        <v>0</v>
      </c>
      <c r="M128" s="6">
        <v>0</v>
      </c>
      <c r="N128" s="6">
        <v>0</v>
      </c>
      <c r="O128" s="6">
        <f t="shared" si="8"/>
        <v>0</v>
      </c>
      <c r="P128" s="7" t="s">
        <v>43</v>
      </c>
      <c r="Q128" s="6" t="s">
        <v>43</v>
      </c>
      <c r="R128" s="6">
        <f t="shared" si="9"/>
        <v>99.93</v>
      </c>
      <c r="S128" s="8">
        <v>1093691.76</v>
      </c>
      <c r="T128" s="8">
        <v>101599.98</v>
      </c>
      <c r="U128" s="7">
        <f t="shared" si="10"/>
        <v>9.2896356830922816E-2</v>
      </c>
      <c r="V128" s="7">
        <f t="shared" si="11"/>
        <v>9.2896356830922816E-2</v>
      </c>
    </row>
    <row r="129" spans="1:22" x14ac:dyDescent="0.25">
      <c r="A129" s="3" t="s">
        <v>16</v>
      </c>
      <c r="B129" s="3" t="s">
        <v>617</v>
      </c>
      <c r="C129" s="3" t="s">
        <v>698</v>
      </c>
      <c r="D129" s="3" t="s">
        <v>699</v>
      </c>
      <c r="E129" s="6" t="s">
        <v>8</v>
      </c>
      <c r="F129" s="6" t="s">
        <v>7</v>
      </c>
      <c r="G129" s="6" t="s">
        <v>5</v>
      </c>
      <c r="H129" s="6">
        <v>61.3</v>
      </c>
      <c r="I129" s="6">
        <v>4.99</v>
      </c>
      <c r="J129" s="6">
        <v>0.26</v>
      </c>
      <c r="K129" s="6">
        <v>2</v>
      </c>
      <c r="L129" s="6">
        <f t="shared" si="7"/>
        <v>2.2599999999999998</v>
      </c>
      <c r="M129" s="6">
        <v>0.26</v>
      </c>
      <c r="N129" s="6">
        <v>2</v>
      </c>
      <c r="O129" s="6">
        <f t="shared" si="8"/>
        <v>2.2599999999999998</v>
      </c>
      <c r="P129" s="7">
        <f t="shared" si="12"/>
        <v>1</v>
      </c>
      <c r="Q129" s="6">
        <f t="shared" si="13"/>
        <v>1</v>
      </c>
      <c r="R129" s="6">
        <f t="shared" si="9"/>
        <v>63.559999999999995</v>
      </c>
      <c r="S129" s="8">
        <v>7141510.1200000001</v>
      </c>
      <c r="T129" s="8">
        <v>3681290.9199999995</v>
      </c>
      <c r="U129" s="7">
        <f t="shared" si="10"/>
        <v>0.51547793927931862</v>
      </c>
      <c r="V129" s="7">
        <f t="shared" si="11"/>
        <v>0.51547793927931862</v>
      </c>
    </row>
    <row r="130" spans="1:22" x14ac:dyDescent="0.25">
      <c r="A130" s="3" t="s">
        <v>16</v>
      </c>
      <c r="B130" s="3" t="s">
        <v>617</v>
      </c>
      <c r="C130" s="3" t="s">
        <v>700</v>
      </c>
      <c r="D130" s="3" t="s">
        <v>701</v>
      </c>
      <c r="E130" s="6" t="s">
        <v>8</v>
      </c>
      <c r="F130" s="6" t="s">
        <v>7</v>
      </c>
      <c r="G130" s="6" t="s">
        <v>5</v>
      </c>
      <c r="H130" s="6">
        <v>66.44</v>
      </c>
      <c r="I130" s="6">
        <v>5</v>
      </c>
      <c r="J130" s="6">
        <v>1.24</v>
      </c>
      <c r="K130" s="6">
        <v>1.24</v>
      </c>
      <c r="L130" s="6">
        <f t="shared" si="7"/>
        <v>2.48</v>
      </c>
      <c r="M130" s="6">
        <v>0.19</v>
      </c>
      <c r="N130" s="6">
        <v>1.18</v>
      </c>
      <c r="O130" s="6">
        <f t="shared" si="8"/>
        <v>1.3699999999999999</v>
      </c>
      <c r="P130" s="7">
        <f t="shared" si="12"/>
        <v>0.55241935483870963</v>
      </c>
      <c r="Q130" s="6">
        <f t="shared" si="13"/>
        <v>0.55241935483870963</v>
      </c>
      <c r="R130" s="6">
        <f t="shared" si="9"/>
        <v>67.81</v>
      </c>
      <c r="S130" s="8">
        <v>2371438.48</v>
      </c>
      <c r="T130" s="8">
        <v>164313.36000000002</v>
      </c>
      <c r="U130" s="7">
        <f t="shared" si="10"/>
        <v>6.9288476756099532E-2</v>
      </c>
      <c r="V130" s="7">
        <f t="shared" si="11"/>
        <v>6.9288476756099532E-2</v>
      </c>
    </row>
    <row r="131" spans="1:22" x14ac:dyDescent="0.25">
      <c r="A131" s="3" t="s">
        <v>16</v>
      </c>
      <c r="B131" s="3" t="s">
        <v>617</v>
      </c>
      <c r="C131" s="3" t="s">
        <v>702</v>
      </c>
      <c r="D131" s="3" t="s">
        <v>703</v>
      </c>
      <c r="E131" s="6" t="s">
        <v>8</v>
      </c>
      <c r="F131" s="6" t="s">
        <v>7</v>
      </c>
      <c r="G131" s="6" t="s">
        <v>5</v>
      </c>
      <c r="H131" s="6">
        <v>61.78</v>
      </c>
      <c r="I131" s="6">
        <v>5.19</v>
      </c>
      <c r="J131" s="6">
        <v>0.02</v>
      </c>
      <c r="K131" s="6">
        <v>0</v>
      </c>
      <c r="L131" s="6">
        <f t="shared" si="7"/>
        <v>0.02</v>
      </c>
      <c r="M131" s="6">
        <v>0.02</v>
      </c>
      <c r="N131" s="6">
        <v>0.24</v>
      </c>
      <c r="O131" s="6">
        <f t="shared" si="8"/>
        <v>0.26</v>
      </c>
      <c r="P131" s="7">
        <f t="shared" si="12"/>
        <v>13</v>
      </c>
      <c r="Q131" s="6">
        <f t="shared" si="13"/>
        <v>13</v>
      </c>
      <c r="R131" s="6">
        <f t="shared" si="9"/>
        <v>62.04</v>
      </c>
      <c r="S131" s="8">
        <v>3032831.5900000008</v>
      </c>
      <c r="T131" s="8">
        <v>521760.87</v>
      </c>
      <c r="U131" s="7">
        <f t="shared" si="10"/>
        <v>0.17203753473169273</v>
      </c>
      <c r="V131" s="7">
        <f t="shared" si="11"/>
        <v>0.17203753473169273</v>
      </c>
    </row>
    <row r="132" spans="1:22" x14ac:dyDescent="0.25">
      <c r="A132" s="3" t="s">
        <v>16</v>
      </c>
      <c r="B132" s="3" t="s">
        <v>617</v>
      </c>
      <c r="C132" s="3" t="s">
        <v>704</v>
      </c>
      <c r="D132" s="3" t="s">
        <v>705</v>
      </c>
      <c r="E132" s="6" t="s">
        <v>8</v>
      </c>
      <c r="F132" s="6" t="s">
        <v>7</v>
      </c>
      <c r="G132" s="6" t="s">
        <v>5</v>
      </c>
      <c r="H132" s="6">
        <v>97.72</v>
      </c>
      <c r="I132" s="6">
        <v>1.83</v>
      </c>
      <c r="J132" s="6">
        <v>0</v>
      </c>
      <c r="K132" s="6">
        <v>0.85</v>
      </c>
      <c r="L132" s="6">
        <f t="shared" ref="L132:L195" si="14">+J132+K132</f>
        <v>0.85</v>
      </c>
      <c r="M132" s="6">
        <v>0</v>
      </c>
      <c r="N132" s="6">
        <v>0</v>
      </c>
      <c r="O132" s="6">
        <f t="shared" ref="O132:O195" si="15">+M132+N132</f>
        <v>0</v>
      </c>
      <c r="P132" s="7">
        <f t="shared" ref="P132:P188" si="16">+O132/L132</f>
        <v>0</v>
      </c>
      <c r="Q132" s="6">
        <f t="shared" ref="Q132:Q188" si="17">+O132/L132</f>
        <v>0</v>
      </c>
      <c r="R132" s="6">
        <f t="shared" ref="R132:R195" si="18">+H132+O132</f>
        <v>97.72</v>
      </c>
      <c r="S132" s="8">
        <v>1410932.62</v>
      </c>
      <c r="T132" s="8">
        <v>160583.45000000001</v>
      </c>
      <c r="U132" s="7">
        <f t="shared" ref="U132:U194" si="19">+T132/S132</f>
        <v>0.11381369154254864</v>
      </c>
      <c r="V132" s="7">
        <f t="shared" ref="V132:V194" si="20">+T132/S132</f>
        <v>0.11381369154254864</v>
      </c>
    </row>
    <row r="133" spans="1:22" x14ac:dyDescent="0.25">
      <c r="A133" s="3" t="s">
        <v>16</v>
      </c>
      <c r="B133" s="3" t="s">
        <v>617</v>
      </c>
      <c r="C133" s="3" t="s">
        <v>706</v>
      </c>
      <c r="D133" s="3" t="s">
        <v>707</v>
      </c>
      <c r="E133" s="6" t="s">
        <v>8</v>
      </c>
      <c r="F133" s="6" t="s">
        <v>7</v>
      </c>
      <c r="G133" s="6" t="s">
        <v>5</v>
      </c>
      <c r="H133" s="6">
        <v>87.28</v>
      </c>
      <c r="I133" s="6">
        <v>5.6</v>
      </c>
      <c r="J133" s="6">
        <v>0</v>
      </c>
      <c r="K133" s="6">
        <v>3.5</v>
      </c>
      <c r="L133" s="6">
        <f t="shared" si="14"/>
        <v>3.5</v>
      </c>
      <c r="M133" s="6">
        <v>0</v>
      </c>
      <c r="N133" s="6">
        <v>3.2</v>
      </c>
      <c r="O133" s="6">
        <f t="shared" si="15"/>
        <v>3.2</v>
      </c>
      <c r="P133" s="7">
        <f t="shared" si="16"/>
        <v>0.91428571428571437</v>
      </c>
      <c r="Q133" s="6">
        <f t="shared" si="17"/>
        <v>0.91428571428571437</v>
      </c>
      <c r="R133" s="6">
        <f t="shared" si="18"/>
        <v>90.48</v>
      </c>
      <c r="S133" s="8">
        <v>1094959.97</v>
      </c>
      <c r="T133" s="8">
        <v>0</v>
      </c>
      <c r="U133" s="7">
        <f t="shared" si="19"/>
        <v>0</v>
      </c>
      <c r="V133" s="7">
        <f t="shared" si="20"/>
        <v>0</v>
      </c>
    </row>
    <row r="134" spans="1:22" x14ac:dyDescent="0.25">
      <c r="A134" s="3" t="s">
        <v>16</v>
      </c>
      <c r="B134" s="3" t="s">
        <v>617</v>
      </c>
      <c r="C134" s="3" t="s">
        <v>708</v>
      </c>
      <c r="D134" s="3" t="s">
        <v>709</v>
      </c>
      <c r="E134" s="6" t="s">
        <v>8</v>
      </c>
      <c r="F134" s="6" t="s">
        <v>7</v>
      </c>
      <c r="G134" s="6" t="s">
        <v>5</v>
      </c>
      <c r="H134" s="6">
        <v>99.98</v>
      </c>
      <c r="I134" s="6">
        <v>0.01</v>
      </c>
      <c r="J134" s="6">
        <v>0</v>
      </c>
      <c r="K134" s="6">
        <v>0.01</v>
      </c>
      <c r="L134" s="6">
        <f t="shared" si="14"/>
        <v>0.01</v>
      </c>
      <c r="M134" s="6">
        <v>0</v>
      </c>
      <c r="N134" s="6">
        <v>0.01</v>
      </c>
      <c r="O134" s="6">
        <f t="shared" si="15"/>
        <v>0.01</v>
      </c>
      <c r="P134" s="7">
        <f t="shared" si="16"/>
        <v>1</v>
      </c>
      <c r="Q134" s="6">
        <f t="shared" si="17"/>
        <v>1</v>
      </c>
      <c r="R134" s="6">
        <f t="shared" si="18"/>
        <v>99.990000000000009</v>
      </c>
      <c r="S134" s="8">
        <v>1076151.29</v>
      </c>
      <c r="T134" s="8">
        <v>161439.43</v>
      </c>
      <c r="U134" s="7">
        <f t="shared" si="19"/>
        <v>0.15001555218132945</v>
      </c>
      <c r="V134" s="7">
        <f t="shared" si="20"/>
        <v>0.15001555218132945</v>
      </c>
    </row>
    <row r="135" spans="1:22" x14ac:dyDescent="0.25">
      <c r="A135" s="3" t="s">
        <v>16</v>
      </c>
      <c r="B135" s="3" t="s">
        <v>617</v>
      </c>
      <c r="C135" s="3" t="s">
        <v>710</v>
      </c>
      <c r="D135" s="3" t="s">
        <v>711</v>
      </c>
      <c r="E135" s="6" t="s">
        <v>8</v>
      </c>
      <c r="F135" s="6" t="s">
        <v>7</v>
      </c>
      <c r="G135" s="6" t="s">
        <v>5</v>
      </c>
      <c r="H135" s="6">
        <v>99.41</v>
      </c>
      <c r="I135" s="6">
        <v>0.12</v>
      </c>
      <c r="J135" s="6">
        <v>0</v>
      </c>
      <c r="K135" s="6">
        <v>0.06</v>
      </c>
      <c r="L135" s="6">
        <f t="shared" si="14"/>
        <v>0.06</v>
      </c>
      <c r="M135" s="6">
        <v>0</v>
      </c>
      <c r="N135" s="6">
        <v>0.04</v>
      </c>
      <c r="O135" s="6">
        <f t="shared" si="15"/>
        <v>0.04</v>
      </c>
      <c r="P135" s="7">
        <f t="shared" si="16"/>
        <v>0.66666666666666674</v>
      </c>
      <c r="Q135" s="6">
        <f t="shared" si="17"/>
        <v>0.66666666666666674</v>
      </c>
      <c r="R135" s="6">
        <f t="shared" si="18"/>
        <v>99.45</v>
      </c>
      <c r="S135" s="8">
        <v>611703.71000000008</v>
      </c>
      <c r="T135" s="8">
        <v>40551.939999999995</v>
      </c>
      <c r="U135" s="7">
        <f t="shared" si="19"/>
        <v>6.6293434774165411E-2</v>
      </c>
      <c r="V135" s="7">
        <f t="shared" si="20"/>
        <v>6.6293434774165411E-2</v>
      </c>
    </row>
    <row r="136" spans="1:22" x14ac:dyDescent="0.25">
      <c r="A136" s="3" t="s">
        <v>16</v>
      </c>
      <c r="B136" s="3" t="s">
        <v>617</v>
      </c>
      <c r="C136" s="3" t="s">
        <v>712</v>
      </c>
      <c r="D136" s="3" t="s">
        <v>713</v>
      </c>
      <c r="E136" s="6" t="s">
        <v>8</v>
      </c>
      <c r="F136" s="6" t="s">
        <v>6</v>
      </c>
      <c r="G136" s="6" t="s">
        <v>5</v>
      </c>
      <c r="H136" s="6">
        <v>97.52</v>
      </c>
      <c r="I136" s="6">
        <v>0.3</v>
      </c>
      <c r="J136" s="6">
        <v>0</v>
      </c>
      <c r="K136" s="6">
        <v>0</v>
      </c>
      <c r="L136" s="6">
        <f t="shared" si="14"/>
        <v>0</v>
      </c>
      <c r="M136" s="6">
        <v>0</v>
      </c>
      <c r="N136" s="6">
        <v>0</v>
      </c>
      <c r="O136" s="6">
        <f t="shared" si="15"/>
        <v>0</v>
      </c>
      <c r="P136" s="7" t="s">
        <v>43</v>
      </c>
      <c r="Q136" s="6" t="s">
        <v>43</v>
      </c>
      <c r="R136" s="6">
        <f t="shared" si="18"/>
        <v>97.52</v>
      </c>
      <c r="S136" s="8">
        <v>5435710.5600000005</v>
      </c>
      <c r="T136" s="8">
        <v>3895014.05</v>
      </c>
      <c r="U136" s="7">
        <f t="shared" si="19"/>
        <v>0.7165602375267015</v>
      </c>
      <c r="V136" s="7">
        <f t="shared" si="20"/>
        <v>0.7165602375267015</v>
      </c>
    </row>
    <row r="137" spans="1:22" x14ac:dyDescent="0.25">
      <c r="A137" s="3" t="s">
        <v>16</v>
      </c>
      <c r="B137" s="3" t="s">
        <v>617</v>
      </c>
      <c r="C137" s="3" t="s">
        <v>714</v>
      </c>
      <c r="D137" s="3" t="s">
        <v>715</v>
      </c>
      <c r="E137" s="6" t="s">
        <v>8</v>
      </c>
      <c r="F137" s="6" t="s">
        <v>7</v>
      </c>
      <c r="G137" s="6" t="s">
        <v>5</v>
      </c>
      <c r="H137" s="6">
        <v>90.98</v>
      </c>
      <c r="I137" s="6">
        <v>3.02</v>
      </c>
      <c r="J137" s="6">
        <v>1.54</v>
      </c>
      <c r="K137" s="6">
        <v>0.51</v>
      </c>
      <c r="L137" s="6">
        <f t="shared" si="14"/>
        <v>2.0499999999999998</v>
      </c>
      <c r="M137" s="6">
        <v>1.54</v>
      </c>
      <c r="N137" s="6">
        <v>0.51</v>
      </c>
      <c r="O137" s="6">
        <f t="shared" si="15"/>
        <v>2.0499999999999998</v>
      </c>
      <c r="P137" s="7">
        <f t="shared" si="16"/>
        <v>1</v>
      </c>
      <c r="Q137" s="6">
        <f t="shared" si="17"/>
        <v>1</v>
      </c>
      <c r="R137" s="6">
        <f t="shared" si="18"/>
        <v>93.03</v>
      </c>
      <c r="S137" s="8">
        <v>11932471.439999999</v>
      </c>
      <c r="T137" s="8">
        <v>1054993.22</v>
      </c>
      <c r="U137" s="7">
        <f t="shared" si="19"/>
        <v>8.8413638809430081E-2</v>
      </c>
      <c r="V137" s="7">
        <f t="shared" si="20"/>
        <v>8.8413638809430081E-2</v>
      </c>
    </row>
    <row r="138" spans="1:22" x14ac:dyDescent="0.25">
      <c r="A138" s="3" t="s">
        <v>16</v>
      </c>
      <c r="B138" s="3" t="s">
        <v>617</v>
      </c>
      <c r="C138" s="3" t="s">
        <v>716</v>
      </c>
      <c r="D138" s="3" t="s">
        <v>717</v>
      </c>
      <c r="E138" s="6" t="s">
        <v>8</v>
      </c>
      <c r="F138" s="6" t="s">
        <v>7</v>
      </c>
      <c r="G138" s="6" t="s">
        <v>5</v>
      </c>
      <c r="H138" s="6">
        <v>35</v>
      </c>
      <c r="I138" s="6">
        <v>5</v>
      </c>
      <c r="J138" s="6">
        <v>1.05</v>
      </c>
      <c r="K138" s="6">
        <v>1.05</v>
      </c>
      <c r="L138" s="6">
        <f t="shared" si="14"/>
        <v>2.1</v>
      </c>
      <c r="M138" s="6">
        <v>1.05</v>
      </c>
      <c r="N138" s="6">
        <v>1.3</v>
      </c>
      <c r="O138" s="6">
        <f t="shared" si="15"/>
        <v>2.35</v>
      </c>
      <c r="P138" s="7">
        <f t="shared" si="16"/>
        <v>1.1190476190476191</v>
      </c>
      <c r="Q138" s="6">
        <f t="shared" si="17"/>
        <v>1.1190476190476191</v>
      </c>
      <c r="R138" s="6">
        <f t="shared" si="18"/>
        <v>37.35</v>
      </c>
      <c r="S138" s="8">
        <v>1077499.73</v>
      </c>
      <c r="T138" s="8">
        <v>112568.05999999998</v>
      </c>
      <c r="U138" s="7">
        <f t="shared" si="19"/>
        <v>0.10447154357987634</v>
      </c>
      <c r="V138" s="7">
        <f t="shared" si="20"/>
        <v>0.10447154357987634</v>
      </c>
    </row>
    <row r="139" spans="1:22" x14ac:dyDescent="0.25">
      <c r="A139" s="3" t="s">
        <v>16</v>
      </c>
      <c r="B139" s="3" t="s">
        <v>617</v>
      </c>
      <c r="C139" s="3" t="s">
        <v>718</v>
      </c>
      <c r="D139" s="3" t="s">
        <v>719</v>
      </c>
      <c r="E139" s="6" t="s">
        <v>8</v>
      </c>
      <c r="F139" s="6" t="s">
        <v>7</v>
      </c>
      <c r="G139" s="6" t="s">
        <v>5</v>
      </c>
      <c r="H139" s="6">
        <v>96.68</v>
      </c>
      <c r="I139" s="6">
        <v>1</v>
      </c>
      <c r="J139" s="6">
        <v>0.04</v>
      </c>
      <c r="K139" s="6">
        <v>0.8</v>
      </c>
      <c r="L139" s="6">
        <f t="shared" si="14"/>
        <v>0.84000000000000008</v>
      </c>
      <c r="M139" s="6">
        <v>0.04</v>
      </c>
      <c r="N139" s="6">
        <v>0</v>
      </c>
      <c r="O139" s="6">
        <f t="shared" si="15"/>
        <v>0.04</v>
      </c>
      <c r="P139" s="7">
        <f t="shared" si="16"/>
        <v>4.7619047619047616E-2</v>
      </c>
      <c r="Q139" s="6">
        <f t="shared" si="17"/>
        <v>4.7619047619047616E-2</v>
      </c>
      <c r="R139" s="6">
        <f t="shared" si="18"/>
        <v>96.720000000000013</v>
      </c>
      <c r="S139" s="8">
        <v>1116219.6800000002</v>
      </c>
      <c r="T139" s="8">
        <v>174458.39999999997</v>
      </c>
      <c r="U139" s="7">
        <f t="shared" si="19"/>
        <v>0.15629396535993698</v>
      </c>
      <c r="V139" s="7">
        <f t="shared" si="20"/>
        <v>0.15629396535993698</v>
      </c>
    </row>
    <row r="140" spans="1:22" x14ac:dyDescent="0.25">
      <c r="A140" s="3" t="s">
        <v>16</v>
      </c>
      <c r="B140" s="3" t="s">
        <v>617</v>
      </c>
      <c r="C140" s="3" t="s">
        <v>720</v>
      </c>
      <c r="D140" s="3" t="s">
        <v>721</v>
      </c>
      <c r="E140" s="6" t="s">
        <v>8</v>
      </c>
      <c r="F140" s="6" t="s">
        <v>6</v>
      </c>
      <c r="G140" s="6" t="s">
        <v>5</v>
      </c>
      <c r="H140" s="6">
        <v>99.92</v>
      </c>
      <c r="I140" s="6">
        <v>0</v>
      </c>
      <c r="J140" s="6">
        <v>0</v>
      </c>
      <c r="K140" s="6">
        <v>0</v>
      </c>
      <c r="L140" s="6">
        <f t="shared" si="14"/>
        <v>0</v>
      </c>
      <c r="M140" s="6">
        <v>0</v>
      </c>
      <c r="N140" s="6">
        <v>0</v>
      </c>
      <c r="O140" s="6">
        <f t="shared" si="15"/>
        <v>0</v>
      </c>
      <c r="P140" s="7" t="s">
        <v>43</v>
      </c>
      <c r="Q140" s="6" t="s">
        <v>43</v>
      </c>
      <c r="R140" s="6">
        <f t="shared" si="18"/>
        <v>99.92</v>
      </c>
      <c r="S140" s="8">
        <v>537390.86</v>
      </c>
      <c r="T140" s="8">
        <v>234621.68000000002</v>
      </c>
      <c r="U140" s="7">
        <f t="shared" si="19"/>
        <v>0.43659410210289029</v>
      </c>
      <c r="V140" s="7">
        <f t="shared" si="20"/>
        <v>0.43659410210289029</v>
      </c>
    </row>
    <row r="141" spans="1:22" x14ac:dyDescent="0.25">
      <c r="A141" s="3" t="s">
        <v>16</v>
      </c>
      <c r="B141" s="3" t="s">
        <v>617</v>
      </c>
      <c r="C141" s="3" t="s">
        <v>722</v>
      </c>
      <c r="D141" s="3" t="s">
        <v>723</v>
      </c>
      <c r="E141" s="6" t="s">
        <v>8</v>
      </c>
      <c r="F141" s="6" t="s">
        <v>7</v>
      </c>
      <c r="G141" s="6" t="s">
        <v>5</v>
      </c>
      <c r="H141" s="6">
        <v>97.15</v>
      </c>
      <c r="I141" s="6">
        <v>0.3</v>
      </c>
      <c r="J141" s="6">
        <v>0.01</v>
      </c>
      <c r="K141" s="6">
        <v>0.14000000000000001</v>
      </c>
      <c r="L141" s="6">
        <f t="shared" si="14"/>
        <v>0.15000000000000002</v>
      </c>
      <c r="M141" s="6">
        <v>0.01</v>
      </c>
      <c r="N141" s="6">
        <v>0.14000000000000001</v>
      </c>
      <c r="O141" s="6">
        <f t="shared" si="15"/>
        <v>0.15000000000000002</v>
      </c>
      <c r="P141" s="7">
        <f t="shared" si="16"/>
        <v>1</v>
      </c>
      <c r="Q141" s="6">
        <f t="shared" si="17"/>
        <v>1</v>
      </c>
      <c r="R141" s="6">
        <f t="shared" si="18"/>
        <v>97.300000000000011</v>
      </c>
      <c r="S141" s="8">
        <v>1001667.9699999999</v>
      </c>
      <c r="T141" s="8">
        <v>543166.54999999993</v>
      </c>
      <c r="U141" s="7">
        <f t="shared" si="19"/>
        <v>0.54226207312988151</v>
      </c>
      <c r="V141" s="7">
        <f t="shared" si="20"/>
        <v>0.54226207312988151</v>
      </c>
    </row>
    <row r="142" spans="1:22" x14ac:dyDescent="0.25">
      <c r="A142" s="3" t="s">
        <v>16</v>
      </c>
      <c r="B142" s="3" t="s">
        <v>617</v>
      </c>
      <c r="C142" s="3" t="s">
        <v>724</v>
      </c>
      <c r="D142" s="3" t="s">
        <v>725</v>
      </c>
      <c r="E142" s="6" t="s">
        <v>8</v>
      </c>
      <c r="F142" s="6" t="s">
        <v>7</v>
      </c>
      <c r="G142" s="6" t="s">
        <v>5</v>
      </c>
      <c r="H142" s="6">
        <v>92.37</v>
      </c>
      <c r="I142" s="6">
        <v>0.76</v>
      </c>
      <c r="J142" s="6">
        <v>0.19</v>
      </c>
      <c r="K142" s="6">
        <v>0</v>
      </c>
      <c r="L142" s="6">
        <f t="shared" si="14"/>
        <v>0.19</v>
      </c>
      <c r="M142" s="6">
        <v>0.19</v>
      </c>
      <c r="N142" s="6">
        <v>0.15</v>
      </c>
      <c r="O142" s="6">
        <f t="shared" si="15"/>
        <v>0.33999999999999997</v>
      </c>
      <c r="P142" s="7">
        <f t="shared" si="16"/>
        <v>1.7894736842105261</v>
      </c>
      <c r="Q142" s="6">
        <f t="shared" si="17"/>
        <v>1.7894736842105261</v>
      </c>
      <c r="R142" s="6">
        <f t="shared" si="18"/>
        <v>92.710000000000008</v>
      </c>
      <c r="S142" s="8">
        <v>2314722.36</v>
      </c>
      <c r="T142" s="8">
        <v>500819.64</v>
      </c>
      <c r="U142" s="7">
        <f t="shared" si="19"/>
        <v>0.216362726111135</v>
      </c>
      <c r="V142" s="7">
        <f t="shared" si="20"/>
        <v>0.216362726111135</v>
      </c>
    </row>
    <row r="143" spans="1:22" x14ac:dyDescent="0.25">
      <c r="A143" s="3" t="s">
        <v>16</v>
      </c>
      <c r="B143" s="3" t="s">
        <v>617</v>
      </c>
      <c r="C143" s="3" t="s">
        <v>726</v>
      </c>
      <c r="D143" s="3" t="s">
        <v>727</v>
      </c>
      <c r="E143" s="6" t="s">
        <v>8</v>
      </c>
      <c r="F143" s="6" t="s">
        <v>7</v>
      </c>
      <c r="G143" s="6" t="s">
        <v>5</v>
      </c>
      <c r="H143" s="6">
        <v>92</v>
      </c>
      <c r="I143" s="6">
        <v>0.31</v>
      </c>
      <c r="J143" s="6">
        <v>0</v>
      </c>
      <c r="K143" s="6">
        <v>0.11</v>
      </c>
      <c r="L143" s="6">
        <f t="shared" si="14"/>
        <v>0.11</v>
      </c>
      <c r="M143" s="6">
        <v>0</v>
      </c>
      <c r="N143" s="6">
        <v>0.12</v>
      </c>
      <c r="O143" s="6">
        <f t="shared" si="15"/>
        <v>0.12</v>
      </c>
      <c r="P143" s="7">
        <f t="shared" si="16"/>
        <v>1.0909090909090908</v>
      </c>
      <c r="Q143" s="6">
        <f t="shared" si="17"/>
        <v>1.0909090909090908</v>
      </c>
      <c r="R143" s="6">
        <f t="shared" si="18"/>
        <v>92.12</v>
      </c>
      <c r="S143" s="8">
        <v>884528.53999999969</v>
      </c>
      <c r="T143" s="8">
        <v>587735.05000000005</v>
      </c>
      <c r="U143" s="7">
        <f t="shared" si="19"/>
        <v>0.66446137509593561</v>
      </c>
      <c r="V143" s="7">
        <f t="shared" si="20"/>
        <v>0.66446137509593561</v>
      </c>
    </row>
    <row r="144" spans="1:22" x14ac:dyDescent="0.25">
      <c r="A144" s="3" t="s">
        <v>16</v>
      </c>
      <c r="B144" s="3" t="s">
        <v>617</v>
      </c>
      <c r="C144" s="3" t="s">
        <v>728</v>
      </c>
      <c r="D144" s="3" t="s">
        <v>729</v>
      </c>
      <c r="E144" s="6" t="s">
        <v>70</v>
      </c>
      <c r="F144" s="6" t="s">
        <v>6</v>
      </c>
      <c r="G144" s="6" t="s">
        <v>5</v>
      </c>
      <c r="H144" s="6">
        <v>100</v>
      </c>
      <c r="I144" s="6">
        <v>0</v>
      </c>
      <c r="J144" s="6">
        <v>0</v>
      </c>
      <c r="K144" s="6">
        <v>0</v>
      </c>
      <c r="L144" s="6">
        <f t="shared" si="14"/>
        <v>0</v>
      </c>
      <c r="M144" s="6">
        <v>0</v>
      </c>
      <c r="N144" s="6">
        <v>0</v>
      </c>
      <c r="O144" s="6">
        <f t="shared" si="15"/>
        <v>0</v>
      </c>
      <c r="P144" s="7" t="s">
        <v>43</v>
      </c>
      <c r="Q144" s="6" t="s">
        <v>43</v>
      </c>
      <c r="R144" s="6">
        <f t="shared" si="18"/>
        <v>100</v>
      </c>
      <c r="S144" s="8">
        <v>0</v>
      </c>
      <c r="T144" s="8">
        <v>0</v>
      </c>
      <c r="U144" s="7" t="s">
        <v>43</v>
      </c>
      <c r="V144" s="7" t="s">
        <v>43</v>
      </c>
    </row>
    <row r="145" spans="1:22" x14ac:dyDescent="0.25">
      <c r="A145" s="3" t="s">
        <v>16</v>
      </c>
      <c r="B145" s="3" t="s">
        <v>617</v>
      </c>
      <c r="C145" s="3" t="s">
        <v>730</v>
      </c>
      <c r="D145" s="3" t="s">
        <v>731</v>
      </c>
      <c r="E145" s="6" t="s">
        <v>70</v>
      </c>
      <c r="F145" s="6" t="s">
        <v>6</v>
      </c>
      <c r="G145" s="6" t="s">
        <v>5</v>
      </c>
      <c r="H145" s="6">
        <v>100</v>
      </c>
      <c r="I145" s="6">
        <v>0</v>
      </c>
      <c r="J145" s="6">
        <v>0</v>
      </c>
      <c r="K145" s="6">
        <v>0</v>
      </c>
      <c r="L145" s="6">
        <f t="shared" si="14"/>
        <v>0</v>
      </c>
      <c r="M145" s="6">
        <v>0</v>
      </c>
      <c r="N145" s="6">
        <v>0</v>
      </c>
      <c r="O145" s="6">
        <f t="shared" si="15"/>
        <v>0</v>
      </c>
      <c r="P145" s="7" t="s">
        <v>43</v>
      </c>
      <c r="Q145" s="6" t="s">
        <v>43</v>
      </c>
      <c r="R145" s="6">
        <f t="shared" si="18"/>
        <v>100</v>
      </c>
      <c r="S145" s="8">
        <v>0</v>
      </c>
      <c r="T145" s="8">
        <v>0</v>
      </c>
      <c r="U145" s="7" t="s">
        <v>43</v>
      </c>
      <c r="V145" s="7" t="s">
        <v>43</v>
      </c>
    </row>
    <row r="146" spans="1:22" x14ac:dyDescent="0.25">
      <c r="A146" s="3" t="s">
        <v>16</v>
      </c>
      <c r="B146" s="3" t="s">
        <v>617</v>
      </c>
      <c r="C146" s="3" t="s">
        <v>732</v>
      </c>
      <c r="D146" s="3" t="s">
        <v>733</v>
      </c>
      <c r="E146" s="6" t="s">
        <v>70</v>
      </c>
      <c r="F146" s="6" t="s">
        <v>6</v>
      </c>
      <c r="G146" s="6" t="s">
        <v>5</v>
      </c>
      <c r="H146" s="6">
        <v>100</v>
      </c>
      <c r="I146" s="6">
        <v>0</v>
      </c>
      <c r="J146" s="6">
        <v>0</v>
      </c>
      <c r="K146" s="6">
        <v>0</v>
      </c>
      <c r="L146" s="6">
        <f t="shared" si="14"/>
        <v>0</v>
      </c>
      <c r="M146" s="6">
        <v>0</v>
      </c>
      <c r="N146" s="6">
        <v>0</v>
      </c>
      <c r="O146" s="6">
        <f t="shared" si="15"/>
        <v>0</v>
      </c>
      <c r="P146" s="7" t="s">
        <v>43</v>
      </c>
      <c r="Q146" s="6" t="s">
        <v>43</v>
      </c>
      <c r="R146" s="6">
        <f t="shared" si="18"/>
        <v>100</v>
      </c>
      <c r="S146" s="8">
        <v>0</v>
      </c>
      <c r="T146" s="8">
        <v>0</v>
      </c>
      <c r="U146" s="7" t="s">
        <v>43</v>
      </c>
      <c r="V146" s="7" t="s">
        <v>43</v>
      </c>
    </row>
    <row r="147" spans="1:22" x14ac:dyDescent="0.25">
      <c r="A147" s="3" t="s">
        <v>16</v>
      </c>
      <c r="B147" s="3" t="s">
        <v>617</v>
      </c>
      <c r="C147" s="3" t="s">
        <v>734</v>
      </c>
      <c r="D147" s="3" t="s">
        <v>735</v>
      </c>
      <c r="E147" s="6" t="s">
        <v>70</v>
      </c>
      <c r="F147" s="6" t="s">
        <v>6</v>
      </c>
      <c r="G147" s="6" t="s">
        <v>5</v>
      </c>
      <c r="H147" s="6">
        <v>100</v>
      </c>
      <c r="I147" s="6">
        <v>0</v>
      </c>
      <c r="J147" s="6">
        <v>0</v>
      </c>
      <c r="K147" s="6">
        <v>0</v>
      </c>
      <c r="L147" s="6">
        <f t="shared" si="14"/>
        <v>0</v>
      </c>
      <c r="M147" s="6">
        <v>0</v>
      </c>
      <c r="N147" s="6">
        <v>0</v>
      </c>
      <c r="O147" s="6">
        <f t="shared" si="15"/>
        <v>0</v>
      </c>
      <c r="P147" s="7" t="s">
        <v>43</v>
      </c>
      <c r="Q147" s="6" t="s">
        <v>43</v>
      </c>
      <c r="R147" s="6">
        <f t="shared" si="18"/>
        <v>100</v>
      </c>
      <c r="S147" s="8">
        <v>0</v>
      </c>
      <c r="T147" s="8">
        <v>0</v>
      </c>
      <c r="U147" s="7" t="s">
        <v>43</v>
      </c>
      <c r="V147" s="7" t="s">
        <v>43</v>
      </c>
    </row>
    <row r="148" spans="1:22" x14ac:dyDescent="0.25">
      <c r="A148" s="3" t="s">
        <v>16</v>
      </c>
      <c r="B148" s="3" t="s">
        <v>617</v>
      </c>
      <c r="C148" s="3" t="s">
        <v>736</v>
      </c>
      <c r="D148" s="3" t="s">
        <v>737</v>
      </c>
      <c r="E148" s="6" t="s">
        <v>70</v>
      </c>
      <c r="F148" s="6" t="s">
        <v>6</v>
      </c>
      <c r="G148" s="6" t="s">
        <v>5</v>
      </c>
      <c r="H148" s="6">
        <v>100</v>
      </c>
      <c r="I148" s="6">
        <v>0</v>
      </c>
      <c r="J148" s="6">
        <v>0</v>
      </c>
      <c r="K148" s="6">
        <v>0</v>
      </c>
      <c r="L148" s="6">
        <f t="shared" si="14"/>
        <v>0</v>
      </c>
      <c r="M148" s="6">
        <v>0</v>
      </c>
      <c r="N148" s="6">
        <v>0</v>
      </c>
      <c r="O148" s="6">
        <f t="shared" si="15"/>
        <v>0</v>
      </c>
      <c r="P148" s="7" t="s">
        <v>43</v>
      </c>
      <c r="Q148" s="6" t="s">
        <v>43</v>
      </c>
      <c r="R148" s="6">
        <f t="shared" si="18"/>
        <v>100</v>
      </c>
      <c r="S148" s="8">
        <v>0</v>
      </c>
      <c r="T148" s="8">
        <v>0</v>
      </c>
      <c r="U148" s="7" t="s">
        <v>43</v>
      </c>
      <c r="V148" s="7" t="s">
        <v>43</v>
      </c>
    </row>
    <row r="149" spans="1:22" x14ac:dyDescent="0.25">
      <c r="A149" s="3" t="s">
        <v>16</v>
      </c>
      <c r="B149" s="3" t="s">
        <v>617</v>
      </c>
      <c r="C149" s="3" t="s">
        <v>738</v>
      </c>
      <c r="D149" s="3" t="s">
        <v>739</v>
      </c>
      <c r="E149" s="6" t="s">
        <v>70</v>
      </c>
      <c r="F149" s="6" t="s">
        <v>7</v>
      </c>
      <c r="G149" s="6" t="s">
        <v>5</v>
      </c>
      <c r="H149" s="6">
        <v>99</v>
      </c>
      <c r="I149" s="6">
        <v>1</v>
      </c>
      <c r="J149" s="6">
        <v>1</v>
      </c>
      <c r="K149" s="6">
        <v>0</v>
      </c>
      <c r="L149" s="6">
        <f t="shared" si="14"/>
        <v>1</v>
      </c>
      <c r="M149" s="6">
        <v>1</v>
      </c>
      <c r="N149" s="6">
        <v>0</v>
      </c>
      <c r="O149" s="6">
        <f t="shared" si="15"/>
        <v>1</v>
      </c>
      <c r="P149" s="7">
        <f t="shared" si="16"/>
        <v>1</v>
      </c>
      <c r="Q149" s="6">
        <f t="shared" si="17"/>
        <v>1</v>
      </c>
      <c r="R149" s="6">
        <f t="shared" si="18"/>
        <v>100</v>
      </c>
      <c r="S149" s="8">
        <v>375055.57999999996</v>
      </c>
      <c r="T149" s="8">
        <v>375055.57999999996</v>
      </c>
      <c r="U149" s="7">
        <f t="shared" si="19"/>
        <v>1</v>
      </c>
      <c r="V149" s="7">
        <f t="shared" si="20"/>
        <v>1</v>
      </c>
    </row>
    <row r="150" spans="1:22" x14ac:dyDescent="0.25">
      <c r="A150" s="3" t="s">
        <v>16</v>
      </c>
      <c r="B150" s="3" t="s">
        <v>617</v>
      </c>
      <c r="C150" s="3" t="s">
        <v>740</v>
      </c>
      <c r="D150" s="3" t="s">
        <v>741</v>
      </c>
      <c r="E150" s="6" t="s">
        <v>33</v>
      </c>
      <c r="F150" s="6" t="s">
        <v>6</v>
      </c>
      <c r="G150" s="6" t="s">
        <v>5</v>
      </c>
      <c r="H150" s="6">
        <v>97.8</v>
      </c>
      <c r="I150" s="6">
        <v>2.2000000000000002</v>
      </c>
      <c r="J150" s="6">
        <v>0</v>
      </c>
      <c r="K150" s="6">
        <v>0</v>
      </c>
      <c r="L150" s="6">
        <f t="shared" si="14"/>
        <v>0</v>
      </c>
      <c r="M150" s="6">
        <v>0</v>
      </c>
      <c r="N150" s="6">
        <v>0.2</v>
      </c>
      <c r="O150" s="6">
        <f t="shared" si="15"/>
        <v>0.2</v>
      </c>
      <c r="P150" s="7" t="s">
        <v>43</v>
      </c>
      <c r="Q150" s="6" t="s">
        <v>43</v>
      </c>
      <c r="R150" s="6">
        <f t="shared" si="18"/>
        <v>98</v>
      </c>
      <c r="S150" s="8">
        <v>2555762.0699999998</v>
      </c>
      <c r="T150" s="8">
        <v>1328215.6299999999</v>
      </c>
      <c r="U150" s="7">
        <f t="shared" si="19"/>
        <v>0.51969455435262801</v>
      </c>
      <c r="V150" s="7">
        <f t="shared" si="20"/>
        <v>0.51969455435262801</v>
      </c>
    </row>
    <row r="151" spans="1:22" x14ac:dyDescent="0.25">
      <c r="A151" s="3" t="s">
        <v>16</v>
      </c>
      <c r="B151" s="3" t="s">
        <v>742</v>
      </c>
      <c r="C151" s="3" t="s">
        <v>743</v>
      </c>
      <c r="D151" s="3" t="s">
        <v>744</v>
      </c>
      <c r="E151" s="6" t="s">
        <v>8</v>
      </c>
      <c r="F151" s="6" t="s">
        <v>7</v>
      </c>
      <c r="G151" s="6" t="s">
        <v>19</v>
      </c>
      <c r="H151" s="6">
        <v>99.25</v>
      </c>
      <c r="I151" s="6">
        <v>0.74</v>
      </c>
      <c r="J151" s="6">
        <v>0.19</v>
      </c>
      <c r="K151" s="6">
        <v>0.19</v>
      </c>
      <c r="L151" s="6">
        <f t="shared" si="14"/>
        <v>0.38</v>
      </c>
      <c r="M151" s="6">
        <v>0.2</v>
      </c>
      <c r="N151" s="6">
        <v>0.19</v>
      </c>
      <c r="O151" s="6">
        <f t="shared" si="15"/>
        <v>0.39</v>
      </c>
      <c r="P151" s="7">
        <f t="shared" si="16"/>
        <v>1.0263157894736843</v>
      </c>
      <c r="Q151" s="6">
        <f t="shared" si="17"/>
        <v>1.0263157894736843</v>
      </c>
      <c r="R151" s="6">
        <f t="shared" si="18"/>
        <v>99.64</v>
      </c>
      <c r="S151" s="8">
        <v>478422.94000000012</v>
      </c>
      <c r="T151" s="8">
        <v>188264.2</v>
      </c>
      <c r="U151" s="7">
        <f t="shared" si="19"/>
        <v>0.39350997675822141</v>
      </c>
      <c r="V151" s="7">
        <f t="shared" si="20"/>
        <v>0.39350997675822141</v>
      </c>
    </row>
    <row r="152" spans="1:22" x14ac:dyDescent="0.25">
      <c r="A152" s="3" t="s">
        <v>16</v>
      </c>
      <c r="B152" s="3" t="s">
        <v>742</v>
      </c>
      <c r="C152" s="3" t="s">
        <v>745</v>
      </c>
      <c r="D152" s="3" t="s">
        <v>746</v>
      </c>
      <c r="E152" s="6" t="s">
        <v>8</v>
      </c>
      <c r="F152" s="6" t="s">
        <v>7</v>
      </c>
      <c r="G152" s="6" t="s">
        <v>19</v>
      </c>
      <c r="H152" s="6">
        <v>87.71</v>
      </c>
      <c r="I152" s="6">
        <v>5.97</v>
      </c>
      <c r="J152" s="6">
        <v>0.17</v>
      </c>
      <c r="K152" s="6">
        <v>0.32</v>
      </c>
      <c r="L152" s="6">
        <f t="shared" si="14"/>
        <v>0.49</v>
      </c>
      <c r="M152" s="6">
        <v>0.08</v>
      </c>
      <c r="N152" s="6">
        <v>0.52</v>
      </c>
      <c r="O152" s="6">
        <f t="shared" si="15"/>
        <v>0.6</v>
      </c>
      <c r="P152" s="7">
        <f t="shared" si="16"/>
        <v>1.2244897959183674</v>
      </c>
      <c r="Q152" s="6">
        <f t="shared" si="17"/>
        <v>1.2244897959183674</v>
      </c>
      <c r="R152" s="6">
        <f t="shared" si="18"/>
        <v>88.309999999999988</v>
      </c>
      <c r="S152" s="8">
        <v>2746112.58</v>
      </c>
      <c r="T152" s="8">
        <v>1573932.9900000005</v>
      </c>
      <c r="U152" s="7">
        <f t="shared" si="19"/>
        <v>0.57314947736046584</v>
      </c>
      <c r="V152" s="7">
        <f t="shared" si="20"/>
        <v>0.57314947736046584</v>
      </c>
    </row>
    <row r="153" spans="1:22" x14ac:dyDescent="0.25">
      <c r="A153" s="3" t="s">
        <v>16</v>
      </c>
      <c r="B153" s="3" t="s">
        <v>742</v>
      </c>
      <c r="C153" s="3" t="s">
        <v>747</v>
      </c>
      <c r="D153" s="3" t="s">
        <v>748</v>
      </c>
      <c r="E153" s="6" t="s">
        <v>8</v>
      </c>
      <c r="F153" s="6" t="s">
        <v>6</v>
      </c>
      <c r="G153" s="6" t="s">
        <v>19</v>
      </c>
      <c r="H153" s="6">
        <v>75</v>
      </c>
      <c r="I153" s="6">
        <v>25</v>
      </c>
      <c r="J153" s="6">
        <v>0</v>
      </c>
      <c r="K153" s="6">
        <v>0</v>
      </c>
      <c r="L153" s="6">
        <f t="shared" si="14"/>
        <v>0</v>
      </c>
      <c r="M153" s="6">
        <v>0</v>
      </c>
      <c r="N153" s="6">
        <v>0</v>
      </c>
      <c r="O153" s="6">
        <f t="shared" si="15"/>
        <v>0</v>
      </c>
      <c r="P153" s="7" t="s">
        <v>43</v>
      </c>
      <c r="Q153" s="6" t="s">
        <v>43</v>
      </c>
      <c r="R153" s="6">
        <f t="shared" si="18"/>
        <v>75</v>
      </c>
      <c r="S153" s="8">
        <v>1067781.3500000001</v>
      </c>
      <c r="T153" s="8">
        <v>485271.00999999995</v>
      </c>
      <c r="U153" s="7">
        <f t="shared" si="19"/>
        <v>0.45446664712771012</v>
      </c>
      <c r="V153" s="7">
        <f t="shared" si="20"/>
        <v>0.45446664712771012</v>
      </c>
    </row>
    <row r="154" spans="1:22" x14ac:dyDescent="0.25">
      <c r="A154" s="3" t="s">
        <v>16</v>
      </c>
      <c r="B154" s="3" t="s">
        <v>742</v>
      </c>
      <c r="C154" s="3" t="s">
        <v>749</v>
      </c>
      <c r="D154" s="3" t="s">
        <v>750</v>
      </c>
      <c r="E154" s="6" t="s">
        <v>8</v>
      </c>
      <c r="F154" s="6" t="s">
        <v>7</v>
      </c>
      <c r="G154" s="6" t="s">
        <v>19</v>
      </c>
      <c r="H154" s="6">
        <v>55.17</v>
      </c>
      <c r="I154" s="6">
        <v>1.66</v>
      </c>
      <c r="J154" s="6">
        <v>0</v>
      </c>
      <c r="K154" s="6">
        <v>1.66</v>
      </c>
      <c r="L154" s="6">
        <f t="shared" si="14"/>
        <v>1.66</v>
      </c>
      <c r="M154" s="6">
        <v>0</v>
      </c>
      <c r="N154" s="6">
        <v>0.16</v>
      </c>
      <c r="O154" s="6">
        <f t="shared" si="15"/>
        <v>0.16</v>
      </c>
      <c r="P154" s="7">
        <f t="shared" si="16"/>
        <v>9.6385542168674704E-2</v>
      </c>
      <c r="Q154" s="6">
        <f t="shared" si="17"/>
        <v>9.6385542168674704E-2</v>
      </c>
      <c r="R154" s="6">
        <f t="shared" si="18"/>
        <v>55.33</v>
      </c>
      <c r="S154" s="8">
        <v>71508</v>
      </c>
      <c r="T154" s="8">
        <v>0</v>
      </c>
      <c r="U154" s="7">
        <f t="shared" si="19"/>
        <v>0</v>
      </c>
      <c r="V154" s="7">
        <f t="shared" si="20"/>
        <v>0</v>
      </c>
    </row>
    <row r="155" spans="1:22" x14ac:dyDescent="0.25">
      <c r="A155" s="3" t="s">
        <v>16</v>
      </c>
      <c r="B155" s="3" t="s">
        <v>742</v>
      </c>
      <c r="C155" s="3" t="s">
        <v>751</v>
      </c>
      <c r="D155" s="3" t="s">
        <v>752</v>
      </c>
      <c r="E155" s="6" t="s">
        <v>8</v>
      </c>
      <c r="F155" s="6" t="s">
        <v>7</v>
      </c>
      <c r="G155" s="6" t="s">
        <v>123</v>
      </c>
      <c r="H155" s="6">
        <v>75.78</v>
      </c>
      <c r="I155" s="6">
        <v>21.85</v>
      </c>
      <c r="J155" s="6">
        <v>0.5</v>
      </c>
      <c r="K155" s="6">
        <v>1.5</v>
      </c>
      <c r="L155" s="6">
        <f t="shared" si="14"/>
        <v>2</v>
      </c>
      <c r="M155" s="6">
        <v>0.03</v>
      </c>
      <c r="N155" s="6">
        <v>0.02</v>
      </c>
      <c r="O155" s="6">
        <f t="shared" si="15"/>
        <v>0.05</v>
      </c>
      <c r="P155" s="7">
        <f t="shared" si="16"/>
        <v>2.5000000000000001E-2</v>
      </c>
      <c r="Q155" s="6">
        <f t="shared" si="17"/>
        <v>2.5000000000000001E-2</v>
      </c>
      <c r="R155" s="6">
        <f t="shared" si="18"/>
        <v>75.83</v>
      </c>
      <c r="S155" s="8">
        <v>4266470.7399999993</v>
      </c>
      <c r="T155" s="8">
        <v>43490.04</v>
      </c>
      <c r="U155" s="7">
        <f t="shared" si="19"/>
        <v>1.0193446211235474E-2</v>
      </c>
      <c r="V155" s="7">
        <f t="shared" si="20"/>
        <v>1.0193446211235474E-2</v>
      </c>
    </row>
    <row r="156" spans="1:22" x14ac:dyDescent="0.25">
      <c r="A156" s="3" t="s">
        <v>16</v>
      </c>
      <c r="B156" s="3" t="s">
        <v>742</v>
      </c>
      <c r="C156" s="3" t="s">
        <v>753</v>
      </c>
      <c r="D156" s="3" t="s">
        <v>754</v>
      </c>
      <c r="E156" s="6" t="s">
        <v>8</v>
      </c>
      <c r="F156" s="6" t="s">
        <v>6</v>
      </c>
      <c r="G156" s="6" t="s">
        <v>19</v>
      </c>
      <c r="H156" s="6">
        <v>87</v>
      </c>
      <c r="I156" s="6">
        <v>2</v>
      </c>
      <c r="J156" s="6">
        <v>0</v>
      </c>
      <c r="K156" s="6">
        <v>0</v>
      </c>
      <c r="L156" s="6">
        <f t="shared" si="14"/>
        <v>0</v>
      </c>
      <c r="M156" s="6">
        <v>0</v>
      </c>
      <c r="N156" s="6">
        <v>0</v>
      </c>
      <c r="O156" s="6">
        <f t="shared" si="15"/>
        <v>0</v>
      </c>
      <c r="P156" s="7" t="s">
        <v>43</v>
      </c>
      <c r="Q156" s="6" t="s">
        <v>43</v>
      </c>
      <c r="R156" s="6">
        <f t="shared" si="18"/>
        <v>87</v>
      </c>
      <c r="S156" s="8">
        <v>985991.72</v>
      </c>
      <c r="T156" s="8">
        <v>0</v>
      </c>
      <c r="U156" s="7">
        <f t="shared" si="19"/>
        <v>0</v>
      </c>
      <c r="V156" s="7">
        <f t="shared" si="20"/>
        <v>0</v>
      </c>
    </row>
    <row r="157" spans="1:22" x14ac:dyDescent="0.25">
      <c r="A157" s="3" t="s">
        <v>16</v>
      </c>
      <c r="B157" s="3" t="s">
        <v>742</v>
      </c>
      <c r="C157" s="3" t="s">
        <v>755</v>
      </c>
      <c r="D157" s="3" t="s">
        <v>756</v>
      </c>
      <c r="E157" s="6" t="s">
        <v>8</v>
      </c>
      <c r="F157" s="6" t="s">
        <v>7</v>
      </c>
      <c r="G157" s="6" t="s">
        <v>23</v>
      </c>
      <c r="H157" s="6">
        <v>93.82</v>
      </c>
      <c r="I157" s="6">
        <v>6.18</v>
      </c>
      <c r="J157" s="6">
        <v>2.06</v>
      </c>
      <c r="K157" s="6">
        <v>2.06</v>
      </c>
      <c r="L157" s="6">
        <f t="shared" si="14"/>
        <v>4.12</v>
      </c>
      <c r="M157" s="6">
        <v>2.06</v>
      </c>
      <c r="N157" s="6">
        <v>3.09</v>
      </c>
      <c r="O157" s="6">
        <f t="shared" si="15"/>
        <v>5.15</v>
      </c>
      <c r="P157" s="7">
        <f t="shared" si="16"/>
        <v>1.25</v>
      </c>
      <c r="Q157" s="6">
        <f t="shared" si="17"/>
        <v>1.25</v>
      </c>
      <c r="R157" s="6">
        <f t="shared" si="18"/>
        <v>98.97</v>
      </c>
      <c r="S157" s="8">
        <v>56385.479999999996</v>
      </c>
      <c r="T157" s="8">
        <v>35762.380000000005</v>
      </c>
      <c r="U157" s="7">
        <f t="shared" si="19"/>
        <v>0.63424803690595533</v>
      </c>
      <c r="V157" s="7">
        <f t="shared" si="20"/>
        <v>0.63424803690595533</v>
      </c>
    </row>
    <row r="158" spans="1:22" x14ac:dyDescent="0.25">
      <c r="A158" s="3" t="s">
        <v>16</v>
      </c>
      <c r="B158" s="3" t="s">
        <v>742</v>
      </c>
      <c r="C158" s="3" t="s">
        <v>757</v>
      </c>
      <c r="D158" s="3" t="s">
        <v>758</v>
      </c>
      <c r="E158" s="6" t="s">
        <v>8</v>
      </c>
      <c r="F158" s="6" t="s">
        <v>7</v>
      </c>
      <c r="G158" s="6" t="s">
        <v>19</v>
      </c>
      <c r="H158" s="6">
        <v>75</v>
      </c>
      <c r="I158" s="6">
        <v>25</v>
      </c>
      <c r="J158" s="6">
        <v>12.5</v>
      </c>
      <c r="K158" s="6">
        <v>0</v>
      </c>
      <c r="L158" s="6">
        <f t="shared" si="14"/>
        <v>12.5</v>
      </c>
      <c r="M158" s="6">
        <v>12.5</v>
      </c>
      <c r="N158" s="6">
        <v>0</v>
      </c>
      <c r="O158" s="6">
        <f t="shared" si="15"/>
        <v>12.5</v>
      </c>
      <c r="P158" s="7">
        <f t="shared" si="16"/>
        <v>1</v>
      </c>
      <c r="Q158" s="6">
        <f t="shared" si="17"/>
        <v>1</v>
      </c>
      <c r="R158" s="6">
        <f t="shared" si="18"/>
        <v>87.5</v>
      </c>
      <c r="S158" s="8">
        <v>3480948.5999999996</v>
      </c>
      <c r="T158" s="8">
        <v>136905.62</v>
      </c>
      <c r="U158" s="7">
        <f t="shared" si="19"/>
        <v>3.9329974593707018E-2</v>
      </c>
      <c r="V158" s="7">
        <f t="shared" si="20"/>
        <v>3.9329974593707018E-2</v>
      </c>
    </row>
    <row r="159" spans="1:22" x14ac:dyDescent="0.25">
      <c r="A159" s="3" t="s">
        <v>16</v>
      </c>
      <c r="B159" s="3" t="s">
        <v>742</v>
      </c>
      <c r="C159" s="3" t="s">
        <v>759</v>
      </c>
      <c r="D159" s="3" t="s">
        <v>760</v>
      </c>
      <c r="E159" s="6" t="s">
        <v>8</v>
      </c>
      <c r="F159" s="6" t="s">
        <v>6</v>
      </c>
      <c r="G159" s="6" t="s">
        <v>19</v>
      </c>
      <c r="H159" s="6">
        <v>99.75</v>
      </c>
      <c r="I159" s="6">
        <v>0.22</v>
      </c>
      <c r="J159" s="6">
        <v>0</v>
      </c>
      <c r="K159" s="6">
        <v>0</v>
      </c>
      <c r="L159" s="6">
        <f t="shared" si="14"/>
        <v>0</v>
      </c>
      <c r="M159" s="6">
        <v>0</v>
      </c>
      <c r="N159" s="6">
        <v>0</v>
      </c>
      <c r="O159" s="6">
        <f t="shared" si="15"/>
        <v>0</v>
      </c>
      <c r="P159" s="7" t="s">
        <v>43</v>
      </c>
      <c r="Q159" s="6" t="s">
        <v>43</v>
      </c>
      <c r="R159" s="6">
        <f t="shared" si="18"/>
        <v>99.75</v>
      </c>
      <c r="S159" s="8">
        <v>302791.08999999997</v>
      </c>
      <c r="T159" s="8">
        <v>0</v>
      </c>
      <c r="U159" s="7">
        <f t="shared" si="19"/>
        <v>0</v>
      </c>
      <c r="V159" s="7">
        <f t="shared" si="20"/>
        <v>0</v>
      </c>
    </row>
    <row r="160" spans="1:22" x14ac:dyDescent="0.25">
      <c r="A160" s="3" t="s">
        <v>16</v>
      </c>
      <c r="B160" s="3" t="s">
        <v>742</v>
      </c>
      <c r="C160" s="3" t="s">
        <v>761</v>
      </c>
      <c r="D160" s="3" t="s">
        <v>762</v>
      </c>
      <c r="E160" s="6" t="s">
        <v>8</v>
      </c>
      <c r="F160" s="6" t="s">
        <v>7</v>
      </c>
      <c r="G160" s="6" t="s">
        <v>19</v>
      </c>
      <c r="H160" s="6">
        <v>92.72</v>
      </c>
      <c r="I160" s="6">
        <v>7.28</v>
      </c>
      <c r="J160" s="6">
        <v>0.6</v>
      </c>
      <c r="K160" s="6">
        <v>5.78</v>
      </c>
      <c r="L160" s="6">
        <f t="shared" si="14"/>
        <v>6.38</v>
      </c>
      <c r="M160" s="6">
        <v>0.6</v>
      </c>
      <c r="N160" s="6">
        <v>0.6</v>
      </c>
      <c r="O160" s="6">
        <f t="shared" si="15"/>
        <v>1.2</v>
      </c>
      <c r="P160" s="7">
        <f t="shared" si="16"/>
        <v>0.18808777429467086</v>
      </c>
      <c r="Q160" s="6">
        <f t="shared" si="17"/>
        <v>0.18808777429467086</v>
      </c>
      <c r="R160" s="6">
        <f t="shared" si="18"/>
        <v>93.92</v>
      </c>
      <c r="S160" s="8">
        <v>2453183.7599999998</v>
      </c>
      <c r="T160" s="8">
        <v>54799.77</v>
      </c>
      <c r="U160" s="7">
        <f t="shared" si="19"/>
        <v>2.2338224675023936E-2</v>
      </c>
      <c r="V160" s="7">
        <f t="shared" si="20"/>
        <v>2.2338224675023936E-2</v>
      </c>
    </row>
    <row r="161" spans="1:22" x14ac:dyDescent="0.25">
      <c r="A161" s="3" t="s">
        <v>16</v>
      </c>
      <c r="B161" s="3" t="s">
        <v>742</v>
      </c>
      <c r="C161" s="3" t="s">
        <v>763</v>
      </c>
      <c r="D161" s="3" t="s">
        <v>764</v>
      </c>
      <c r="E161" s="6" t="s">
        <v>8</v>
      </c>
      <c r="F161" s="6" t="s">
        <v>6</v>
      </c>
      <c r="G161" s="6" t="s">
        <v>19</v>
      </c>
      <c r="H161" s="6">
        <v>100</v>
      </c>
      <c r="I161" s="6">
        <v>0</v>
      </c>
      <c r="J161" s="6">
        <v>0</v>
      </c>
      <c r="K161" s="6">
        <v>0</v>
      </c>
      <c r="L161" s="6">
        <f t="shared" si="14"/>
        <v>0</v>
      </c>
      <c r="M161" s="6">
        <v>0</v>
      </c>
      <c r="N161" s="6">
        <v>0</v>
      </c>
      <c r="O161" s="6">
        <f t="shared" si="15"/>
        <v>0</v>
      </c>
      <c r="P161" s="7" t="s">
        <v>43</v>
      </c>
      <c r="Q161" s="6" t="s">
        <v>43</v>
      </c>
      <c r="R161" s="6">
        <f t="shared" si="18"/>
        <v>100</v>
      </c>
      <c r="S161" s="8">
        <v>642718.36999999988</v>
      </c>
      <c r="T161" s="8">
        <v>109016.41999999998</v>
      </c>
      <c r="U161" s="7">
        <f t="shared" si="19"/>
        <v>0.16961771296501141</v>
      </c>
      <c r="V161" s="7">
        <f t="shared" si="20"/>
        <v>0.16961771296501141</v>
      </c>
    </row>
    <row r="162" spans="1:22" x14ac:dyDescent="0.25">
      <c r="A162" s="3" t="s">
        <v>16</v>
      </c>
      <c r="B162" s="3" t="s">
        <v>742</v>
      </c>
      <c r="C162" s="3" t="s">
        <v>765</v>
      </c>
      <c r="D162" s="3" t="s">
        <v>766</v>
      </c>
      <c r="E162" s="6" t="s">
        <v>8</v>
      </c>
      <c r="F162" s="6" t="s">
        <v>7</v>
      </c>
      <c r="G162" s="6" t="s">
        <v>19</v>
      </c>
      <c r="H162" s="6">
        <v>89.84</v>
      </c>
      <c r="I162" s="6">
        <v>10.16</v>
      </c>
      <c r="J162" s="6">
        <v>1</v>
      </c>
      <c r="K162" s="6">
        <v>1</v>
      </c>
      <c r="L162" s="6">
        <f t="shared" si="14"/>
        <v>2</v>
      </c>
      <c r="M162" s="6">
        <v>1</v>
      </c>
      <c r="N162" s="6">
        <v>1</v>
      </c>
      <c r="O162" s="6">
        <f t="shared" si="15"/>
        <v>2</v>
      </c>
      <c r="P162" s="7">
        <f t="shared" si="16"/>
        <v>1</v>
      </c>
      <c r="Q162" s="6">
        <f t="shared" si="17"/>
        <v>1</v>
      </c>
      <c r="R162" s="6">
        <f t="shared" si="18"/>
        <v>91.84</v>
      </c>
      <c r="S162" s="8">
        <v>1125042.4000000001</v>
      </c>
      <c r="T162" s="8">
        <v>499036.89999999997</v>
      </c>
      <c r="U162" s="7">
        <f t="shared" si="19"/>
        <v>0.44357163783338288</v>
      </c>
      <c r="V162" s="7">
        <f t="shared" si="20"/>
        <v>0.44357163783338288</v>
      </c>
    </row>
    <row r="163" spans="1:22" x14ac:dyDescent="0.25">
      <c r="A163" s="3" t="s">
        <v>16</v>
      </c>
      <c r="B163" s="3" t="s">
        <v>742</v>
      </c>
      <c r="C163" s="3" t="s">
        <v>767</v>
      </c>
      <c r="D163" s="3" t="s">
        <v>768</v>
      </c>
      <c r="E163" s="6" t="s">
        <v>8</v>
      </c>
      <c r="F163" s="6" t="s">
        <v>7</v>
      </c>
      <c r="G163" s="6" t="s">
        <v>19</v>
      </c>
      <c r="H163" s="6">
        <v>47.44</v>
      </c>
      <c r="I163" s="6">
        <v>22</v>
      </c>
      <c r="J163" s="6">
        <v>5</v>
      </c>
      <c r="K163" s="6">
        <v>7</v>
      </c>
      <c r="L163" s="6">
        <f t="shared" si="14"/>
        <v>12</v>
      </c>
      <c r="M163" s="6">
        <v>4</v>
      </c>
      <c r="N163" s="6">
        <v>7</v>
      </c>
      <c r="O163" s="6">
        <f t="shared" si="15"/>
        <v>11</v>
      </c>
      <c r="P163" s="7">
        <f t="shared" si="16"/>
        <v>0.91666666666666663</v>
      </c>
      <c r="Q163" s="6">
        <f t="shared" si="17"/>
        <v>0.91666666666666663</v>
      </c>
      <c r="R163" s="6">
        <f t="shared" si="18"/>
        <v>58.44</v>
      </c>
      <c r="S163" s="8">
        <v>248997.17</v>
      </c>
      <c r="T163" s="8">
        <v>92881.450000000026</v>
      </c>
      <c r="U163" s="7">
        <f t="shared" si="19"/>
        <v>0.37302211105451527</v>
      </c>
      <c r="V163" s="7">
        <f t="shared" si="20"/>
        <v>0.37302211105451527</v>
      </c>
    </row>
    <row r="164" spans="1:22" x14ac:dyDescent="0.25">
      <c r="A164" s="3" t="s">
        <v>16</v>
      </c>
      <c r="B164" s="3" t="s">
        <v>742</v>
      </c>
      <c r="C164" s="3" t="s">
        <v>769</v>
      </c>
      <c r="D164" s="3" t="s">
        <v>770</v>
      </c>
      <c r="E164" s="6" t="s">
        <v>8</v>
      </c>
      <c r="F164" s="6" t="s">
        <v>6</v>
      </c>
      <c r="G164" s="6" t="s">
        <v>19</v>
      </c>
      <c r="H164" s="6">
        <v>99.92</v>
      </c>
      <c r="I164" s="6">
        <v>0.08</v>
      </c>
      <c r="J164" s="6">
        <v>0</v>
      </c>
      <c r="K164" s="6">
        <v>0</v>
      </c>
      <c r="L164" s="6">
        <f t="shared" si="14"/>
        <v>0</v>
      </c>
      <c r="M164" s="6">
        <v>0</v>
      </c>
      <c r="N164" s="6">
        <v>0</v>
      </c>
      <c r="O164" s="6">
        <f t="shared" si="15"/>
        <v>0</v>
      </c>
      <c r="P164" s="7" t="s">
        <v>43</v>
      </c>
      <c r="Q164" s="6" t="s">
        <v>43</v>
      </c>
      <c r="R164" s="6">
        <f t="shared" si="18"/>
        <v>99.92</v>
      </c>
      <c r="S164" s="8">
        <v>168923.34</v>
      </c>
      <c r="T164" s="8">
        <v>99744.099999999991</v>
      </c>
      <c r="U164" s="7">
        <f t="shared" si="19"/>
        <v>0.5904696177567883</v>
      </c>
      <c r="V164" s="7">
        <f t="shared" si="20"/>
        <v>0.5904696177567883</v>
      </c>
    </row>
    <row r="165" spans="1:22" x14ac:dyDescent="0.25">
      <c r="A165" s="3" t="s">
        <v>16</v>
      </c>
      <c r="B165" s="3" t="s">
        <v>742</v>
      </c>
      <c r="C165" s="3" t="s">
        <v>771</v>
      </c>
      <c r="D165" s="3" t="s">
        <v>772</v>
      </c>
      <c r="E165" s="6" t="s">
        <v>8</v>
      </c>
      <c r="F165" s="6" t="s">
        <v>7</v>
      </c>
      <c r="G165" s="6" t="s">
        <v>19</v>
      </c>
      <c r="H165" s="6">
        <v>99.98</v>
      </c>
      <c r="I165" s="6">
        <v>0.02</v>
      </c>
      <c r="J165" s="6">
        <v>0.01</v>
      </c>
      <c r="K165" s="6">
        <v>0</v>
      </c>
      <c r="L165" s="6">
        <f t="shared" si="14"/>
        <v>0.01</v>
      </c>
      <c r="M165" s="6">
        <v>0.01</v>
      </c>
      <c r="N165" s="6">
        <v>0</v>
      </c>
      <c r="O165" s="6">
        <f t="shared" si="15"/>
        <v>0.01</v>
      </c>
      <c r="P165" s="7">
        <f t="shared" si="16"/>
        <v>1</v>
      </c>
      <c r="Q165" s="6">
        <f t="shared" si="17"/>
        <v>1</v>
      </c>
      <c r="R165" s="6">
        <f t="shared" si="18"/>
        <v>99.990000000000009</v>
      </c>
      <c r="S165" s="8">
        <v>441945.28000000009</v>
      </c>
      <c r="T165" s="8">
        <v>193566.03999999998</v>
      </c>
      <c r="U165" s="7">
        <f t="shared" si="19"/>
        <v>0.43798644031224848</v>
      </c>
      <c r="V165" s="7">
        <f t="shared" si="20"/>
        <v>0.43798644031224848</v>
      </c>
    </row>
    <row r="166" spans="1:22" x14ac:dyDescent="0.25">
      <c r="A166" s="3" t="s">
        <v>16</v>
      </c>
      <c r="B166" s="3" t="s">
        <v>742</v>
      </c>
      <c r="C166" s="3" t="s">
        <v>773</v>
      </c>
      <c r="D166" s="3" t="s">
        <v>774</v>
      </c>
      <c r="E166" s="6" t="s">
        <v>8</v>
      </c>
      <c r="F166" s="6" t="s">
        <v>7</v>
      </c>
      <c r="G166" s="6" t="s">
        <v>19</v>
      </c>
      <c r="H166" s="6">
        <v>95</v>
      </c>
      <c r="I166" s="6">
        <v>5</v>
      </c>
      <c r="J166" s="6">
        <v>1.25</v>
      </c>
      <c r="K166" s="6">
        <v>1.25</v>
      </c>
      <c r="L166" s="6">
        <f t="shared" si="14"/>
        <v>2.5</v>
      </c>
      <c r="M166" s="6">
        <v>1.25</v>
      </c>
      <c r="N166" s="6">
        <v>1.25</v>
      </c>
      <c r="O166" s="6">
        <f t="shared" si="15"/>
        <v>2.5</v>
      </c>
      <c r="P166" s="7">
        <f t="shared" si="16"/>
        <v>1</v>
      </c>
      <c r="Q166" s="6">
        <f t="shared" si="17"/>
        <v>1</v>
      </c>
      <c r="R166" s="6">
        <f t="shared" si="18"/>
        <v>97.5</v>
      </c>
      <c r="S166" s="8">
        <v>990274.97</v>
      </c>
      <c r="T166" s="8">
        <v>540870.64999999991</v>
      </c>
      <c r="U166" s="7">
        <f t="shared" si="19"/>
        <v>0.54618228914742728</v>
      </c>
      <c r="V166" s="7">
        <f t="shared" si="20"/>
        <v>0.54618228914742728</v>
      </c>
    </row>
    <row r="167" spans="1:22" x14ac:dyDescent="0.25">
      <c r="A167" s="3" t="s">
        <v>16</v>
      </c>
      <c r="B167" s="3" t="s">
        <v>797</v>
      </c>
      <c r="C167" s="3" t="s">
        <v>798</v>
      </c>
      <c r="D167" s="3" t="s">
        <v>799</v>
      </c>
      <c r="E167" s="6" t="s">
        <v>8</v>
      </c>
      <c r="F167" s="6" t="s">
        <v>7</v>
      </c>
      <c r="G167" s="6" t="s">
        <v>19</v>
      </c>
      <c r="H167" s="6">
        <v>30.44</v>
      </c>
      <c r="I167" s="6">
        <v>5</v>
      </c>
      <c r="J167" s="6">
        <v>0.25</v>
      </c>
      <c r="K167" s="6">
        <v>0.25</v>
      </c>
      <c r="L167" s="6">
        <f t="shared" si="14"/>
        <v>0.5</v>
      </c>
      <c r="M167" s="6">
        <v>0</v>
      </c>
      <c r="N167" s="6">
        <v>0</v>
      </c>
      <c r="O167" s="6">
        <f t="shared" si="15"/>
        <v>0</v>
      </c>
      <c r="P167" s="7">
        <f t="shared" si="16"/>
        <v>0</v>
      </c>
      <c r="Q167" s="6">
        <f t="shared" si="17"/>
        <v>0</v>
      </c>
      <c r="R167" s="6">
        <f t="shared" si="18"/>
        <v>30.44</v>
      </c>
      <c r="S167" s="8">
        <v>330740.32</v>
      </c>
      <c r="T167" s="8">
        <v>0</v>
      </c>
      <c r="U167" s="7">
        <f t="shared" si="19"/>
        <v>0</v>
      </c>
      <c r="V167" s="7">
        <f t="shared" si="20"/>
        <v>0</v>
      </c>
    </row>
    <row r="168" spans="1:22" x14ac:dyDescent="0.25">
      <c r="A168" s="3" t="s">
        <v>16</v>
      </c>
      <c r="B168" s="3" t="s">
        <v>841</v>
      </c>
      <c r="C168" s="3" t="s">
        <v>842</v>
      </c>
      <c r="D168" s="3" t="s">
        <v>843</v>
      </c>
      <c r="E168" s="6" t="s">
        <v>8</v>
      </c>
      <c r="F168" s="6" t="s">
        <v>6</v>
      </c>
      <c r="G168" s="6" t="s">
        <v>27</v>
      </c>
      <c r="H168" s="6">
        <v>92.22</v>
      </c>
      <c r="I168" s="6">
        <v>2.54</v>
      </c>
      <c r="J168" s="6">
        <v>0</v>
      </c>
      <c r="K168" s="6">
        <v>0</v>
      </c>
      <c r="L168" s="6">
        <f t="shared" si="14"/>
        <v>0</v>
      </c>
      <c r="M168" s="6">
        <v>0</v>
      </c>
      <c r="N168" s="6">
        <v>0</v>
      </c>
      <c r="O168" s="6">
        <f t="shared" si="15"/>
        <v>0</v>
      </c>
      <c r="P168" s="7" t="s">
        <v>43</v>
      </c>
      <c r="Q168" s="6" t="s">
        <v>43</v>
      </c>
      <c r="R168" s="6">
        <f t="shared" si="18"/>
        <v>92.22</v>
      </c>
      <c r="S168" s="8">
        <v>1583438.18</v>
      </c>
      <c r="T168" s="8">
        <v>0</v>
      </c>
      <c r="U168" s="7">
        <f t="shared" si="19"/>
        <v>0</v>
      </c>
      <c r="V168" s="7">
        <f t="shared" si="20"/>
        <v>0</v>
      </c>
    </row>
    <row r="169" spans="1:22" x14ac:dyDescent="0.25">
      <c r="A169" s="3" t="s">
        <v>16</v>
      </c>
      <c r="B169" s="3" t="s">
        <v>841</v>
      </c>
      <c r="C169" s="3" t="s">
        <v>844</v>
      </c>
      <c r="D169" s="3" t="s">
        <v>845</v>
      </c>
      <c r="E169" s="6" t="s">
        <v>8</v>
      </c>
      <c r="F169" s="6" t="s">
        <v>6</v>
      </c>
      <c r="G169" s="6" t="s">
        <v>27</v>
      </c>
      <c r="H169" s="6">
        <v>51.85</v>
      </c>
      <c r="I169" s="6">
        <v>37.04</v>
      </c>
      <c r="J169" s="6">
        <v>0</v>
      </c>
      <c r="K169" s="6">
        <v>0</v>
      </c>
      <c r="L169" s="6">
        <f t="shared" si="14"/>
        <v>0</v>
      </c>
      <c r="M169" s="6">
        <v>0</v>
      </c>
      <c r="N169" s="6">
        <v>0</v>
      </c>
      <c r="O169" s="6">
        <f t="shared" si="15"/>
        <v>0</v>
      </c>
      <c r="P169" s="7" t="s">
        <v>43</v>
      </c>
      <c r="Q169" s="6" t="s">
        <v>43</v>
      </c>
      <c r="R169" s="6">
        <f t="shared" si="18"/>
        <v>51.85</v>
      </c>
      <c r="S169" s="8">
        <v>489093</v>
      </c>
      <c r="T169" s="8">
        <v>204.16</v>
      </c>
      <c r="U169" s="7">
        <f t="shared" si="19"/>
        <v>4.1742572475991275E-4</v>
      </c>
      <c r="V169" s="7">
        <f t="shared" si="20"/>
        <v>4.1742572475991275E-4</v>
      </c>
    </row>
    <row r="170" spans="1:22" x14ac:dyDescent="0.25">
      <c r="A170" s="3" t="s">
        <v>16</v>
      </c>
      <c r="B170" s="3" t="s">
        <v>841</v>
      </c>
      <c r="C170" s="3" t="s">
        <v>846</v>
      </c>
      <c r="D170" s="3" t="s">
        <v>847</v>
      </c>
      <c r="E170" s="6" t="s">
        <v>8</v>
      </c>
      <c r="F170" s="6" t="s">
        <v>7</v>
      </c>
      <c r="G170" s="6" t="s">
        <v>27</v>
      </c>
      <c r="H170" s="6">
        <v>50.59</v>
      </c>
      <c r="I170" s="6">
        <v>26.58</v>
      </c>
      <c r="J170" s="6">
        <v>10.220000000000001</v>
      </c>
      <c r="K170" s="6">
        <v>7.41</v>
      </c>
      <c r="L170" s="6">
        <f t="shared" si="14"/>
        <v>17.630000000000003</v>
      </c>
      <c r="M170" s="6">
        <v>9.74</v>
      </c>
      <c r="N170" s="6">
        <v>2.88</v>
      </c>
      <c r="O170" s="6">
        <f t="shared" si="15"/>
        <v>12.620000000000001</v>
      </c>
      <c r="P170" s="7">
        <f t="shared" si="16"/>
        <v>0.71582529778786153</v>
      </c>
      <c r="Q170" s="6">
        <f t="shared" si="17"/>
        <v>0.71582529778786153</v>
      </c>
      <c r="R170" s="6">
        <f t="shared" si="18"/>
        <v>63.210000000000008</v>
      </c>
      <c r="S170" s="8">
        <v>3223921.32</v>
      </c>
      <c r="T170" s="8">
        <v>437379.72</v>
      </c>
      <c r="U170" s="7">
        <f t="shared" si="19"/>
        <v>0.13566699574417654</v>
      </c>
      <c r="V170" s="7">
        <f t="shared" si="20"/>
        <v>0.13566699574417654</v>
      </c>
    </row>
    <row r="171" spans="1:22" x14ac:dyDescent="0.25">
      <c r="A171" s="3" t="s">
        <v>16</v>
      </c>
      <c r="B171" s="3" t="s">
        <v>841</v>
      </c>
      <c r="C171" s="3" t="s">
        <v>848</v>
      </c>
      <c r="D171" s="3" t="s">
        <v>849</v>
      </c>
      <c r="E171" s="6" t="s">
        <v>8</v>
      </c>
      <c r="F171" s="6" t="s">
        <v>7</v>
      </c>
      <c r="G171" s="6" t="s">
        <v>27</v>
      </c>
      <c r="H171" s="6">
        <v>22.2</v>
      </c>
      <c r="I171" s="6">
        <v>34.57</v>
      </c>
      <c r="J171" s="6">
        <v>10.84</v>
      </c>
      <c r="K171" s="6">
        <v>11.47</v>
      </c>
      <c r="L171" s="6">
        <f t="shared" si="14"/>
        <v>22.310000000000002</v>
      </c>
      <c r="M171" s="6">
        <v>5.19</v>
      </c>
      <c r="N171" s="6">
        <v>22.9</v>
      </c>
      <c r="O171" s="6">
        <f t="shared" si="15"/>
        <v>28.09</v>
      </c>
      <c r="P171" s="7">
        <f t="shared" si="16"/>
        <v>1.2590766472433885</v>
      </c>
      <c r="Q171" s="6">
        <f t="shared" si="17"/>
        <v>1.2590766472433885</v>
      </c>
      <c r="R171" s="6">
        <f t="shared" si="18"/>
        <v>50.29</v>
      </c>
      <c r="S171" s="8">
        <v>34999999.999999993</v>
      </c>
      <c r="T171" s="8">
        <v>30314611.870000001</v>
      </c>
      <c r="U171" s="7">
        <f t="shared" si="19"/>
        <v>0.86613176771428591</v>
      </c>
      <c r="V171" s="7">
        <f t="shared" si="20"/>
        <v>0.86613176771428591</v>
      </c>
    </row>
    <row r="172" spans="1:22" x14ac:dyDescent="0.25">
      <c r="A172" s="3" t="s">
        <v>16</v>
      </c>
      <c r="B172" s="3" t="s">
        <v>841</v>
      </c>
      <c r="C172" s="3" t="s">
        <v>850</v>
      </c>
      <c r="D172" s="3" t="s">
        <v>851</v>
      </c>
      <c r="E172" s="6" t="s">
        <v>8</v>
      </c>
      <c r="F172" s="6" t="s">
        <v>7</v>
      </c>
      <c r="G172" s="6" t="s">
        <v>27</v>
      </c>
      <c r="H172" s="6">
        <v>0</v>
      </c>
      <c r="I172" s="6">
        <v>91.42</v>
      </c>
      <c r="J172" s="6">
        <v>59.5</v>
      </c>
      <c r="K172" s="6">
        <v>11.39</v>
      </c>
      <c r="L172" s="6">
        <f t="shared" si="14"/>
        <v>70.89</v>
      </c>
      <c r="M172" s="6">
        <v>51</v>
      </c>
      <c r="N172" s="6">
        <v>9.14</v>
      </c>
      <c r="O172" s="6">
        <f t="shared" si="15"/>
        <v>60.14</v>
      </c>
      <c r="P172" s="7">
        <f t="shared" si="16"/>
        <v>0.84835660883058261</v>
      </c>
      <c r="Q172" s="6">
        <f t="shared" si="17"/>
        <v>0.84835660883058261</v>
      </c>
      <c r="R172" s="6">
        <f t="shared" si="18"/>
        <v>60.14</v>
      </c>
      <c r="S172" s="8">
        <v>884128.48</v>
      </c>
      <c r="T172" s="8">
        <v>53903.87</v>
      </c>
      <c r="U172" s="7">
        <f t="shared" si="19"/>
        <v>6.0968367402891493E-2</v>
      </c>
      <c r="V172" s="7">
        <f t="shared" si="20"/>
        <v>6.0968367402891493E-2</v>
      </c>
    </row>
    <row r="173" spans="1:22" x14ac:dyDescent="0.25">
      <c r="A173" s="3" t="s">
        <v>16</v>
      </c>
      <c r="B173" s="3" t="s">
        <v>841</v>
      </c>
      <c r="C173" s="3" t="s">
        <v>852</v>
      </c>
      <c r="D173" s="3" t="s">
        <v>853</v>
      </c>
      <c r="E173" s="6" t="s">
        <v>8</v>
      </c>
      <c r="F173" s="6" t="s">
        <v>6</v>
      </c>
      <c r="G173" s="6" t="s">
        <v>27</v>
      </c>
      <c r="H173" s="6">
        <v>99</v>
      </c>
      <c r="I173" s="6">
        <v>1</v>
      </c>
      <c r="J173" s="6">
        <v>0</v>
      </c>
      <c r="K173" s="6">
        <v>0</v>
      </c>
      <c r="L173" s="6">
        <f t="shared" si="14"/>
        <v>0</v>
      </c>
      <c r="M173" s="6">
        <v>0</v>
      </c>
      <c r="N173" s="6">
        <v>0</v>
      </c>
      <c r="O173" s="6">
        <f t="shared" si="15"/>
        <v>0</v>
      </c>
      <c r="P173" s="7" t="s">
        <v>43</v>
      </c>
      <c r="Q173" s="6" t="s">
        <v>43</v>
      </c>
      <c r="R173" s="6">
        <f t="shared" si="18"/>
        <v>99</v>
      </c>
      <c r="S173" s="8">
        <v>23234.35</v>
      </c>
      <c r="T173" s="8">
        <v>0</v>
      </c>
      <c r="U173" s="7">
        <f t="shared" si="19"/>
        <v>0</v>
      </c>
      <c r="V173" s="7">
        <f t="shared" si="20"/>
        <v>0</v>
      </c>
    </row>
    <row r="174" spans="1:22" x14ac:dyDescent="0.25">
      <c r="A174" s="3" t="s">
        <v>285</v>
      </c>
      <c r="B174" s="3" t="s">
        <v>284</v>
      </c>
      <c r="C174" s="3" t="s">
        <v>286</v>
      </c>
      <c r="D174" s="3" t="s">
        <v>287</v>
      </c>
      <c r="E174" s="6" t="s">
        <v>8</v>
      </c>
      <c r="F174" s="6" t="s">
        <v>7</v>
      </c>
      <c r="G174" s="6" t="s">
        <v>288</v>
      </c>
      <c r="H174" s="6">
        <v>40.119999999999997</v>
      </c>
      <c r="I174" s="6">
        <v>13.5</v>
      </c>
      <c r="J174" s="6">
        <v>3.2</v>
      </c>
      <c r="K174" s="6">
        <v>3.28</v>
      </c>
      <c r="L174" s="6">
        <f t="shared" si="14"/>
        <v>6.48</v>
      </c>
      <c r="M174" s="6">
        <v>3.31</v>
      </c>
      <c r="N174" s="6">
        <v>3.32</v>
      </c>
      <c r="O174" s="6">
        <f t="shared" si="15"/>
        <v>6.63</v>
      </c>
      <c r="P174" s="7">
        <f t="shared" si="16"/>
        <v>1.0231481481481481</v>
      </c>
      <c r="Q174" s="6">
        <f t="shared" si="17"/>
        <v>1.0231481481481481</v>
      </c>
      <c r="R174" s="6">
        <f t="shared" si="18"/>
        <v>46.75</v>
      </c>
      <c r="S174" s="8">
        <v>1616197.48</v>
      </c>
      <c r="T174" s="8">
        <v>572131.1399999999</v>
      </c>
      <c r="U174" s="7">
        <f t="shared" si="19"/>
        <v>0.35399828738750411</v>
      </c>
      <c r="V174" s="7">
        <f t="shared" si="20"/>
        <v>0.35399828738750411</v>
      </c>
    </row>
    <row r="175" spans="1:22" x14ac:dyDescent="0.25">
      <c r="A175" s="3" t="s">
        <v>285</v>
      </c>
      <c r="B175" s="3" t="s">
        <v>284</v>
      </c>
      <c r="C175" s="3" t="s">
        <v>289</v>
      </c>
      <c r="D175" s="3" t="s">
        <v>290</v>
      </c>
      <c r="E175" s="6" t="s">
        <v>8</v>
      </c>
      <c r="F175" s="6" t="s">
        <v>7</v>
      </c>
      <c r="G175" s="6" t="s">
        <v>288</v>
      </c>
      <c r="H175" s="6">
        <v>38.74</v>
      </c>
      <c r="I175" s="6">
        <v>18.37</v>
      </c>
      <c r="J175" s="6">
        <v>3.81</v>
      </c>
      <c r="K175" s="6">
        <v>5.71</v>
      </c>
      <c r="L175" s="6">
        <f t="shared" si="14"/>
        <v>9.52</v>
      </c>
      <c r="M175" s="6">
        <v>1.95</v>
      </c>
      <c r="N175" s="6">
        <v>6.83</v>
      </c>
      <c r="O175" s="6">
        <f t="shared" si="15"/>
        <v>8.7799999999999994</v>
      </c>
      <c r="P175" s="7">
        <f t="shared" si="16"/>
        <v>0.92226890756302515</v>
      </c>
      <c r="Q175" s="6">
        <f t="shared" si="17"/>
        <v>0.92226890756302515</v>
      </c>
      <c r="R175" s="6">
        <f t="shared" si="18"/>
        <v>47.52</v>
      </c>
      <c r="S175" s="8">
        <v>1042446.1299999999</v>
      </c>
      <c r="T175" s="8">
        <v>162336.89000000001</v>
      </c>
      <c r="U175" s="7">
        <f t="shared" si="19"/>
        <v>0.15572688633800197</v>
      </c>
      <c r="V175" s="7">
        <f t="shared" si="20"/>
        <v>0.15572688633800197</v>
      </c>
    </row>
    <row r="176" spans="1:22" x14ac:dyDescent="0.25">
      <c r="A176" s="3" t="s">
        <v>285</v>
      </c>
      <c r="B176" s="3" t="s">
        <v>326</v>
      </c>
      <c r="C176" s="3" t="s">
        <v>327</v>
      </c>
      <c r="D176" s="3" t="s">
        <v>328</v>
      </c>
      <c r="E176" s="6" t="s">
        <v>8</v>
      </c>
      <c r="F176" s="6" t="s">
        <v>7</v>
      </c>
      <c r="G176" s="6" t="s">
        <v>288</v>
      </c>
      <c r="H176" s="6">
        <v>69.89</v>
      </c>
      <c r="I176" s="6">
        <v>30.1</v>
      </c>
      <c r="J176" s="6">
        <v>5.26</v>
      </c>
      <c r="K176" s="6">
        <v>13.73</v>
      </c>
      <c r="L176" s="6">
        <f t="shared" si="14"/>
        <v>18.990000000000002</v>
      </c>
      <c r="M176" s="6">
        <v>3.26</v>
      </c>
      <c r="N176" s="6">
        <v>4.3099999999999996</v>
      </c>
      <c r="O176" s="6">
        <f t="shared" si="15"/>
        <v>7.5699999999999994</v>
      </c>
      <c r="P176" s="7">
        <f t="shared" si="16"/>
        <v>0.39863085834649808</v>
      </c>
      <c r="Q176" s="6">
        <f t="shared" si="17"/>
        <v>0.39863085834649808</v>
      </c>
      <c r="R176" s="6">
        <f t="shared" si="18"/>
        <v>77.459999999999994</v>
      </c>
      <c r="S176" s="8">
        <v>1313842.42</v>
      </c>
      <c r="T176" s="8">
        <v>50544.14</v>
      </c>
      <c r="U176" s="7">
        <f t="shared" si="19"/>
        <v>3.8470473498640731E-2</v>
      </c>
      <c r="V176" s="7">
        <f t="shared" si="20"/>
        <v>3.8470473498640731E-2</v>
      </c>
    </row>
    <row r="177" spans="1:22" x14ac:dyDescent="0.25">
      <c r="A177" s="3" t="s">
        <v>285</v>
      </c>
      <c r="B177" s="3" t="s">
        <v>326</v>
      </c>
      <c r="C177" s="3" t="s">
        <v>329</v>
      </c>
      <c r="D177" s="3" t="s">
        <v>330</v>
      </c>
      <c r="E177" s="6" t="s">
        <v>8</v>
      </c>
      <c r="F177" s="6" t="s">
        <v>6</v>
      </c>
      <c r="G177" s="6" t="s">
        <v>288</v>
      </c>
      <c r="H177" s="6">
        <v>0</v>
      </c>
      <c r="I177" s="6">
        <v>100</v>
      </c>
      <c r="J177" s="6">
        <v>0</v>
      </c>
      <c r="K177" s="6">
        <v>0</v>
      </c>
      <c r="L177" s="6">
        <f t="shared" si="14"/>
        <v>0</v>
      </c>
      <c r="M177" s="6">
        <v>0</v>
      </c>
      <c r="N177" s="6">
        <v>0</v>
      </c>
      <c r="O177" s="6">
        <f t="shared" si="15"/>
        <v>0</v>
      </c>
      <c r="P177" s="7" t="s">
        <v>43</v>
      </c>
      <c r="Q177" s="6" t="s">
        <v>43</v>
      </c>
      <c r="R177" s="6">
        <f t="shared" si="18"/>
        <v>0</v>
      </c>
      <c r="S177" s="8">
        <v>19394688</v>
      </c>
      <c r="T177" s="8">
        <v>0</v>
      </c>
      <c r="U177" s="7">
        <f t="shared" si="19"/>
        <v>0</v>
      </c>
      <c r="V177" s="7">
        <f t="shared" si="20"/>
        <v>0</v>
      </c>
    </row>
    <row r="178" spans="1:22" x14ac:dyDescent="0.25">
      <c r="A178" s="3" t="s">
        <v>285</v>
      </c>
      <c r="B178" s="3" t="s">
        <v>326</v>
      </c>
      <c r="C178" s="3" t="s">
        <v>331</v>
      </c>
      <c r="D178" s="3" t="s">
        <v>332</v>
      </c>
      <c r="E178" s="6" t="s">
        <v>8</v>
      </c>
      <c r="F178" s="6" t="s">
        <v>7</v>
      </c>
      <c r="G178" s="6" t="s">
        <v>288</v>
      </c>
      <c r="H178" s="6">
        <v>0</v>
      </c>
      <c r="I178" s="6">
        <v>100</v>
      </c>
      <c r="J178" s="6">
        <v>28</v>
      </c>
      <c r="K178" s="6">
        <v>7</v>
      </c>
      <c r="L178" s="6">
        <f t="shared" si="14"/>
        <v>35</v>
      </c>
      <c r="M178" s="6">
        <v>28</v>
      </c>
      <c r="N178" s="6">
        <v>7</v>
      </c>
      <c r="O178" s="6">
        <f t="shared" si="15"/>
        <v>35</v>
      </c>
      <c r="P178" s="7">
        <f t="shared" si="16"/>
        <v>1</v>
      </c>
      <c r="Q178" s="6">
        <f t="shared" si="17"/>
        <v>1</v>
      </c>
      <c r="R178" s="6">
        <f t="shared" si="18"/>
        <v>35</v>
      </c>
      <c r="S178" s="8">
        <v>291652</v>
      </c>
      <c r="T178" s="8">
        <v>7180.54</v>
      </c>
      <c r="U178" s="7">
        <f t="shared" si="19"/>
        <v>2.4620232331682965E-2</v>
      </c>
      <c r="V178" s="7">
        <f t="shared" si="20"/>
        <v>2.4620232331682965E-2</v>
      </c>
    </row>
    <row r="179" spans="1:22" x14ac:dyDescent="0.25">
      <c r="A179" s="3" t="s">
        <v>285</v>
      </c>
      <c r="B179" s="3" t="s">
        <v>326</v>
      </c>
      <c r="C179" s="3" t="s">
        <v>333</v>
      </c>
      <c r="D179" s="3" t="s">
        <v>334</v>
      </c>
      <c r="E179" s="6" t="s">
        <v>8</v>
      </c>
      <c r="F179" s="6" t="s">
        <v>7</v>
      </c>
      <c r="G179" s="6" t="s">
        <v>288</v>
      </c>
      <c r="H179" s="6">
        <v>34.119999999999997</v>
      </c>
      <c r="I179" s="6">
        <v>34.119999999999997</v>
      </c>
      <c r="J179" s="6">
        <v>0</v>
      </c>
      <c r="K179" s="6">
        <v>34.119999999999997</v>
      </c>
      <c r="L179" s="6">
        <f t="shared" si="14"/>
        <v>34.119999999999997</v>
      </c>
      <c r="M179" s="6">
        <v>0</v>
      </c>
      <c r="N179" s="6">
        <v>34.119999999999997</v>
      </c>
      <c r="O179" s="6">
        <f t="shared" si="15"/>
        <v>34.119999999999997</v>
      </c>
      <c r="P179" s="7">
        <f t="shared" si="16"/>
        <v>1</v>
      </c>
      <c r="Q179" s="6">
        <f t="shared" si="17"/>
        <v>1</v>
      </c>
      <c r="R179" s="6">
        <f t="shared" si="18"/>
        <v>68.239999999999995</v>
      </c>
      <c r="S179" s="8">
        <v>6000000</v>
      </c>
      <c r="T179" s="8">
        <v>5983592</v>
      </c>
      <c r="U179" s="7">
        <f t="shared" si="19"/>
        <v>0.99726533333333334</v>
      </c>
      <c r="V179" s="7">
        <f t="shared" si="20"/>
        <v>0.99726533333333334</v>
      </c>
    </row>
    <row r="180" spans="1:22" x14ac:dyDescent="0.25">
      <c r="A180" s="3" t="s">
        <v>285</v>
      </c>
      <c r="B180" s="3" t="s">
        <v>394</v>
      </c>
      <c r="C180" s="3" t="s">
        <v>395</v>
      </c>
      <c r="D180" s="3" t="s">
        <v>396</v>
      </c>
      <c r="E180" s="6" t="s">
        <v>8</v>
      </c>
      <c r="F180" s="6" t="s">
        <v>6</v>
      </c>
      <c r="G180" s="6" t="s">
        <v>288</v>
      </c>
      <c r="H180" s="6">
        <v>42.63</v>
      </c>
      <c r="I180" s="6">
        <v>0</v>
      </c>
      <c r="J180" s="6">
        <v>0</v>
      </c>
      <c r="K180" s="6">
        <v>0</v>
      </c>
      <c r="L180" s="6">
        <f t="shared" si="14"/>
        <v>0</v>
      </c>
      <c r="M180" s="6">
        <v>0</v>
      </c>
      <c r="N180" s="6">
        <v>0</v>
      </c>
      <c r="O180" s="6">
        <f t="shared" si="15"/>
        <v>0</v>
      </c>
      <c r="P180" s="7" t="s">
        <v>43</v>
      </c>
      <c r="Q180" s="6" t="s">
        <v>43</v>
      </c>
      <c r="R180" s="6">
        <f t="shared" si="18"/>
        <v>42.63</v>
      </c>
      <c r="S180" s="8">
        <v>840275.32000000007</v>
      </c>
      <c r="T180" s="8">
        <v>840275.32000000007</v>
      </c>
      <c r="U180" s="7">
        <f t="shared" si="19"/>
        <v>1</v>
      </c>
      <c r="V180" s="7">
        <f t="shared" si="20"/>
        <v>1</v>
      </c>
    </row>
    <row r="181" spans="1:22" x14ac:dyDescent="0.25">
      <c r="A181" s="3" t="s">
        <v>285</v>
      </c>
      <c r="B181" s="3" t="s">
        <v>394</v>
      </c>
      <c r="C181" s="3" t="s">
        <v>397</v>
      </c>
      <c r="D181" s="3" t="s">
        <v>398</v>
      </c>
      <c r="E181" s="6" t="s">
        <v>8</v>
      </c>
      <c r="F181" s="6" t="s">
        <v>6</v>
      </c>
      <c r="G181" s="6" t="s">
        <v>288</v>
      </c>
      <c r="H181" s="6">
        <v>76.87</v>
      </c>
      <c r="I181" s="6">
        <v>2.25</v>
      </c>
      <c r="J181" s="6">
        <v>0</v>
      </c>
      <c r="K181" s="6">
        <v>0</v>
      </c>
      <c r="L181" s="6">
        <f t="shared" si="14"/>
        <v>0</v>
      </c>
      <c r="M181" s="6">
        <v>0</v>
      </c>
      <c r="N181" s="6">
        <v>0</v>
      </c>
      <c r="O181" s="6">
        <f t="shared" si="15"/>
        <v>0</v>
      </c>
      <c r="P181" s="7" t="s">
        <v>43</v>
      </c>
      <c r="Q181" s="6" t="s">
        <v>43</v>
      </c>
      <c r="R181" s="6">
        <f t="shared" si="18"/>
        <v>76.87</v>
      </c>
      <c r="S181" s="8">
        <v>5519291.8899999997</v>
      </c>
      <c r="T181" s="8">
        <v>0</v>
      </c>
      <c r="U181" s="7">
        <f t="shared" si="19"/>
        <v>0</v>
      </c>
      <c r="V181" s="7">
        <f t="shared" si="20"/>
        <v>0</v>
      </c>
    </row>
    <row r="182" spans="1:22" x14ac:dyDescent="0.25">
      <c r="A182" s="3" t="s">
        <v>285</v>
      </c>
      <c r="B182" s="3" t="s">
        <v>394</v>
      </c>
      <c r="C182" s="3" t="s">
        <v>399</v>
      </c>
      <c r="D182" s="3" t="s">
        <v>400</v>
      </c>
      <c r="E182" s="6" t="s">
        <v>8</v>
      </c>
      <c r="F182" s="6" t="s">
        <v>7</v>
      </c>
      <c r="G182" s="6" t="s">
        <v>288</v>
      </c>
      <c r="H182" s="6">
        <v>99.5</v>
      </c>
      <c r="I182" s="6">
        <v>0.5</v>
      </c>
      <c r="J182" s="6">
        <v>0</v>
      </c>
      <c r="K182" s="6">
        <v>0.25</v>
      </c>
      <c r="L182" s="6">
        <f t="shared" si="14"/>
        <v>0.25</v>
      </c>
      <c r="M182" s="6">
        <v>0</v>
      </c>
      <c r="N182" s="6">
        <v>0.25</v>
      </c>
      <c r="O182" s="6">
        <f t="shared" si="15"/>
        <v>0.25</v>
      </c>
      <c r="P182" s="7">
        <f t="shared" si="16"/>
        <v>1</v>
      </c>
      <c r="Q182" s="6">
        <f t="shared" si="17"/>
        <v>1</v>
      </c>
      <c r="R182" s="6">
        <f t="shared" si="18"/>
        <v>99.75</v>
      </c>
      <c r="S182" s="8">
        <v>1043108.37</v>
      </c>
      <c r="T182" s="8">
        <v>428441.16</v>
      </c>
      <c r="U182" s="7">
        <f t="shared" si="19"/>
        <v>0.41073504184421411</v>
      </c>
      <c r="V182" s="7">
        <f t="shared" si="20"/>
        <v>0.41073504184421411</v>
      </c>
    </row>
    <row r="183" spans="1:22" x14ac:dyDescent="0.25">
      <c r="A183" s="3" t="s">
        <v>285</v>
      </c>
      <c r="B183" s="3" t="s">
        <v>394</v>
      </c>
      <c r="C183" s="3" t="s">
        <v>401</v>
      </c>
      <c r="D183" s="3" t="s">
        <v>402</v>
      </c>
      <c r="E183" s="6" t="s">
        <v>8</v>
      </c>
      <c r="F183" s="6" t="s">
        <v>6</v>
      </c>
      <c r="G183" s="6" t="s">
        <v>288</v>
      </c>
      <c r="H183" s="6">
        <v>79.599999999999994</v>
      </c>
      <c r="I183" s="6">
        <v>0</v>
      </c>
      <c r="J183" s="6">
        <v>0</v>
      </c>
      <c r="K183" s="6">
        <v>0</v>
      </c>
      <c r="L183" s="6">
        <f t="shared" si="14"/>
        <v>0</v>
      </c>
      <c r="M183" s="6">
        <v>0</v>
      </c>
      <c r="N183" s="6">
        <v>0</v>
      </c>
      <c r="O183" s="6">
        <f t="shared" si="15"/>
        <v>0</v>
      </c>
      <c r="P183" s="7" t="s">
        <v>43</v>
      </c>
      <c r="Q183" s="6" t="s">
        <v>43</v>
      </c>
      <c r="R183" s="6">
        <f t="shared" si="18"/>
        <v>79.599999999999994</v>
      </c>
      <c r="S183" s="8">
        <v>121921.97</v>
      </c>
      <c r="T183" s="8">
        <v>121921.97</v>
      </c>
      <c r="U183" s="7">
        <f t="shared" si="19"/>
        <v>1</v>
      </c>
      <c r="V183" s="7">
        <f t="shared" si="20"/>
        <v>1</v>
      </c>
    </row>
    <row r="184" spans="1:22" x14ac:dyDescent="0.25">
      <c r="A184" s="3" t="s">
        <v>285</v>
      </c>
      <c r="B184" s="3" t="s">
        <v>394</v>
      </c>
      <c r="C184" s="3" t="s">
        <v>403</v>
      </c>
      <c r="D184" s="3" t="s">
        <v>404</v>
      </c>
      <c r="E184" s="6" t="s">
        <v>8</v>
      </c>
      <c r="F184" s="6" t="s">
        <v>6</v>
      </c>
      <c r="G184" s="6" t="s">
        <v>288</v>
      </c>
      <c r="H184" s="6">
        <v>39.24</v>
      </c>
      <c r="I184" s="6">
        <v>0</v>
      </c>
      <c r="J184" s="6">
        <v>0</v>
      </c>
      <c r="K184" s="6">
        <v>0</v>
      </c>
      <c r="L184" s="6">
        <f t="shared" si="14"/>
        <v>0</v>
      </c>
      <c r="M184" s="6">
        <v>0</v>
      </c>
      <c r="N184" s="6">
        <v>0</v>
      </c>
      <c r="O184" s="6">
        <f t="shared" si="15"/>
        <v>0</v>
      </c>
      <c r="P184" s="7" t="s">
        <v>43</v>
      </c>
      <c r="Q184" s="6" t="s">
        <v>43</v>
      </c>
      <c r="R184" s="6">
        <f t="shared" si="18"/>
        <v>39.24</v>
      </c>
      <c r="S184" s="8">
        <v>1369000</v>
      </c>
      <c r="T184" s="8">
        <v>0</v>
      </c>
      <c r="U184" s="7">
        <f t="shared" si="19"/>
        <v>0</v>
      </c>
      <c r="V184" s="7">
        <f t="shared" si="20"/>
        <v>0</v>
      </c>
    </row>
    <row r="185" spans="1:22" x14ac:dyDescent="0.25">
      <c r="A185" s="3" t="s">
        <v>285</v>
      </c>
      <c r="B185" s="3" t="s">
        <v>394</v>
      </c>
      <c r="C185" s="3" t="s">
        <v>405</v>
      </c>
      <c r="D185" s="3" t="s">
        <v>406</v>
      </c>
      <c r="E185" s="6" t="s">
        <v>8</v>
      </c>
      <c r="F185" s="6" t="s">
        <v>6</v>
      </c>
      <c r="G185" s="6" t="s">
        <v>288</v>
      </c>
      <c r="H185" s="6">
        <v>10.31</v>
      </c>
      <c r="I185" s="6">
        <v>1.69</v>
      </c>
      <c r="J185" s="6">
        <v>0</v>
      </c>
      <c r="K185" s="6">
        <v>0</v>
      </c>
      <c r="L185" s="6">
        <f t="shared" si="14"/>
        <v>0</v>
      </c>
      <c r="M185" s="6">
        <v>0</v>
      </c>
      <c r="N185" s="6">
        <v>0</v>
      </c>
      <c r="O185" s="6">
        <f t="shared" si="15"/>
        <v>0</v>
      </c>
      <c r="P185" s="7" t="s">
        <v>43</v>
      </c>
      <c r="Q185" s="6" t="s">
        <v>43</v>
      </c>
      <c r="R185" s="6">
        <f t="shared" si="18"/>
        <v>10.31</v>
      </c>
      <c r="S185" s="8">
        <v>8108517.2000000002</v>
      </c>
      <c r="T185" s="8">
        <v>0</v>
      </c>
      <c r="U185" s="7">
        <f t="shared" si="19"/>
        <v>0</v>
      </c>
      <c r="V185" s="7">
        <f t="shared" si="20"/>
        <v>0</v>
      </c>
    </row>
    <row r="186" spans="1:22" x14ac:dyDescent="0.25">
      <c r="A186" s="3" t="s">
        <v>285</v>
      </c>
      <c r="B186" s="3" t="s">
        <v>394</v>
      </c>
      <c r="C186" s="3" t="s">
        <v>407</v>
      </c>
      <c r="D186" s="3" t="s">
        <v>408</v>
      </c>
      <c r="E186" s="6" t="s">
        <v>8</v>
      </c>
      <c r="F186" s="6" t="s">
        <v>7</v>
      </c>
      <c r="G186" s="6" t="s">
        <v>288</v>
      </c>
      <c r="H186" s="6">
        <v>24</v>
      </c>
      <c r="I186" s="6">
        <v>30.67</v>
      </c>
      <c r="J186" s="6">
        <v>0</v>
      </c>
      <c r="K186" s="6">
        <v>4</v>
      </c>
      <c r="L186" s="6">
        <f t="shared" si="14"/>
        <v>4</v>
      </c>
      <c r="M186" s="6">
        <v>0</v>
      </c>
      <c r="N186" s="6">
        <v>4</v>
      </c>
      <c r="O186" s="6">
        <f t="shared" si="15"/>
        <v>4</v>
      </c>
      <c r="P186" s="7">
        <f t="shared" si="16"/>
        <v>1</v>
      </c>
      <c r="Q186" s="6">
        <f t="shared" si="17"/>
        <v>1</v>
      </c>
      <c r="R186" s="6">
        <f t="shared" si="18"/>
        <v>28</v>
      </c>
      <c r="S186" s="8">
        <v>24940973.59</v>
      </c>
      <c r="T186" s="8">
        <v>0</v>
      </c>
      <c r="U186" s="7">
        <f t="shared" si="19"/>
        <v>0</v>
      </c>
      <c r="V186" s="7">
        <f t="shared" si="20"/>
        <v>0</v>
      </c>
    </row>
    <row r="187" spans="1:22" x14ac:dyDescent="0.25">
      <c r="A187" s="3" t="s">
        <v>285</v>
      </c>
      <c r="B187" s="3" t="s">
        <v>394</v>
      </c>
      <c r="C187" s="3" t="s">
        <v>409</v>
      </c>
      <c r="D187" s="3" t="s">
        <v>410</v>
      </c>
      <c r="E187" s="6" t="s">
        <v>8</v>
      </c>
      <c r="F187" s="6" t="s">
        <v>7</v>
      </c>
      <c r="G187" s="6" t="s">
        <v>288</v>
      </c>
      <c r="H187" s="6">
        <v>43.84</v>
      </c>
      <c r="I187" s="6">
        <v>56.15</v>
      </c>
      <c r="J187" s="6">
        <v>0</v>
      </c>
      <c r="K187" s="6">
        <v>56.15</v>
      </c>
      <c r="L187" s="6">
        <f t="shared" si="14"/>
        <v>56.15</v>
      </c>
      <c r="M187" s="6">
        <v>0</v>
      </c>
      <c r="N187" s="6">
        <v>56.04</v>
      </c>
      <c r="O187" s="6">
        <f t="shared" si="15"/>
        <v>56.04</v>
      </c>
      <c r="P187" s="7">
        <f t="shared" si="16"/>
        <v>0.99804096170970613</v>
      </c>
      <c r="Q187" s="6">
        <f t="shared" si="17"/>
        <v>0.99804096170970613</v>
      </c>
      <c r="R187" s="6">
        <f t="shared" si="18"/>
        <v>99.88</v>
      </c>
      <c r="S187" s="8">
        <v>39023333.350000001</v>
      </c>
      <c r="T187" s="8">
        <v>39023333.340000004</v>
      </c>
      <c r="U187" s="7">
        <f t="shared" si="19"/>
        <v>0.9999999997437431</v>
      </c>
      <c r="V187" s="7">
        <f t="shared" si="20"/>
        <v>0.9999999997437431</v>
      </c>
    </row>
    <row r="188" spans="1:22" x14ac:dyDescent="0.25">
      <c r="A188" s="3" t="s">
        <v>285</v>
      </c>
      <c r="B188" s="3" t="s">
        <v>394</v>
      </c>
      <c r="C188" s="3" t="s">
        <v>411</v>
      </c>
      <c r="D188" s="3" t="s">
        <v>412</v>
      </c>
      <c r="E188" s="6" t="s">
        <v>8</v>
      </c>
      <c r="F188" s="6" t="s">
        <v>7</v>
      </c>
      <c r="G188" s="6" t="s">
        <v>288</v>
      </c>
      <c r="H188" s="6">
        <v>55</v>
      </c>
      <c r="I188" s="6">
        <v>17.86</v>
      </c>
      <c r="J188" s="6">
        <v>0</v>
      </c>
      <c r="K188" s="6">
        <v>17.86</v>
      </c>
      <c r="L188" s="6">
        <f t="shared" si="14"/>
        <v>17.86</v>
      </c>
      <c r="M188" s="6">
        <v>0</v>
      </c>
      <c r="N188" s="6">
        <v>17.86</v>
      </c>
      <c r="O188" s="6">
        <f t="shared" si="15"/>
        <v>17.86</v>
      </c>
      <c r="P188" s="7">
        <f t="shared" si="16"/>
        <v>1</v>
      </c>
      <c r="Q188" s="6">
        <f t="shared" si="17"/>
        <v>1</v>
      </c>
      <c r="R188" s="6">
        <f t="shared" si="18"/>
        <v>72.86</v>
      </c>
      <c r="S188" s="8">
        <v>8040419.2800000003</v>
      </c>
      <c r="T188" s="8">
        <v>0</v>
      </c>
      <c r="U188" s="7">
        <f t="shared" si="19"/>
        <v>0</v>
      </c>
      <c r="V188" s="7">
        <f t="shared" si="20"/>
        <v>0</v>
      </c>
    </row>
    <row r="189" spans="1:22" x14ac:dyDescent="0.25">
      <c r="A189" s="3" t="s">
        <v>285</v>
      </c>
      <c r="B189" s="3" t="s">
        <v>394</v>
      </c>
      <c r="C189" s="3" t="s">
        <v>413</v>
      </c>
      <c r="D189" s="3" t="s">
        <v>414</v>
      </c>
      <c r="E189" s="6" t="s">
        <v>70</v>
      </c>
      <c r="F189" s="6" t="s">
        <v>6</v>
      </c>
      <c r="G189" s="6" t="s">
        <v>288</v>
      </c>
      <c r="H189" s="6">
        <v>97</v>
      </c>
      <c r="I189" s="6">
        <v>0</v>
      </c>
      <c r="J189" s="6">
        <v>0</v>
      </c>
      <c r="K189" s="6">
        <v>0</v>
      </c>
      <c r="L189" s="6">
        <f t="shared" si="14"/>
        <v>0</v>
      </c>
      <c r="M189" s="6">
        <v>0</v>
      </c>
      <c r="N189" s="6">
        <v>0</v>
      </c>
      <c r="O189" s="6">
        <f t="shared" si="15"/>
        <v>0</v>
      </c>
      <c r="P189" s="7" t="s">
        <v>43</v>
      </c>
      <c r="Q189" s="6" t="s">
        <v>43</v>
      </c>
      <c r="R189" s="6">
        <f t="shared" si="18"/>
        <v>97</v>
      </c>
      <c r="S189" s="8">
        <v>0</v>
      </c>
      <c r="T189" s="8">
        <v>0</v>
      </c>
      <c r="U189" s="7" t="s">
        <v>43</v>
      </c>
      <c r="V189" s="7" t="s">
        <v>43</v>
      </c>
    </row>
    <row r="190" spans="1:22" x14ac:dyDescent="0.25">
      <c r="A190" s="3" t="s">
        <v>285</v>
      </c>
      <c r="B190" s="3" t="s">
        <v>394</v>
      </c>
      <c r="C190" s="3" t="s">
        <v>415</v>
      </c>
      <c r="D190" s="3" t="s">
        <v>416</v>
      </c>
      <c r="E190" s="6" t="s">
        <v>33</v>
      </c>
      <c r="F190" s="6" t="s">
        <v>6</v>
      </c>
      <c r="G190" s="6" t="s">
        <v>288</v>
      </c>
      <c r="H190" s="6">
        <v>0.06</v>
      </c>
      <c r="I190" s="6">
        <v>0</v>
      </c>
      <c r="J190" s="6">
        <v>0</v>
      </c>
      <c r="K190" s="6">
        <v>0</v>
      </c>
      <c r="L190" s="6">
        <f t="shared" si="14"/>
        <v>0</v>
      </c>
      <c r="M190" s="6">
        <v>0</v>
      </c>
      <c r="N190" s="6">
        <v>0</v>
      </c>
      <c r="O190" s="6">
        <f t="shared" si="15"/>
        <v>0</v>
      </c>
      <c r="P190" s="7" t="s">
        <v>43</v>
      </c>
      <c r="Q190" s="6" t="s">
        <v>43</v>
      </c>
      <c r="R190" s="6">
        <f t="shared" si="18"/>
        <v>0.06</v>
      </c>
      <c r="S190" s="8">
        <v>0</v>
      </c>
      <c r="T190" s="8">
        <v>0</v>
      </c>
      <c r="U190" s="7" t="s">
        <v>43</v>
      </c>
      <c r="V190" s="7" t="s">
        <v>43</v>
      </c>
    </row>
    <row r="191" spans="1:22" x14ac:dyDescent="0.25">
      <c r="A191" s="3" t="s">
        <v>285</v>
      </c>
      <c r="B191" s="3" t="s">
        <v>394</v>
      </c>
      <c r="C191" s="3" t="s">
        <v>417</v>
      </c>
      <c r="D191" s="3" t="s">
        <v>418</v>
      </c>
      <c r="E191" s="6" t="s">
        <v>33</v>
      </c>
      <c r="F191" s="6" t="s">
        <v>6</v>
      </c>
      <c r="G191" s="6" t="s">
        <v>288</v>
      </c>
      <c r="H191" s="6">
        <v>62.45</v>
      </c>
      <c r="I191" s="6">
        <v>0</v>
      </c>
      <c r="J191" s="6">
        <v>0</v>
      </c>
      <c r="K191" s="6">
        <v>0</v>
      </c>
      <c r="L191" s="6">
        <f t="shared" si="14"/>
        <v>0</v>
      </c>
      <c r="M191" s="6">
        <v>0</v>
      </c>
      <c r="N191" s="6">
        <v>0</v>
      </c>
      <c r="O191" s="6">
        <f t="shared" si="15"/>
        <v>0</v>
      </c>
      <c r="P191" s="7" t="s">
        <v>43</v>
      </c>
      <c r="Q191" s="6" t="s">
        <v>43</v>
      </c>
      <c r="R191" s="6">
        <f t="shared" si="18"/>
        <v>62.45</v>
      </c>
      <c r="S191" s="8">
        <v>0</v>
      </c>
      <c r="T191" s="8">
        <v>0</v>
      </c>
      <c r="U191" s="7" t="s">
        <v>43</v>
      </c>
      <c r="V191" s="7" t="s">
        <v>43</v>
      </c>
    </row>
    <row r="192" spans="1:22" x14ac:dyDescent="0.25">
      <c r="A192" s="3" t="s">
        <v>285</v>
      </c>
      <c r="B192" s="3" t="s">
        <v>394</v>
      </c>
      <c r="C192" s="3" t="s">
        <v>419</v>
      </c>
      <c r="D192" s="3" t="s">
        <v>420</v>
      </c>
      <c r="E192" s="6" t="s">
        <v>33</v>
      </c>
      <c r="F192" s="6" t="s">
        <v>6</v>
      </c>
      <c r="G192" s="6" t="s">
        <v>288</v>
      </c>
      <c r="H192" s="6">
        <v>46.31</v>
      </c>
      <c r="I192" s="6">
        <v>0</v>
      </c>
      <c r="J192" s="6">
        <v>0</v>
      </c>
      <c r="K192" s="6">
        <v>0</v>
      </c>
      <c r="L192" s="6">
        <f t="shared" si="14"/>
        <v>0</v>
      </c>
      <c r="M192" s="6">
        <v>0</v>
      </c>
      <c r="N192" s="6">
        <v>0</v>
      </c>
      <c r="O192" s="6">
        <f t="shared" si="15"/>
        <v>0</v>
      </c>
      <c r="P192" s="7" t="s">
        <v>43</v>
      </c>
      <c r="Q192" s="6" t="s">
        <v>43</v>
      </c>
      <c r="R192" s="6">
        <f t="shared" si="18"/>
        <v>46.31</v>
      </c>
      <c r="S192" s="8">
        <v>0</v>
      </c>
      <c r="T192" s="8">
        <v>0</v>
      </c>
      <c r="U192" s="7" t="s">
        <v>43</v>
      </c>
      <c r="V192" s="7" t="s">
        <v>43</v>
      </c>
    </row>
    <row r="193" spans="1:22" x14ac:dyDescent="0.25">
      <c r="A193" s="3" t="s">
        <v>285</v>
      </c>
      <c r="B193" s="3" t="s">
        <v>394</v>
      </c>
      <c r="C193" s="3" t="s">
        <v>421</v>
      </c>
      <c r="D193" s="3" t="s">
        <v>422</v>
      </c>
      <c r="E193" s="6" t="s">
        <v>8</v>
      </c>
      <c r="F193" s="6" t="s">
        <v>6</v>
      </c>
      <c r="G193" s="6" t="s">
        <v>288</v>
      </c>
      <c r="H193" s="6">
        <v>40.03</v>
      </c>
      <c r="I193" s="6">
        <v>0</v>
      </c>
      <c r="J193" s="6">
        <v>0</v>
      </c>
      <c r="K193" s="6">
        <v>0</v>
      </c>
      <c r="L193" s="6">
        <f t="shared" si="14"/>
        <v>0</v>
      </c>
      <c r="M193" s="6">
        <v>0</v>
      </c>
      <c r="N193" s="6">
        <v>0</v>
      </c>
      <c r="O193" s="6">
        <f t="shared" si="15"/>
        <v>0</v>
      </c>
      <c r="P193" s="7" t="s">
        <v>43</v>
      </c>
      <c r="Q193" s="6" t="s">
        <v>43</v>
      </c>
      <c r="R193" s="6">
        <f t="shared" si="18"/>
        <v>40.03</v>
      </c>
      <c r="S193" s="8">
        <v>0</v>
      </c>
      <c r="T193" s="8">
        <v>0</v>
      </c>
      <c r="U193" s="7" t="s">
        <v>43</v>
      </c>
      <c r="V193" s="7" t="s">
        <v>43</v>
      </c>
    </row>
    <row r="194" spans="1:22" x14ac:dyDescent="0.25">
      <c r="A194" s="3" t="s">
        <v>285</v>
      </c>
      <c r="B194" s="3" t="s">
        <v>394</v>
      </c>
      <c r="C194" s="3" t="s">
        <v>423</v>
      </c>
      <c r="D194" s="3" t="s">
        <v>424</v>
      </c>
      <c r="E194" s="6" t="s">
        <v>8</v>
      </c>
      <c r="F194" s="6" t="s">
        <v>6</v>
      </c>
      <c r="G194" s="6" t="s">
        <v>288</v>
      </c>
      <c r="H194" s="6">
        <v>87.88</v>
      </c>
      <c r="I194" s="6">
        <v>5.6</v>
      </c>
      <c r="J194" s="6">
        <v>0</v>
      </c>
      <c r="K194" s="6">
        <v>0</v>
      </c>
      <c r="L194" s="6">
        <f t="shared" si="14"/>
        <v>0</v>
      </c>
      <c r="M194" s="6">
        <v>0</v>
      </c>
      <c r="N194" s="6">
        <v>0</v>
      </c>
      <c r="O194" s="6">
        <f t="shared" si="15"/>
        <v>0</v>
      </c>
      <c r="P194" s="7" t="s">
        <v>43</v>
      </c>
      <c r="Q194" s="6" t="s">
        <v>43</v>
      </c>
      <c r="R194" s="6">
        <f t="shared" si="18"/>
        <v>87.88</v>
      </c>
      <c r="S194" s="8">
        <v>2950000</v>
      </c>
      <c r="T194" s="8">
        <v>0</v>
      </c>
      <c r="U194" s="7">
        <f t="shared" si="19"/>
        <v>0</v>
      </c>
      <c r="V194" s="7">
        <f t="shared" si="20"/>
        <v>0</v>
      </c>
    </row>
    <row r="195" spans="1:22" x14ac:dyDescent="0.25">
      <c r="A195" s="3" t="s">
        <v>285</v>
      </c>
      <c r="B195" s="3" t="s">
        <v>394</v>
      </c>
      <c r="C195" s="3" t="s">
        <v>425</v>
      </c>
      <c r="D195" s="3" t="s">
        <v>426</v>
      </c>
      <c r="E195" s="6" t="s">
        <v>8</v>
      </c>
      <c r="F195" s="6" t="s">
        <v>6</v>
      </c>
      <c r="G195" s="6" t="s">
        <v>288</v>
      </c>
      <c r="H195" s="6">
        <v>65.89</v>
      </c>
      <c r="I195" s="6">
        <v>0</v>
      </c>
      <c r="J195" s="6">
        <v>0</v>
      </c>
      <c r="K195" s="6">
        <v>0</v>
      </c>
      <c r="L195" s="6">
        <f t="shared" si="14"/>
        <v>0</v>
      </c>
      <c r="M195" s="6">
        <v>0</v>
      </c>
      <c r="N195" s="6">
        <v>0</v>
      </c>
      <c r="O195" s="6">
        <f t="shared" si="15"/>
        <v>0</v>
      </c>
      <c r="P195" s="7" t="s">
        <v>43</v>
      </c>
      <c r="Q195" s="6" t="s">
        <v>43</v>
      </c>
      <c r="R195" s="6">
        <f t="shared" si="18"/>
        <v>65.89</v>
      </c>
      <c r="S195" s="8">
        <v>0</v>
      </c>
      <c r="T195" s="8">
        <v>0</v>
      </c>
      <c r="U195" s="7" t="s">
        <v>43</v>
      </c>
      <c r="V195" s="7" t="s">
        <v>43</v>
      </c>
    </row>
    <row r="196" spans="1:22" x14ac:dyDescent="0.25">
      <c r="A196" s="3" t="s">
        <v>285</v>
      </c>
      <c r="B196" s="3" t="s">
        <v>515</v>
      </c>
      <c r="C196" s="3" t="s">
        <v>516</v>
      </c>
      <c r="D196" s="3" t="s">
        <v>517</v>
      </c>
      <c r="E196" s="6" t="s">
        <v>8</v>
      </c>
      <c r="F196" s="6" t="s">
        <v>6</v>
      </c>
      <c r="G196" s="6" t="s">
        <v>23</v>
      </c>
      <c r="H196" s="6">
        <v>56</v>
      </c>
      <c r="I196" s="6">
        <v>0</v>
      </c>
      <c r="J196" s="6">
        <v>0</v>
      </c>
      <c r="K196" s="6">
        <v>0</v>
      </c>
      <c r="L196" s="6">
        <f t="shared" ref="L196:L259" si="21">+J196+K196</f>
        <v>0</v>
      </c>
      <c r="M196" s="6">
        <v>0</v>
      </c>
      <c r="N196" s="6">
        <v>0</v>
      </c>
      <c r="O196" s="6">
        <f t="shared" ref="O196:O259" si="22">+M196+N196</f>
        <v>0</v>
      </c>
      <c r="P196" s="7" t="s">
        <v>43</v>
      </c>
      <c r="Q196" s="6" t="s">
        <v>43</v>
      </c>
      <c r="R196" s="6">
        <f t="shared" ref="R196:R259" si="23">+H196+O196</f>
        <v>56</v>
      </c>
      <c r="S196" s="8">
        <v>35044.800000000003</v>
      </c>
      <c r="T196" s="8">
        <v>0</v>
      </c>
      <c r="U196" s="7">
        <f t="shared" ref="U196:U259" si="24">+T196/S196</f>
        <v>0</v>
      </c>
      <c r="V196" s="7">
        <f t="shared" ref="V196:V259" si="25">+T196/S196</f>
        <v>0</v>
      </c>
    </row>
    <row r="197" spans="1:22" x14ac:dyDescent="0.25">
      <c r="A197" s="3" t="s">
        <v>285</v>
      </c>
      <c r="B197" s="3" t="s">
        <v>515</v>
      </c>
      <c r="C197" s="3" t="s">
        <v>518</v>
      </c>
      <c r="D197" s="3" t="s">
        <v>519</v>
      </c>
      <c r="E197" s="6" t="s">
        <v>8</v>
      </c>
      <c r="F197" s="6" t="s">
        <v>7</v>
      </c>
      <c r="G197" s="6" t="s">
        <v>27</v>
      </c>
      <c r="H197" s="6">
        <v>53</v>
      </c>
      <c r="I197" s="6">
        <v>3.04</v>
      </c>
      <c r="J197" s="6">
        <v>7.0000000000000007E-2</v>
      </c>
      <c r="K197" s="6">
        <v>0.21</v>
      </c>
      <c r="L197" s="6">
        <f t="shared" si="21"/>
        <v>0.28000000000000003</v>
      </c>
      <c r="M197" s="6">
        <v>7.0000000000000007E-2</v>
      </c>
      <c r="N197" s="6">
        <v>0.21</v>
      </c>
      <c r="O197" s="6">
        <f t="shared" si="22"/>
        <v>0.28000000000000003</v>
      </c>
      <c r="P197" s="7">
        <f t="shared" ref="P197:P258" si="26">+O197/L197</f>
        <v>1</v>
      </c>
      <c r="Q197" s="6">
        <f t="shared" ref="Q197:Q258" si="27">+O197/L197</f>
        <v>1</v>
      </c>
      <c r="R197" s="6">
        <f t="shared" si="23"/>
        <v>53.28</v>
      </c>
      <c r="S197" s="8">
        <v>38841968.319999993</v>
      </c>
      <c r="T197" s="8">
        <v>4226633.9400000004</v>
      </c>
      <c r="U197" s="7">
        <f t="shared" si="24"/>
        <v>0.10881616258936286</v>
      </c>
      <c r="V197" s="7">
        <f t="shared" si="25"/>
        <v>0.10881616258936286</v>
      </c>
    </row>
    <row r="198" spans="1:22" x14ac:dyDescent="0.25">
      <c r="A198" s="3" t="s">
        <v>285</v>
      </c>
      <c r="B198" s="3" t="s">
        <v>515</v>
      </c>
      <c r="C198" s="3" t="s">
        <v>520</v>
      </c>
      <c r="D198" s="3" t="s">
        <v>521</v>
      </c>
      <c r="E198" s="6" t="s">
        <v>8</v>
      </c>
      <c r="F198" s="6" t="s">
        <v>6</v>
      </c>
      <c r="G198" s="6" t="s">
        <v>23</v>
      </c>
      <c r="H198" s="6">
        <v>16.239999999999998</v>
      </c>
      <c r="I198" s="6">
        <v>0.15</v>
      </c>
      <c r="J198" s="6">
        <v>0</v>
      </c>
      <c r="K198" s="6">
        <v>0</v>
      </c>
      <c r="L198" s="6">
        <f t="shared" si="21"/>
        <v>0</v>
      </c>
      <c r="M198" s="6">
        <v>0</v>
      </c>
      <c r="N198" s="6">
        <v>0</v>
      </c>
      <c r="O198" s="6">
        <f t="shared" si="22"/>
        <v>0</v>
      </c>
      <c r="P198" s="7" t="s">
        <v>43</v>
      </c>
      <c r="Q198" s="6" t="s">
        <v>43</v>
      </c>
      <c r="R198" s="6">
        <f t="shared" si="23"/>
        <v>16.239999999999998</v>
      </c>
      <c r="S198" s="8">
        <v>149585.93</v>
      </c>
      <c r="T198" s="8">
        <v>0</v>
      </c>
      <c r="U198" s="7">
        <f t="shared" si="24"/>
        <v>0</v>
      </c>
      <c r="V198" s="7">
        <f t="shared" si="25"/>
        <v>0</v>
      </c>
    </row>
    <row r="199" spans="1:22" x14ac:dyDescent="0.25">
      <c r="A199" s="3" t="s">
        <v>285</v>
      </c>
      <c r="B199" s="3" t="s">
        <v>515</v>
      </c>
      <c r="C199" s="3" t="s">
        <v>522</v>
      </c>
      <c r="D199" s="3" t="s">
        <v>523</v>
      </c>
      <c r="E199" s="6" t="s">
        <v>8</v>
      </c>
      <c r="F199" s="6" t="s">
        <v>7</v>
      </c>
      <c r="G199" s="6" t="s">
        <v>27</v>
      </c>
      <c r="H199" s="6">
        <v>0</v>
      </c>
      <c r="I199" s="6">
        <v>2.92</v>
      </c>
      <c r="J199" s="6">
        <v>0</v>
      </c>
      <c r="K199" s="6">
        <v>1.17</v>
      </c>
      <c r="L199" s="6">
        <f t="shared" si="21"/>
        <v>1.17</v>
      </c>
      <c r="M199" s="6">
        <v>0</v>
      </c>
      <c r="N199" s="6">
        <v>1.17</v>
      </c>
      <c r="O199" s="6">
        <f t="shared" si="22"/>
        <v>1.17</v>
      </c>
      <c r="P199" s="7">
        <f t="shared" si="26"/>
        <v>1</v>
      </c>
      <c r="Q199" s="6">
        <f t="shared" si="27"/>
        <v>1</v>
      </c>
      <c r="R199" s="6">
        <f t="shared" si="23"/>
        <v>1.17</v>
      </c>
      <c r="S199" s="8">
        <v>5819021.2999999989</v>
      </c>
      <c r="T199" s="8">
        <v>38830.400000000001</v>
      </c>
      <c r="U199" s="7">
        <f t="shared" si="24"/>
        <v>6.6730121781819239E-3</v>
      </c>
      <c r="V199" s="7">
        <f t="shared" si="25"/>
        <v>6.6730121781819239E-3</v>
      </c>
    </row>
    <row r="200" spans="1:22" x14ac:dyDescent="0.25">
      <c r="A200" s="3" t="s">
        <v>285</v>
      </c>
      <c r="B200" s="3" t="s">
        <v>515</v>
      </c>
      <c r="C200" s="3" t="s">
        <v>524</v>
      </c>
      <c r="D200" s="3" t="s">
        <v>525</v>
      </c>
      <c r="E200" s="6" t="s">
        <v>8</v>
      </c>
      <c r="F200" s="6" t="s">
        <v>6</v>
      </c>
      <c r="G200" s="6" t="s">
        <v>27</v>
      </c>
      <c r="H200" s="6">
        <v>0</v>
      </c>
      <c r="I200" s="6">
        <v>62.2</v>
      </c>
      <c r="J200" s="6">
        <v>0</v>
      </c>
      <c r="K200" s="6">
        <v>0</v>
      </c>
      <c r="L200" s="6">
        <f t="shared" si="21"/>
        <v>0</v>
      </c>
      <c r="M200" s="6">
        <v>0</v>
      </c>
      <c r="N200" s="6">
        <v>0</v>
      </c>
      <c r="O200" s="6">
        <f t="shared" si="22"/>
        <v>0</v>
      </c>
      <c r="P200" s="7" t="s">
        <v>43</v>
      </c>
      <c r="Q200" s="6" t="s">
        <v>43</v>
      </c>
      <c r="R200" s="6">
        <f t="shared" si="23"/>
        <v>0</v>
      </c>
      <c r="S200" s="8">
        <v>1330000</v>
      </c>
      <c r="T200" s="8">
        <v>0</v>
      </c>
      <c r="U200" s="7">
        <f t="shared" si="24"/>
        <v>0</v>
      </c>
      <c r="V200" s="7">
        <f t="shared" si="25"/>
        <v>0</v>
      </c>
    </row>
    <row r="201" spans="1:22" x14ac:dyDescent="0.25">
      <c r="A201" s="3" t="s">
        <v>285</v>
      </c>
      <c r="B201" s="3" t="s">
        <v>515</v>
      </c>
      <c r="C201" s="3" t="s">
        <v>526</v>
      </c>
      <c r="D201" s="3" t="s">
        <v>527</v>
      </c>
      <c r="E201" s="6" t="s">
        <v>8</v>
      </c>
      <c r="F201" s="6" t="s">
        <v>7</v>
      </c>
      <c r="G201" s="6" t="s">
        <v>23</v>
      </c>
      <c r="H201" s="6">
        <v>0.4</v>
      </c>
      <c r="I201" s="6">
        <v>99.6</v>
      </c>
      <c r="J201" s="6">
        <v>0</v>
      </c>
      <c r="K201" s="6">
        <v>0.56000000000000005</v>
      </c>
      <c r="L201" s="6">
        <f t="shared" si="21"/>
        <v>0.56000000000000005</v>
      </c>
      <c r="M201" s="6">
        <v>0</v>
      </c>
      <c r="N201" s="6">
        <v>0.56000000000000005</v>
      </c>
      <c r="O201" s="6">
        <f t="shared" si="22"/>
        <v>0.56000000000000005</v>
      </c>
      <c r="P201" s="7">
        <f t="shared" si="26"/>
        <v>1</v>
      </c>
      <c r="Q201" s="6">
        <f t="shared" si="27"/>
        <v>1</v>
      </c>
      <c r="R201" s="6">
        <f t="shared" si="23"/>
        <v>0.96000000000000008</v>
      </c>
      <c r="S201" s="8">
        <v>16537816.399999999</v>
      </c>
      <c r="T201" s="8">
        <v>2497143.5</v>
      </c>
      <c r="U201" s="7">
        <f t="shared" si="24"/>
        <v>0.15099596219970129</v>
      </c>
      <c r="V201" s="7">
        <f t="shared" si="25"/>
        <v>0.15099596219970129</v>
      </c>
    </row>
    <row r="202" spans="1:22" x14ac:dyDescent="0.25">
      <c r="A202" s="3" t="s">
        <v>285</v>
      </c>
      <c r="B202" s="3" t="s">
        <v>515</v>
      </c>
      <c r="C202" s="3" t="s">
        <v>528</v>
      </c>
      <c r="D202" s="3" t="s">
        <v>529</v>
      </c>
      <c r="E202" s="6" t="s">
        <v>8</v>
      </c>
      <c r="F202" s="6" t="s">
        <v>7</v>
      </c>
      <c r="G202" s="6" t="s">
        <v>27</v>
      </c>
      <c r="H202" s="6">
        <v>99.28</v>
      </c>
      <c r="I202" s="6">
        <v>0.69</v>
      </c>
      <c r="J202" s="6">
        <v>0</v>
      </c>
      <c r="K202" s="6">
        <v>0.39</v>
      </c>
      <c r="L202" s="6">
        <f t="shared" si="21"/>
        <v>0.39</v>
      </c>
      <c r="M202" s="6">
        <v>0</v>
      </c>
      <c r="N202" s="6">
        <v>0</v>
      </c>
      <c r="O202" s="6">
        <f t="shared" si="22"/>
        <v>0</v>
      </c>
      <c r="P202" s="7">
        <f t="shared" si="26"/>
        <v>0</v>
      </c>
      <c r="Q202" s="6">
        <f t="shared" si="27"/>
        <v>0</v>
      </c>
      <c r="R202" s="6">
        <f t="shared" si="23"/>
        <v>99.28</v>
      </c>
      <c r="S202" s="8">
        <v>29344</v>
      </c>
      <c r="T202" s="8">
        <v>0</v>
      </c>
      <c r="U202" s="7">
        <f t="shared" si="24"/>
        <v>0</v>
      </c>
      <c r="V202" s="7">
        <f t="shared" si="25"/>
        <v>0</v>
      </c>
    </row>
    <row r="203" spans="1:22" x14ac:dyDescent="0.25">
      <c r="A203" s="3" t="s">
        <v>285</v>
      </c>
      <c r="B203" s="3" t="s">
        <v>872</v>
      </c>
      <c r="C203" s="3" t="s">
        <v>873</v>
      </c>
      <c r="D203" s="3" t="s">
        <v>874</v>
      </c>
      <c r="E203" s="6" t="s">
        <v>8</v>
      </c>
      <c r="F203" s="6" t="s">
        <v>6</v>
      </c>
      <c r="G203" s="6" t="s">
        <v>27</v>
      </c>
      <c r="H203" s="6">
        <v>76.12</v>
      </c>
      <c r="I203" s="6">
        <v>21.11</v>
      </c>
      <c r="J203" s="6">
        <v>0</v>
      </c>
      <c r="K203" s="6">
        <v>0</v>
      </c>
      <c r="L203" s="6">
        <f t="shared" si="21"/>
        <v>0</v>
      </c>
      <c r="M203" s="6">
        <v>0</v>
      </c>
      <c r="N203" s="6">
        <v>0</v>
      </c>
      <c r="O203" s="6">
        <f t="shared" si="22"/>
        <v>0</v>
      </c>
      <c r="P203" s="7" t="s">
        <v>43</v>
      </c>
      <c r="Q203" s="6" t="s">
        <v>43</v>
      </c>
      <c r="R203" s="6">
        <f t="shared" si="23"/>
        <v>76.12</v>
      </c>
      <c r="S203" s="8">
        <v>1998944.7999999998</v>
      </c>
      <c r="T203" s="8">
        <v>0</v>
      </c>
      <c r="U203" s="7">
        <f t="shared" si="24"/>
        <v>0</v>
      </c>
      <c r="V203" s="7">
        <f t="shared" si="25"/>
        <v>0</v>
      </c>
    </row>
    <row r="204" spans="1:22" x14ac:dyDescent="0.25">
      <c r="A204" s="3" t="s">
        <v>285</v>
      </c>
      <c r="B204" s="3" t="s">
        <v>872</v>
      </c>
      <c r="C204" s="3" t="s">
        <v>875</v>
      </c>
      <c r="D204" s="3" t="s">
        <v>876</v>
      </c>
      <c r="E204" s="6" t="s">
        <v>8</v>
      </c>
      <c r="F204" s="6" t="s">
        <v>6</v>
      </c>
      <c r="G204" s="6" t="s">
        <v>27</v>
      </c>
      <c r="H204" s="6">
        <v>0</v>
      </c>
      <c r="I204" s="6">
        <v>3.95</v>
      </c>
      <c r="J204" s="6">
        <v>0</v>
      </c>
      <c r="K204" s="6">
        <v>0</v>
      </c>
      <c r="L204" s="6">
        <f t="shared" si="21"/>
        <v>0</v>
      </c>
      <c r="M204" s="6">
        <v>0</v>
      </c>
      <c r="N204" s="6">
        <v>0</v>
      </c>
      <c r="O204" s="6">
        <f t="shared" si="22"/>
        <v>0</v>
      </c>
      <c r="P204" s="7" t="s">
        <v>43</v>
      </c>
      <c r="Q204" s="6" t="s">
        <v>43</v>
      </c>
      <c r="R204" s="6">
        <f t="shared" si="23"/>
        <v>0</v>
      </c>
      <c r="S204" s="8">
        <v>5271412.3599999994</v>
      </c>
      <c r="T204" s="8">
        <v>0</v>
      </c>
      <c r="U204" s="7">
        <f t="shared" si="24"/>
        <v>0</v>
      </c>
      <c r="V204" s="7">
        <f t="shared" si="25"/>
        <v>0</v>
      </c>
    </row>
    <row r="205" spans="1:22" x14ac:dyDescent="0.25">
      <c r="A205" s="3" t="s">
        <v>285</v>
      </c>
      <c r="B205" s="3" t="s">
        <v>877</v>
      </c>
      <c r="C205" s="3" t="s">
        <v>878</v>
      </c>
      <c r="D205" s="3" t="s">
        <v>879</v>
      </c>
      <c r="E205" s="6" t="s">
        <v>70</v>
      </c>
      <c r="F205" s="6" t="s">
        <v>6</v>
      </c>
      <c r="G205" s="6" t="s">
        <v>27</v>
      </c>
      <c r="H205" s="6">
        <v>100</v>
      </c>
      <c r="I205" s="6">
        <v>0</v>
      </c>
      <c r="J205" s="6">
        <v>0</v>
      </c>
      <c r="K205" s="6">
        <v>0</v>
      </c>
      <c r="L205" s="6">
        <f t="shared" si="21"/>
        <v>0</v>
      </c>
      <c r="M205" s="6">
        <v>0</v>
      </c>
      <c r="N205" s="6">
        <v>0</v>
      </c>
      <c r="O205" s="6">
        <f t="shared" si="22"/>
        <v>0</v>
      </c>
      <c r="P205" s="7" t="s">
        <v>43</v>
      </c>
      <c r="Q205" s="6" t="s">
        <v>43</v>
      </c>
      <c r="R205" s="6">
        <f t="shared" si="23"/>
        <v>100</v>
      </c>
      <c r="S205" s="8">
        <v>38000</v>
      </c>
      <c r="T205" s="8">
        <v>0</v>
      </c>
      <c r="U205" s="7">
        <f t="shared" si="24"/>
        <v>0</v>
      </c>
      <c r="V205" s="7">
        <f t="shared" si="25"/>
        <v>0</v>
      </c>
    </row>
    <row r="206" spans="1:22" x14ac:dyDescent="0.25">
      <c r="A206" s="3" t="s">
        <v>285</v>
      </c>
      <c r="B206" s="3" t="s">
        <v>877</v>
      </c>
      <c r="C206" s="3" t="s">
        <v>880</v>
      </c>
      <c r="D206" s="3" t="s">
        <v>881</v>
      </c>
      <c r="E206" s="6" t="s">
        <v>8</v>
      </c>
      <c r="F206" s="6" t="s">
        <v>7</v>
      </c>
      <c r="G206" s="6" t="s">
        <v>27</v>
      </c>
      <c r="H206" s="6">
        <v>24</v>
      </c>
      <c r="I206" s="6">
        <v>54</v>
      </c>
      <c r="J206" s="6">
        <v>1.5</v>
      </c>
      <c r="K206" s="6">
        <v>25</v>
      </c>
      <c r="L206" s="6">
        <f t="shared" si="21"/>
        <v>26.5</v>
      </c>
      <c r="M206" s="6">
        <v>1.5</v>
      </c>
      <c r="N206" s="6">
        <v>0</v>
      </c>
      <c r="O206" s="6">
        <f t="shared" si="22"/>
        <v>1.5</v>
      </c>
      <c r="P206" s="7">
        <f t="shared" si="26"/>
        <v>5.6603773584905662E-2</v>
      </c>
      <c r="Q206" s="6">
        <f t="shared" si="27"/>
        <v>5.6603773584905662E-2</v>
      </c>
      <c r="R206" s="6">
        <f t="shared" si="23"/>
        <v>25.5</v>
      </c>
      <c r="S206" s="8">
        <v>3452380.5399999996</v>
      </c>
      <c r="T206" s="8">
        <v>488660.71</v>
      </c>
      <c r="U206" s="7">
        <f t="shared" si="24"/>
        <v>0.14154311911397813</v>
      </c>
      <c r="V206" s="7">
        <f t="shared" si="25"/>
        <v>0.14154311911397813</v>
      </c>
    </row>
    <row r="207" spans="1:22" x14ac:dyDescent="0.25">
      <c r="A207" s="3" t="s">
        <v>285</v>
      </c>
      <c r="B207" s="3" t="s">
        <v>877</v>
      </c>
      <c r="C207" s="3" t="s">
        <v>882</v>
      </c>
      <c r="D207" s="3" t="s">
        <v>883</v>
      </c>
      <c r="E207" s="6" t="s">
        <v>8</v>
      </c>
      <c r="F207" s="6" t="s">
        <v>7</v>
      </c>
      <c r="G207" s="6" t="s">
        <v>27</v>
      </c>
      <c r="H207" s="6">
        <v>8.33</v>
      </c>
      <c r="I207" s="6">
        <v>91.67</v>
      </c>
      <c r="J207" s="6">
        <v>22.91</v>
      </c>
      <c r="K207" s="6">
        <v>22.91</v>
      </c>
      <c r="L207" s="6">
        <f t="shared" si="21"/>
        <v>45.82</v>
      </c>
      <c r="M207" s="6">
        <v>22.91</v>
      </c>
      <c r="N207" s="6">
        <v>22.91</v>
      </c>
      <c r="O207" s="6">
        <f t="shared" si="22"/>
        <v>45.82</v>
      </c>
      <c r="P207" s="7">
        <f t="shared" si="26"/>
        <v>1</v>
      </c>
      <c r="Q207" s="6">
        <f t="shared" si="27"/>
        <v>1</v>
      </c>
      <c r="R207" s="6">
        <f t="shared" si="23"/>
        <v>54.15</v>
      </c>
      <c r="S207" s="8">
        <v>41093068.799999997</v>
      </c>
      <c r="T207" s="8">
        <v>9897031.1999999993</v>
      </c>
      <c r="U207" s="7">
        <f t="shared" si="24"/>
        <v>0.24084429537664512</v>
      </c>
      <c r="V207" s="7">
        <f t="shared" si="25"/>
        <v>0.24084429537664512</v>
      </c>
    </row>
    <row r="208" spans="1:22" x14ac:dyDescent="0.25">
      <c r="A208" s="3" t="s">
        <v>285</v>
      </c>
      <c r="B208" s="3" t="s">
        <v>832</v>
      </c>
      <c r="C208" s="3" t="s">
        <v>833</v>
      </c>
      <c r="D208" s="3" t="s">
        <v>834</v>
      </c>
      <c r="E208" s="6" t="s">
        <v>8</v>
      </c>
      <c r="F208" s="6" t="s">
        <v>7</v>
      </c>
      <c r="G208" s="6" t="s">
        <v>27</v>
      </c>
      <c r="H208" s="6">
        <v>16.190000000000001</v>
      </c>
      <c r="I208" s="6">
        <v>56.25</v>
      </c>
      <c r="J208" s="6">
        <v>11.25</v>
      </c>
      <c r="K208" s="6">
        <v>11.25</v>
      </c>
      <c r="L208" s="6">
        <f t="shared" si="21"/>
        <v>22.5</v>
      </c>
      <c r="M208" s="6">
        <v>0</v>
      </c>
      <c r="N208" s="6">
        <v>0</v>
      </c>
      <c r="O208" s="6">
        <f t="shared" si="22"/>
        <v>0</v>
      </c>
      <c r="P208" s="7">
        <f t="shared" si="26"/>
        <v>0</v>
      </c>
      <c r="Q208" s="6">
        <f t="shared" si="27"/>
        <v>0</v>
      </c>
      <c r="R208" s="6">
        <f t="shared" si="23"/>
        <v>16.190000000000001</v>
      </c>
      <c r="S208" s="8">
        <v>231705.92</v>
      </c>
      <c r="T208" s="8">
        <v>0</v>
      </c>
      <c r="U208" s="7">
        <f t="shared" si="24"/>
        <v>0</v>
      </c>
      <c r="V208" s="7">
        <f t="shared" si="25"/>
        <v>0</v>
      </c>
    </row>
    <row r="209" spans="1:22" x14ac:dyDescent="0.25">
      <c r="A209" s="3" t="s">
        <v>285</v>
      </c>
      <c r="B209" s="3" t="s">
        <v>832</v>
      </c>
      <c r="C209" s="3" t="s">
        <v>835</v>
      </c>
      <c r="D209" s="3" t="s">
        <v>836</v>
      </c>
      <c r="E209" s="6" t="s">
        <v>8</v>
      </c>
      <c r="F209" s="6" t="s">
        <v>6</v>
      </c>
      <c r="G209" s="6" t="s">
        <v>27</v>
      </c>
      <c r="H209" s="6">
        <v>98.78</v>
      </c>
      <c r="I209" s="6">
        <v>0.82</v>
      </c>
      <c r="J209" s="6">
        <v>0</v>
      </c>
      <c r="K209" s="6">
        <v>0</v>
      </c>
      <c r="L209" s="6">
        <f t="shared" si="21"/>
        <v>0</v>
      </c>
      <c r="M209" s="6">
        <v>0</v>
      </c>
      <c r="N209" s="6">
        <v>0</v>
      </c>
      <c r="O209" s="6">
        <f t="shared" si="22"/>
        <v>0</v>
      </c>
      <c r="P209" s="7" t="s">
        <v>43</v>
      </c>
      <c r="Q209" s="6" t="s">
        <v>43</v>
      </c>
      <c r="R209" s="6">
        <f t="shared" si="23"/>
        <v>98.78</v>
      </c>
      <c r="S209" s="8">
        <v>136337</v>
      </c>
      <c r="T209" s="8">
        <v>0</v>
      </c>
      <c r="U209" s="7">
        <f t="shared" si="24"/>
        <v>0</v>
      </c>
      <c r="V209" s="7">
        <f t="shared" si="25"/>
        <v>0</v>
      </c>
    </row>
    <row r="210" spans="1:22" x14ac:dyDescent="0.25">
      <c r="A210" s="3" t="s">
        <v>285</v>
      </c>
      <c r="B210" s="3" t="s">
        <v>832</v>
      </c>
      <c r="C210" s="3" t="s">
        <v>837</v>
      </c>
      <c r="D210" s="3" t="s">
        <v>838</v>
      </c>
      <c r="E210" s="6" t="s">
        <v>8</v>
      </c>
      <c r="F210" s="6" t="s">
        <v>7</v>
      </c>
      <c r="G210" s="6" t="s">
        <v>27</v>
      </c>
      <c r="H210" s="6">
        <v>94.91</v>
      </c>
      <c r="I210" s="6">
        <v>0.2</v>
      </c>
      <c r="J210" s="6">
        <v>0</v>
      </c>
      <c r="K210" s="6">
        <v>0.2</v>
      </c>
      <c r="L210" s="6">
        <f t="shared" si="21"/>
        <v>0.2</v>
      </c>
      <c r="M210" s="6">
        <v>0</v>
      </c>
      <c r="N210" s="6">
        <v>0.2</v>
      </c>
      <c r="O210" s="6">
        <f t="shared" si="22"/>
        <v>0.2</v>
      </c>
      <c r="P210" s="7">
        <f t="shared" si="26"/>
        <v>1</v>
      </c>
      <c r="Q210" s="6">
        <f t="shared" si="27"/>
        <v>1</v>
      </c>
      <c r="R210" s="6">
        <f t="shared" si="23"/>
        <v>95.11</v>
      </c>
      <c r="S210" s="8">
        <v>223154.25</v>
      </c>
      <c r="T210" s="8">
        <v>223154.25</v>
      </c>
      <c r="U210" s="7">
        <f t="shared" si="24"/>
        <v>1</v>
      </c>
      <c r="V210" s="7">
        <f t="shared" si="25"/>
        <v>1</v>
      </c>
    </row>
    <row r="211" spans="1:22" x14ac:dyDescent="0.25">
      <c r="A211" s="3" t="s">
        <v>285</v>
      </c>
      <c r="B211" s="3" t="s">
        <v>832</v>
      </c>
      <c r="C211" s="3" t="s">
        <v>839</v>
      </c>
      <c r="D211" s="3" t="s">
        <v>840</v>
      </c>
      <c r="E211" s="6" t="s">
        <v>8</v>
      </c>
      <c r="F211" s="6" t="s">
        <v>7</v>
      </c>
      <c r="G211" s="6" t="s">
        <v>27</v>
      </c>
      <c r="H211" s="6">
        <v>90.84</v>
      </c>
      <c r="I211" s="6">
        <v>6</v>
      </c>
      <c r="J211" s="6">
        <v>1</v>
      </c>
      <c r="K211" s="6">
        <v>0</v>
      </c>
      <c r="L211" s="6">
        <f t="shared" si="21"/>
        <v>1</v>
      </c>
      <c r="M211" s="6">
        <v>0</v>
      </c>
      <c r="N211" s="6">
        <v>0.05</v>
      </c>
      <c r="O211" s="6">
        <f t="shared" si="22"/>
        <v>0.05</v>
      </c>
      <c r="P211" s="7">
        <f t="shared" si="26"/>
        <v>0.05</v>
      </c>
      <c r="Q211" s="6">
        <f t="shared" si="27"/>
        <v>0.05</v>
      </c>
      <c r="R211" s="6">
        <f t="shared" si="23"/>
        <v>90.89</v>
      </c>
      <c r="S211" s="8">
        <v>6958908.5899999989</v>
      </c>
      <c r="T211" s="8">
        <v>121968</v>
      </c>
      <c r="U211" s="7">
        <f t="shared" si="24"/>
        <v>1.7526886353309609E-2</v>
      </c>
      <c r="V211" s="7">
        <f t="shared" si="25"/>
        <v>1.7526886353309609E-2</v>
      </c>
    </row>
    <row r="212" spans="1:22" x14ac:dyDescent="0.25">
      <c r="A212" s="3" t="s">
        <v>285</v>
      </c>
      <c r="B212" s="3" t="s">
        <v>884</v>
      </c>
      <c r="C212" s="3" t="s">
        <v>885</v>
      </c>
      <c r="D212" s="3" t="s">
        <v>886</v>
      </c>
      <c r="E212" s="6" t="s">
        <v>8</v>
      </c>
      <c r="F212" s="6" t="s">
        <v>7</v>
      </c>
      <c r="G212" s="6" t="s">
        <v>27</v>
      </c>
      <c r="H212" s="6">
        <v>0</v>
      </c>
      <c r="I212" s="6">
        <v>18.12</v>
      </c>
      <c r="J212" s="6">
        <v>0</v>
      </c>
      <c r="K212" s="6">
        <v>3.02</v>
      </c>
      <c r="L212" s="6">
        <f t="shared" si="21"/>
        <v>3.02</v>
      </c>
      <c r="M212" s="6">
        <v>0</v>
      </c>
      <c r="N212" s="6">
        <v>11.93</v>
      </c>
      <c r="O212" s="6">
        <f t="shared" si="22"/>
        <v>11.93</v>
      </c>
      <c r="P212" s="7">
        <f t="shared" si="26"/>
        <v>3.9503311258278146</v>
      </c>
      <c r="Q212" s="6">
        <f t="shared" si="27"/>
        <v>3.9503311258278146</v>
      </c>
      <c r="R212" s="6">
        <f t="shared" si="23"/>
        <v>11.93</v>
      </c>
      <c r="S212" s="8">
        <v>4047582.9200000004</v>
      </c>
      <c r="T212" s="8">
        <v>90534.849999999991</v>
      </c>
      <c r="U212" s="7">
        <f t="shared" si="24"/>
        <v>2.2367633175011021E-2</v>
      </c>
      <c r="V212" s="7">
        <f t="shared" si="25"/>
        <v>2.2367633175011021E-2</v>
      </c>
    </row>
    <row r="213" spans="1:22" x14ac:dyDescent="0.25">
      <c r="A213" s="3" t="s">
        <v>55</v>
      </c>
      <c r="B213" s="3" t="s">
        <v>54</v>
      </c>
      <c r="C213" s="3" t="s">
        <v>56</v>
      </c>
      <c r="D213" s="3" t="s">
        <v>57</v>
      </c>
      <c r="E213" s="6" t="s">
        <v>8</v>
      </c>
      <c r="F213" s="6" t="s">
        <v>6</v>
      </c>
      <c r="G213" s="6" t="s">
        <v>23</v>
      </c>
      <c r="H213" s="6">
        <v>99.23</v>
      </c>
      <c r="I213" s="6">
        <v>0</v>
      </c>
      <c r="J213" s="6">
        <v>0</v>
      </c>
      <c r="K213" s="6">
        <v>0</v>
      </c>
      <c r="L213" s="6">
        <f t="shared" si="21"/>
        <v>0</v>
      </c>
      <c r="M213" s="6">
        <v>0</v>
      </c>
      <c r="N213" s="6">
        <v>0</v>
      </c>
      <c r="O213" s="6">
        <f t="shared" si="22"/>
        <v>0</v>
      </c>
      <c r="P213" s="7" t="s">
        <v>43</v>
      </c>
      <c r="Q213" s="6" t="s">
        <v>43</v>
      </c>
      <c r="R213" s="6">
        <f t="shared" si="23"/>
        <v>99.23</v>
      </c>
      <c r="S213" s="8">
        <v>1619649.8399999999</v>
      </c>
      <c r="T213" s="8">
        <v>148494.47</v>
      </c>
      <c r="U213" s="7">
        <f t="shared" si="24"/>
        <v>9.1683070212262685E-2</v>
      </c>
      <c r="V213" s="7">
        <f t="shared" si="25"/>
        <v>9.1683070212262685E-2</v>
      </c>
    </row>
    <row r="214" spans="1:22" x14ac:dyDescent="0.25">
      <c r="A214" s="3" t="s">
        <v>55</v>
      </c>
      <c r="B214" s="3" t="s">
        <v>54</v>
      </c>
      <c r="C214" s="3" t="s">
        <v>58</v>
      </c>
      <c r="D214" s="3" t="s">
        <v>59</v>
      </c>
      <c r="E214" s="6" t="s">
        <v>8</v>
      </c>
      <c r="F214" s="6" t="s">
        <v>6</v>
      </c>
      <c r="G214" s="6" t="s">
        <v>23</v>
      </c>
      <c r="H214" s="6">
        <v>65.790000000000006</v>
      </c>
      <c r="I214" s="6">
        <v>15.64</v>
      </c>
      <c r="J214" s="6">
        <v>0</v>
      </c>
      <c r="K214" s="6">
        <v>0</v>
      </c>
      <c r="L214" s="6">
        <f t="shared" si="21"/>
        <v>0</v>
      </c>
      <c r="M214" s="6">
        <v>0</v>
      </c>
      <c r="N214" s="6">
        <v>0</v>
      </c>
      <c r="O214" s="6">
        <f t="shared" si="22"/>
        <v>0</v>
      </c>
      <c r="P214" s="7" t="s">
        <v>43</v>
      </c>
      <c r="Q214" s="6" t="s">
        <v>43</v>
      </c>
      <c r="R214" s="6">
        <f t="shared" si="23"/>
        <v>65.790000000000006</v>
      </c>
      <c r="S214" s="8">
        <v>7633963.79</v>
      </c>
      <c r="T214" s="8">
        <v>871240.38</v>
      </c>
      <c r="U214" s="7">
        <f t="shared" si="24"/>
        <v>0.11412686829105329</v>
      </c>
      <c r="V214" s="7">
        <f t="shared" si="25"/>
        <v>0.11412686829105329</v>
      </c>
    </row>
    <row r="215" spans="1:22" x14ac:dyDescent="0.25">
      <c r="A215" s="3" t="s">
        <v>55</v>
      </c>
      <c r="B215" s="3" t="s">
        <v>54</v>
      </c>
      <c r="C215" s="3" t="s">
        <v>60</v>
      </c>
      <c r="D215" s="3" t="s">
        <v>61</v>
      </c>
      <c r="E215" s="6" t="s">
        <v>8</v>
      </c>
      <c r="F215" s="6" t="s">
        <v>6</v>
      </c>
      <c r="G215" s="6" t="s">
        <v>23</v>
      </c>
      <c r="H215" s="6">
        <v>100</v>
      </c>
      <c r="I215" s="6">
        <v>0</v>
      </c>
      <c r="J215" s="6">
        <v>0</v>
      </c>
      <c r="K215" s="6">
        <v>0</v>
      </c>
      <c r="L215" s="6">
        <f t="shared" si="21"/>
        <v>0</v>
      </c>
      <c r="M215" s="6">
        <v>0</v>
      </c>
      <c r="N215" s="6">
        <v>0</v>
      </c>
      <c r="O215" s="6">
        <f t="shared" si="22"/>
        <v>0</v>
      </c>
      <c r="P215" s="7" t="s">
        <v>43</v>
      </c>
      <c r="Q215" s="6" t="s">
        <v>43</v>
      </c>
      <c r="R215" s="6">
        <f t="shared" si="23"/>
        <v>100</v>
      </c>
      <c r="S215" s="8">
        <v>720255.5</v>
      </c>
      <c r="T215" s="8">
        <v>0</v>
      </c>
      <c r="U215" s="7">
        <f t="shared" si="24"/>
        <v>0</v>
      </c>
      <c r="V215" s="7">
        <f t="shared" si="25"/>
        <v>0</v>
      </c>
    </row>
    <row r="216" spans="1:22" x14ac:dyDescent="0.25">
      <c r="A216" s="3" t="s">
        <v>55</v>
      </c>
      <c r="B216" s="3" t="s">
        <v>54</v>
      </c>
      <c r="C216" s="3" t="s">
        <v>62</v>
      </c>
      <c r="D216" s="3" t="s">
        <v>63</v>
      </c>
      <c r="E216" s="6" t="s">
        <v>8</v>
      </c>
      <c r="F216" s="6" t="s">
        <v>6</v>
      </c>
      <c r="G216" s="6" t="s">
        <v>23</v>
      </c>
      <c r="H216" s="6">
        <v>97.72</v>
      </c>
      <c r="I216" s="6">
        <v>0</v>
      </c>
      <c r="J216" s="6">
        <v>0</v>
      </c>
      <c r="K216" s="6">
        <v>0</v>
      </c>
      <c r="L216" s="6">
        <f t="shared" si="21"/>
        <v>0</v>
      </c>
      <c r="M216" s="6">
        <v>0</v>
      </c>
      <c r="N216" s="6">
        <v>0</v>
      </c>
      <c r="O216" s="6">
        <f t="shared" si="22"/>
        <v>0</v>
      </c>
      <c r="P216" s="7" t="s">
        <v>43</v>
      </c>
      <c r="Q216" s="6" t="s">
        <v>43</v>
      </c>
      <c r="R216" s="6">
        <f t="shared" si="23"/>
        <v>97.72</v>
      </c>
      <c r="S216" s="8">
        <v>1726662.5</v>
      </c>
      <c r="T216" s="8">
        <v>0</v>
      </c>
      <c r="U216" s="7">
        <f t="shared" si="24"/>
        <v>0</v>
      </c>
      <c r="V216" s="7">
        <f t="shared" si="25"/>
        <v>0</v>
      </c>
    </row>
    <row r="217" spans="1:22" x14ac:dyDescent="0.25">
      <c r="A217" s="3" t="s">
        <v>55</v>
      </c>
      <c r="B217" s="3" t="s">
        <v>64</v>
      </c>
      <c r="C217" s="3" t="s">
        <v>65</v>
      </c>
      <c r="D217" s="3" t="s">
        <v>66</v>
      </c>
      <c r="E217" s="6" t="s">
        <v>8</v>
      </c>
      <c r="F217" s="6" t="s">
        <v>6</v>
      </c>
      <c r="G217" s="6" t="s">
        <v>67</v>
      </c>
      <c r="H217" s="6">
        <v>96.44</v>
      </c>
      <c r="I217" s="6">
        <v>3</v>
      </c>
      <c r="J217" s="6">
        <v>0</v>
      </c>
      <c r="K217" s="6">
        <v>0</v>
      </c>
      <c r="L217" s="6">
        <f t="shared" si="21"/>
        <v>0</v>
      </c>
      <c r="M217" s="6">
        <v>0</v>
      </c>
      <c r="N217" s="6">
        <v>0</v>
      </c>
      <c r="O217" s="6">
        <f t="shared" si="22"/>
        <v>0</v>
      </c>
      <c r="P217" s="7" t="s">
        <v>43</v>
      </c>
      <c r="Q217" s="6" t="s">
        <v>43</v>
      </c>
      <c r="R217" s="6">
        <f t="shared" si="23"/>
        <v>96.44</v>
      </c>
      <c r="S217" s="8">
        <v>176009.83</v>
      </c>
      <c r="T217" s="8">
        <v>0</v>
      </c>
      <c r="U217" s="7">
        <f t="shared" si="24"/>
        <v>0</v>
      </c>
      <c r="V217" s="7">
        <f t="shared" si="25"/>
        <v>0</v>
      </c>
    </row>
    <row r="218" spans="1:22" x14ac:dyDescent="0.25">
      <c r="A218" s="3" t="s">
        <v>55</v>
      </c>
      <c r="B218" s="3" t="s">
        <v>64</v>
      </c>
      <c r="C218" s="3" t="s">
        <v>68</v>
      </c>
      <c r="D218" s="3" t="s">
        <v>69</v>
      </c>
      <c r="E218" s="6" t="s">
        <v>70</v>
      </c>
      <c r="F218" s="6" t="s">
        <v>7</v>
      </c>
      <c r="G218" s="6" t="s">
        <v>67</v>
      </c>
      <c r="H218" s="6">
        <v>99.39</v>
      </c>
      <c r="I218" s="6">
        <v>0.61</v>
      </c>
      <c r="J218" s="6">
        <v>0</v>
      </c>
      <c r="K218" s="6">
        <v>0.61</v>
      </c>
      <c r="L218" s="6">
        <f t="shared" si="21"/>
        <v>0.61</v>
      </c>
      <c r="M218" s="6">
        <v>0</v>
      </c>
      <c r="N218" s="6">
        <v>0.61</v>
      </c>
      <c r="O218" s="6">
        <f t="shared" si="22"/>
        <v>0.61</v>
      </c>
      <c r="P218" s="7">
        <f t="shared" si="26"/>
        <v>1</v>
      </c>
      <c r="Q218" s="6">
        <f t="shared" si="27"/>
        <v>1</v>
      </c>
      <c r="R218" s="6">
        <f t="shared" si="23"/>
        <v>100</v>
      </c>
      <c r="S218" s="8">
        <v>83932.3</v>
      </c>
      <c r="T218" s="8">
        <v>83932.3</v>
      </c>
      <c r="U218" s="7">
        <f t="shared" si="24"/>
        <v>1</v>
      </c>
      <c r="V218" s="7">
        <f t="shared" si="25"/>
        <v>1</v>
      </c>
    </row>
    <row r="219" spans="1:22" x14ac:dyDescent="0.25">
      <c r="A219" s="3" t="s">
        <v>55</v>
      </c>
      <c r="B219" s="3" t="s">
        <v>64</v>
      </c>
      <c r="C219" s="3" t="s">
        <v>71</v>
      </c>
      <c r="D219" s="3" t="s">
        <v>72</v>
      </c>
      <c r="E219" s="6" t="s">
        <v>8</v>
      </c>
      <c r="F219" s="6" t="s">
        <v>7</v>
      </c>
      <c r="G219" s="6" t="s">
        <v>23</v>
      </c>
      <c r="H219" s="6">
        <v>4.95</v>
      </c>
      <c r="I219" s="6">
        <v>95.05</v>
      </c>
      <c r="J219" s="6">
        <v>72.510000000000005</v>
      </c>
      <c r="K219" s="6">
        <v>18.46</v>
      </c>
      <c r="L219" s="6">
        <f t="shared" si="21"/>
        <v>90.97</v>
      </c>
      <c r="M219" s="6">
        <v>0</v>
      </c>
      <c r="N219" s="6">
        <v>62.31</v>
      </c>
      <c r="O219" s="6">
        <f t="shared" si="22"/>
        <v>62.31</v>
      </c>
      <c r="P219" s="7">
        <f t="shared" si="26"/>
        <v>0.68495108277454109</v>
      </c>
      <c r="Q219" s="6">
        <f t="shared" si="27"/>
        <v>0.68495108277454109</v>
      </c>
      <c r="R219" s="6">
        <f t="shared" si="23"/>
        <v>67.260000000000005</v>
      </c>
      <c r="S219" s="8">
        <v>21892195.350000001</v>
      </c>
      <c r="T219" s="8">
        <v>10191790.289999999</v>
      </c>
      <c r="U219" s="7">
        <f t="shared" si="24"/>
        <v>0.4655444612593409</v>
      </c>
      <c r="V219" s="7">
        <f t="shared" si="25"/>
        <v>0.4655444612593409</v>
      </c>
    </row>
    <row r="220" spans="1:22" x14ac:dyDescent="0.25">
      <c r="A220" s="3" t="s">
        <v>55</v>
      </c>
      <c r="B220" s="3" t="s">
        <v>73</v>
      </c>
      <c r="C220" s="3" t="s">
        <v>74</v>
      </c>
      <c r="D220" s="3" t="s">
        <v>75</v>
      </c>
      <c r="E220" s="6" t="s">
        <v>8</v>
      </c>
      <c r="F220" s="6" t="s">
        <v>6</v>
      </c>
      <c r="G220" s="6" t="s">
        <v>27</v>
      </c>
      <c r="H220" s="6">
        <v>33.340000000000003</v>
      </c>
      <c r="I220" s="6">
        <v>50</v>
      </c>
      <c r="J220" s="6">
        <v>0</v>
      </c>
      <c r="K220" s="6">
        <v>0</v>
      </c>
      <c r="L220" s="6">
        <f t="shared" si="21"/>
        <v>0</v>
      </c>
      <c r="M220" s="6">
        <v>0</v>
      </c>
      <c r="N220" s="6">
        <v>0</v>
      </c>
      <c r="O220" s="6">
        <f t="shared" si="22"/>
        <v>0</v>
      </c>
      <c r="P220" s="7" t="s">
        <v>43</v>
      </c>
      <c r="Q220" s="6" t="s">
        <v>43</v>
      </c>
      <c r="R220" s="6">
        <f t="shared" si="23"/>
        <v>33.340000000000003</v>
      </c>
      <c r="S220" s="8">
        <v>83337.490000000005</v>
      </c>
      <c r="T220" s="8">
        <v>0</v>
      </c>
      <c r="U220" s="7">
        <f t="shared" si="24"/>
        <v>0</v>
      </c>
      <c r="V220" s="7">
        <f t="shared" si="25"/>
        <v>0</v>
      </c>
    </row>
    <row r="221" spans="1:22" x14ac:dyDescent="0.25">
      <c r="A221" s="3" t="s">
        <v>55</v>
      </c>
      <c r="B221" s="3" t="s">
        <v>73</v>
      </c>
      <c r="C221" s="3" t="s">
        <v>76</v>
      </c>
      <c r="D221" s="3" t="s">
        <v>77</v>
      </c>
      <c r="E221" s="6" t="s">
        <v>8</v>
      </c>
      <c r="F221" s="6" t="s">
        <v>7</v>
      </c>
      <c r="G221" s="6" t="s">
        <v>27</v>
      </c>
      <c r="H221" s="6">
        <v>75</v>
      </c>
      <c r="I221" s="6">
        <v>25</v>
      </c>
      <c r="J221" s="6">
        <v>0</v>
      </c>
      <c r="K221" s="6">
        <v>8.93</v>
      </c>
      <c r="L221" s="6">
        <f t="shared" si="21"/>
        <v>8.93</v>
      </c>
      <c r="M221" s="6">
        <v>0</v>
      </c>
      <c r="N221" s="6">
        <v>1.79</v>
      </c>
      <c r="O221" s="6">
        <f t="shared" si="22"/>
        <v>1.79</v>
      </c>
      <c r="P221" s="7">
        <f t="shared" si="26"/>
        <v>0.20044792833146696</v>
      </c>
      <c r="Q221" s="6">
        <f t="shared" si="27"/>
        <v>0.20044792833146696</v>
      </c>
      <c r="R221" s="6">
        <f t="shared" si="23"/>
        <v>76.790000000000006</v>
      </c>
      <c r="S221" s="8">
        <v>17639.45</v>
      </c>
      <c r="T221" s="8">
        <v>0</v>
      </c>
      <c r="U221" s="7">
        <f t="shared" si="24"/>
        <v>0</v>
      </c>
      <c r="V221" s="7">
        <f t="shared" si="25"/>
        <v>0</v>
      </c>
    </row>
    <row r="222" spans="1:22" x14ac:dyDescent="0.25">
      <c r="A222" s="3" t="s">
        <v>55</v>
      </c>
      <c r="B222" s="3" t="s">
        <v>78</v>
      </c>
      <c r="C222" s="3" t="s">
        <v>79</v>
      </c>
      <c r="D222" s="3" t="s">
        <v>80</v>
      </c>
      <c r="E222" s="6" t="s">
        <v>8</v>
      </c>
      <c r="F222" s="6" t="s">
        <v>7</v>
      </c>
      <c r="G222" s="6" t="s">
        <v>23</v>
      </c>
      <c r="H222" s="6">
        <v>63.31</v>
      </c>
      <c r="I222" s="6">
        <v>18.03</v>
      </c>
      <c r="J222" s="6">
        <v>0</v>
      </c>
      <c r="K222" s="6">
        <v>12.25</v>
      </c>
      <c r="L222" s="6">
        <f t="shared" si="21"/>
        <v>12.25</v>
      </c>
      <c r="M222" s="6">
        <v>0</v>
      </c>
      <c r="N222" s="6">
        <v>12.25</v>
      </c>
      <c r="O222" s="6">
        <f t="shared" si="22"/>
        <v>12.25</v>
      </c>
      <c r="P222" s="7">
        <f t="shared" si="26"/>
        <v>1</v>
      </c>
      <c r="Q222" s="6">
        <f t="shared" si="27"/>
        <v>1</v>
      </c>
      <c r="R222" s="6">
        <f t="shared" si="23"/>
        <v>75.56</v>
      </c>
      <c r="S222" s="8">
        <v>134581.44</v>
      </c>
      <c r="T222" s="8">
        <v>91977.64</v>
      </c>
      <c r="U222" s="7">
        <f t="shared" si="24"/>
        <v>0.68343480349147701</v>
      </c>
      <c r="V222" s="7">
        <f t="shared" si="25"/>
        <v>0.68343480349147701</v>
      </c>
    </row>
    <row r="223" spans="1:22" x14ac:dyDescent="0.25">
      <c r="A223" s="3" t="s">
        <v>55</v>
      </c>
      <c r="B223" s="3" t="s">
        <v>78</v>
      </c>
      <c r="C223" s="3" t="s">
        <v>81</v>
      </c>
      <c r="D223" s="3" t="s">
        <v>82</v>
      </c>
      <c r="E223" s="6" t="s">
        <v>8</v>
      </c>
      <c r="F223" s="6" t="s">
        <v>7</v>
      </c>
      <c r="G223" s="6" t="s">
        <v>23</v>
      </c>
      <c r="H223" s="6">
        <v>58.27</v>
      </c>
      <c r="I223" s="6">
        <v>41.73</v>
      </c>
      <c r="J223" s="6">
        <v>0</v>
      </c>
      <c r="K223" s="6">
        <v>32.42</v>
      </c>
      <c r="L223" s="6">
        <f t="shared" si="21"/>
        <v>32.42</v>
      </c>
      <c r="M223" s="6">
        <v>0</v>
      </c>
      <c r="N223" s="6">
        <v>35.07</v>
      </c>
      <c r="O223" s="6">
        <f t="shared" si="22"/>
        <v>35.07</v>
      </c>
      <c r="P223" s="7">
        <f t="shared" si="26"/>
        <v>1.0817396668723009</v>
      </c>
      <c r="Q223" s="6">
        <f t="shared" si="27"/>
        <v>1.0817396668723009</v>
      </c>
      <c r="R223" s="6">
        <f t="shared" si="23"/>
        <v>93.34</v>
      </c>
      <c r="S223" s="8">
        <v>429351.81</v>
      </c>
      <c r="T223" s="8">
        <v>180083.83</v>
      </c>
      <c r="U223" s="7">
        <f t="shared" si="24"/>
        <v>0.41943186404640986</v>
      </c>
      <c r="V223" s="7">
        <f t="shared" si="25"/>
        <v>0.41943186404640986</v>
      </c>
    </row>
    <row r="224" spans="1:22" x14ac:dyDescent="0.25">
      <c r="A224" s="3" t="s">
        <v>55</v>
      </c>
      <c r="B224" s="3" t="s">
        <v>93</v>
      </c>
      <c r="C224" s="3" t="s">
        <v>94</v>
      </c>
      <c r="D224" s="3" t="s">
        <v>95</v>
      </c>
      <c r="E224" s="6" t="s">
        <v>8</v>
      </c>
      <c r="F224" s="6" t="s">
        <v>7</v>
      </c>
      <c r="G224" s="6" t="s">
        <v>27</v>
      </c>
      <c r="H224" s="6">
        <v>66.83</v>
      </c>
      <c r="I224" s="6">
        <v>33.17</v>
      </c>
      <c r="J224" s="6">
        <v>0</v>
      </c>
      <c r="K224" s="6">
        <v>28.81</v>
      </c>
      <c r="L224" s="6">
        <f t="shared" si="21"/>
        <v>28.81</v>
      </c>
      <c r="M224" s="6">
        <v>0</v>
      </c>
      <c r="N224" s="6">
        <v>28.81</v>
      </c>
      <c r="O224" s="6">
        <f t="shared" si="22"/>
        <v>28.81</v>
      </c>
      <c r="P224" s="7">
        <f t="shared" si="26"/>
        <v>1</v>
      </c>
      <c r="Q224" s="6">
        <f t="shared" si="27"/>
        <v>1</v>
      </c>
      <c r="R224" s="6">
        <f t="shared" si="23"/>
        <v>95.64</v>
      </c>
      <c r="S224" s="8">
        <v>0</v>
      </c>
      <c r="T224" s="8">
        <v>0</v>
      </c>
      <c r="U224" s="7" t="s">
        <v>43</v>
      </c>
      <c r="V224" s="7" t="s">
        <v>43</v>
      </c>
    </row>
    <row r="225" spans="1:22" x14ac:dyDescent="0.25">
      <c r="A225" s="3" t="s">
        <v>55</v>
      </c>
      <c r="B225" s="3" t="s">
        <v>96</v>
      </c>
      <c r="C225" s="3" t="s">
        <v>97</v>
      </c>
      <c r="D225" s="3" t="s">
        <v>98</v>
      </c>
      <c r="E225" s="6" t="s">
        <v>8</v>
      </c>
      <c r="F225" s="6" t="s">
        <v>6</v>
      </c>
      <c r="G225" s="6" t="s">
        <v>5</v>
      </c>
      <c r="H225" s="6">
        <v>80</v>
      </c>
      <c r="I225" s="6">
        <v>2</v>
      </c>
      <c r="J225" s="6">
        <v>0</v>
      </c>
      <c r="K225" s="6">
        <v>0</v>
      </c>
      <c r="L225" s="6">
        <f t="shared" si="21"/>
        <v>0</v>
      </c>
      <c r="M225" s="6">
        <v>0</v>
      </c>
      <c r="N225" s="6">
        <v>0</v>
      </c>
      <c r="O225" s="6">
        <f t="shared" si="22"/>
        <v>0</v>
      </c>
      <c r="P225" s="7" t="s">
        <v>43</v>
      </c>
      <c r="Q225" s="6" t="s">
        <v>43</v>
      </c>
      <c r="R225" s="6">
        <f t="shared" si="23"/>
        <v>80</v>
      </c>
      <c r="S225" s="8">
        <v>238026</v>
      </c>
      <c r="T225" s="8">
        <v>0</v>
      </c>
      <c r="U225" s="7">
        <f t="shared" si="24"/>
        <v>0</v>
      </c>
      <c r="V225" s="7">
        <f t="shared" si="25"/>
        <v>0</v>
      </c>
    </row>
    <row r="226" spans="1:22" x14ac:dyDescent="0.25">
      <c r="A226" s="3" t="s">
        <v>55</v>
      </c>
      <c r="B226" s="3" t="s">
        <v>96</v>
      </c>
      <c r="C226" s="3" t="s">
        <v>99</v>
      </c>
      <c r="D226" s="3" t="s">
        <v>100</v>
      </c>
      <c r="E226" s="6" t="s">
        <v>70</v>
      </c>
      <c r="F226" s="6" t="s">
        <v>6</v>
      </c>
      <c r="G226" s="6" t="s">
        <v>5</v>
      </c>
      <c r="H226" s="6">
        <v>36</v>
      </c>
      <c r="I226" s="6">
        <v>0</v>
      </c>
      <c r="J226" s="6">
        <v>0</v>
      </c>
      <c r="K226" s="6">
        <v>0</v>
      </c>
      <c r="L226" s="6">
        <f t="shared" si="21"/>
        <v>0</v>
      </c>
      <c r="M226" s="6">
        <v>0</v>
      </c>
      <c r="N226" s="6">
        <v>0</v>
      </c>
      <c r="O226" s="6">
        <f t="shared" si="22"/>
        <v>0</v>
      </c>
      <c r="P226" s="7" t="s">
        <v>43</v>
      </c>
      <c r="Q226" s="6" t="s">
        <v>43</v>
      </c>
      <c r="R226" s="6">
        <f t="shared" si="23"/>
        <v>36</v>
      </c>
      <c r="S226" s="8">
        <v>10786</v>
      </c>
      <c r="T226" s="8">
        <v>0</v>
      </c>
      <c r="U226" s="7">
        <f t="shared" si="24"/>
        <v>0</v>
      </c>
      <c r="V226" s="7">
        <f t="shared" si="25"/>
        <v>0</v>
      </c>
    </row>
    <row r="227" spans="1:22" x14ac:dyDescent="0.25">
      <c r="A227" s="3" t="s">
        <v>55</v>
      </c>
      <c r="B227" s="3" t="s">
        <v>96</v>
      </c>
      <c r="C227" s="3" t="s">
        <v>101</v>
      </c>
      <c r="D227" s="3" t="s">
        <v>102</v>
      </c>
      <c r="E227" s="6" t="s">
        <v>8</v>
      </c>
      <c r="F227" s="6" t="s">
        <v>6</v>
      </c>
      <c r="G227" s="6" t="s">
        <v>5</v>
      </c>
      <c r="H227" s="6">
        <v>68</v>
      </c>
      <c r="I227" s="6">
        <v>4</v>
      </c>
      <c r="J227" s="6">
        <v>0</v>
      </c>
      <c r="K227" s="6">
        <v>0</v>
      </c>
      <c r="L227" s="6">
        <f t="shared" si="21"/>
        <v>0</v>
      </c>
      <c r="M227" s="6">
        <v>0</v>
      </c>
      <c r="N227" s="6">
        <v>2</v>
      </c>
      <c r="O227" s="6">
        <f t="shared" si="22"/>
        <v>2</v>
      </c>
      <c r="P227" s="7" t="s">
        <v>43</v>
      </c>
      <c r="Q227" s="6" t="s">
        <v>43</v>
      </c>
      <c r="R227" s="6">
        <f t="shared" si="23"/>
        <v>70</v>
      </c>
      <c r="S227" s="8">
        <v>51597.15</v>
      </c>
      <c r="T227" s="8">
        <v>0</v>
      </c>
      <c r="U227" s="7">
        <f t="shared" si="24"/>
        <v>0</v>
      </c>
      <c r="V227" s="7">
        <f t="shared" si="25"/>
        <v>0</v>
      </c>
    </row>
    <row r="228" spans="1:22" x14ac:dyDescent="0.25">
      <c r="A228" s="3" t="s">
        <v>55</v>
      </c>
      <c r="B228" s="3" t="s">
        <v>96</v>
      </c>
      <c r="C228" s="3" t="s">
        <v>103</v>
      </c>
      <c r="D228" s="3" t="s">
        <v>104</v>
      </c>
      <c r="E228" s="6" t="s">
        <v>33</v>
      </c>
      <c r="F228" s="6" t="s">
        <v>6</v>
      </c>
      <c r="G228" s="6" t="s">
        <v>5</v>
      </c>
      <c r="H228" s="6">
        <v>49.5</v>
      </c>
      <c r="I228" s="6">
        <v>0</v>
      </c>
      <c r="J228" s="6">
        <v>0</v>
      </c>
      <c r="K228" s="6">
        <v>0</v>
      </c>
      <c r="L228" s="6">
        <f t="shared" si="21"/>
        <v>0</v>
      </c>
      <c r="M228" s="6">
        <v>0</v>
      </c>
      <c r="N228" s="6">
        <v>0</v>
      </c>
      <c r="O228" s="6">
        <f t="shared" si="22"/>
        <v>0</v>
      </c>
      <c r="P228" s="7" t="s">
        <v>43</v>
      </c>
      <c r="Q228" s="6" t="s">
        <v>43</v>
      </c>
      <c r="R228" s="6">
        <f t="shared" si="23"/>
        <v>49.5</v>
      </c>
      <c r="S228" s="8">
        <v>25484</v>
      </c>
      <c r="T228" s="8">
        <v>0</v>
      </c>
      <c r="U228" s="7">
        <f t="shared" si="24"/>
        <v>0</v>
      </c>
      <c r="V228" s="7">
        <f t="shared" si="25"/>
        <v>0</v>
      </c>
    </row>
    <row r="229" spans="1:22" x14ac:dyDescent="0.25">
      <c r="A229" s="3" t="s">
        <v>55</v>
      </c>
      <c r="B229" s="3" t="s">
        <v>105</v>
      </c>
      <c r="C229" s="3" t="s">
        <v>106</v>
      </c>
      <c r="D229" s="3" t="s">
        <v>107</v>
      </c>
      <c r="E229" s="6" t="s">
        <v>8</v>
      </c>
      <c r="F229" s="6" t="s">
        <v>6</v>
      </c>
      <c r="G229" s="6" t="s">
        <v>27</v>
      </c>
      <c r="H229" s="6">
        <v>79.489999999999995</v>
      </c>
      <c r="I229" s="6">
        <v>10</v>
      </c>
      <c r="J229" s="6">
        <v>0</v>
      </c>
      <c r="K229" s="6">
        <v>0</v>
      </c>
      <c r="L229" s="6">
        <f t="shared" si="21"/>
        <v>0</v>
      </c>
      <c r="M229" s="6">
        <v>0</v>
      </c>
      <c r="N229" s="6">
        <v>0</v>
      </c>
      <c r="O229" s="6">
        <f t="shared" si="22"/>
        <v>0</v>
      </c>
      <c r="P229" s="7" t="s">
        <v>43</v>
      </c>
      <c r="Q229" s="6" t="s">
        <v>43</v>
      </c>
      <c r="R229" s="6">
        <f t="shared" si="23"/>
        <v>79.489999999999995</v>
      </c>
      <c r="S229" s="8">
        <v>94023.790000000008</v>
      </c>
      <c r="T229" s="8">
        <v>51753.37</v>
      </c>
      <c r="U229" s="7">
        <f t="shared" si="24"/>
        <v>0.55042846071191132</v>
      </c>
      <c r="V229" s="7">
        <f t="shared" si="25"/>
        <v>0.55042846071191132</v>
      </c>
    </row>
    <row r="230" spans="1:22" x14ac:dyDescent="0.25">
      <c r="A230" s="3" t="s">
        <v>55</v>
      </c>
      <c r="B230" s="3" t="s">
        <v>105</v>
      </c>
      <c r="C230" s="3" t="s">
        <v>108</v>
      </c>
      <c r="D230" s="3" t="s">
        <v>109</v>
      </c>
      <c r="E230" s="6" t="s">
        <v>8</v>
      </c>
      <c r="F230" s="6" t="s">
        <v>7</v>
      </c>
      <c r="G230" s="6" t="s">
        <v>27</v>
      </c>
      <c r="H230" s="6">
        <v>70.5</v>
      </c>
      <c r="I230" s="6">
        <v>9.84</v>
      </c>
      <c r="J230" s="6">
        <v>1.64</v>
      </c>
      <c r="K230" s="6">
        <v>3.28</v>
      </c>
      <c r="L230" s="6">
        <f t="shared" si="21"/>
        <v>4.92</v>
      </c>
      <c r="M230" s="6">
        <v>1.64</v>
      </c>
      <c r="N230" s="6">
        <v>3.28</v>
      </c>
      <c r="O230" s="6">
        <f t="shared" si="22"/>
        <v>4.92</v>
      </c>
      <c r="P230" s="7">
        <f t="shared" si="26"/>
        <v>1</v>
      </c>
      <c r="Q230" s="6">
        <f t="shared" si="27"/>
        <v>1</v>
      </c>
      <c r="R230" s="6">
        <f t="shared" si="23"/>
        <v>75.42</v>
      </c>
      <c r="S230" s="8">
        <v>1146422.6400000001</v>
      </c>
      <c r="T230" s="8">
        <v>464491.43999999994</v>
      </c>
      <c r="U230" s="7">
        <f t="shared" si="24"/>
        <v>0.40516596915776182</v>
      </c>
      <c r="V230" s="7">
        <f t="shared" si="25"/>
        <v>0.40516596915776182</v>
      </c>
    </row>
    <row r="231" spans="1:22" x14ac:dyDescent="0.25">
      <c r="A231" s="3" t="s">
        <v>55</v>
      </c>
      <c r="B231" s="3" t="s">
        <v>105</v>
      </c>
      <c r="C231" s="3" t="s">
        <v>110</v>
      </c>
      <c r="D231" s="3" t="s">
        <v>111</v>
      </c>
      <c r="E231" s="6" t="s">
        <v>8</v>
      </c>
      <c r="F231" s="6" t="s">
        <v>7</v>
      </c>
      <c r="G231" s="6" t="s">
        <v>27</v>
      </c>
      <c r="H231" s="6">
        <v>86</v>
      </c>
      <c r="I231" s="6">
        <v>14</v>
      </c>
      <c r="J231" s="6">
        <v>2</v>
      </c>
      <c r="K231" s="6">
        <v>8.5</v>
      </c>
      <c r="L231" s="6">
        <f t="shared" si="21"/>
        <v>10.5</v>
      </c>
      <c r="M231" s="6">
        <v>1.5</v>
      </c>
      <c r="N231" s="6">
        <v>6.5</v>
      </c>
      <c r="O231" s="6">
        <f t="shared" si="22"/>
        <v>8</v>
      </c>
      <c r="P231" s="7">
        <f t="shared" si="26"/>
        <v>0.76190476190476186</v>
      </c>
      <c r="Q231" s="6">
        <f t="shared" si="27"/>
        <v>0.76190476190476186</v>
      </c>
      <c r="R231" s="6">
        <f t="shared" si="23"/>
        <v>94</v>
      </c>
      <c r="S231" s="8">
        <v>1451322.71</v>
      </c>
      <c r="T231" s="8">
        <v>799362.39000000013</v>
      </c>
      <c r="U231" s="7">
        <f t="shared" si="24"/>
        <v>0.55078197598106915</v>
      </c>
      <c r="V231" s="7">
        <f t="shared" si="25"/>
        <v>0.55078197598106915</v>
      </c>
    </row>
    <row r="232" spans="1:22" x14ac:dyDescent="0.25">
      <c r="A232" s="3" t="s">
        <v>55</v>
      </c>
      <c r="B232" s="3" t="s">
        <v>105</v>
      </c>
      <c r="C232" s="3" t="s">
        <v>112</v>
      </c>
      <c r="D232" s="3" t="s">
        <v>113</v>
      </c>
      <c r="E232" s="6" t="s">
        <v>8</v>
      </c>
      <c r="F232" s="6" t="s">
        <v>7</v>
      </c>
      <c r="G232" s="6" t="s">
        <v>27</v>
      </c>
      <c r="H232" s="6">
        <v>88.83</v>
      </c>
      <c r="I232" s="6">
        <v>5.33</v>
      </c>
      <c r="J232" s="6">
        <v>1.6</v>
      </c>
      <c r="K232" s="6">
        <v>1.6</v>
      </c>
      <c r="L232" s="6">
        <f t="shared" si="21"/>
        <v>3.2</v>
      </c>
      <c r="M232" s="6">
        <v>1.6</v>
      </c>
      <c r="N232" s="6">
        <v>2.13</v>
      </c>
      <c r="O232" s="6">
        <f t="shared" si="22"/>
        <v>3.73</v>
      </c>
      <c r="P232" s="7">
        <f t="shared" si="26"/>
        <v>1.1656249999999999</v>
      </c>
      <c r="Q232" s="6">
        <f t="shared" si="27"/>
        <v>1.1656249999999999</v>
      </c>
      <c r="R232" s="6">
        <f t="shared" si="23"/>
        <v>92.56</v>
      </c>
      <c r="S232" s="8">
        <v>37039.86</v>
      </c>
      <c r="T232" s="8">
        <v>14046.650000000001</v>
      </c>
      <c r="U232" s="7">
        <f t="shared" si="24"/>
        <v>0.37923064504023507</v>
      </c>
      <c r="V232" s="7">
        <f t="shared" si="25"/>
        <v>0.37923064504023507</v>
      </c>
    </row>
    <row r="233" spans="1:22" x14ac:dyDescent="0.25">
      <c r="A233" s="3" t="s">
        <v>55</v>
      </c>
      <c r="B233" s="3" t="s">
        <v>105</v>
      </c>
      <c r="C233" s="3" t="s">
        <v>114</v>
      </c>
      <c r="D233" s="3" t="s">
        <v>115</v>
      </c>
      <c r="E233" s="6" t="s">
        <v>8</v>
      </c>
      <c r="F233" s="6" t="s">
        <v>6</v>
      </c>
      <c r="G233" s="6" t="s">
        <v>27</v>
      </c>
      <c r="H233" s="6">
        <v>83.96</v>
      </c>
      <c r="I233" s="6">
        <v>15.7</v>
      </c>
      <c r="J233" s="6">
        <v>0</v>
      </c>
      <c r="K233" s="6">
        <v>0</v>
      </c>
      <c r="L233" s="6">
        <f t="shared" si="21"/>
        <v>0</v>
      </c>
      <c r="M233" s="6">
        <v>0</v>
      </c>
      <c r="N233" s="6">
        <v>10.5</v>
      </c>
      <c r="O233" s="6">
        <f t="shared" si="22"/>
        <v>10.5</v>
      </c>
      <c r="P233" s="7" t="s">
        <v>43</v>
      </c>
      <c r="Q233" s="6" t="s">
        <v>43</v>
      </c>
      <c r="R233" s="6">
        <f t="shared" si="23"/>
        <v>94.46</v>
      </c>
      <c r="S233" s="8">
        <v>83597.290000000008</v>
      </c>
      <c r="T233" s="8">
        <v>14882.07</v>
      </c>
      <c r="U233" s="7">
        <f t="shared" si="24"/>
        <v>0.17802096216276866</v>
      </c>
      <c r="V233" s="7">
        <f t="shared" si="25"/>
        <v>0.17802096216276866</v>
      </c>
    </row>
    <row r="234" spans="1:22" x14ac:dyDescent="0.25">
      <c r="A234" s="3" t="s">
        <v>55</v>
      </c>
      <c r="B234" s="3" t="s">
        <v>105</v>
      </c>
      <c r="C234" s="3" t="s">
        <v>116</v>
      </c>
      <c r="D234" s="3" t="s">
        <v>117</v>
      </c>
      <c r="E234" s="6" t="s">
        <v>8</v>
      </c>
      <c r="F234" s="6" t="s">
        <v>7</v>
      </c>
      <c r="G234" s="6" t="s">
        <v>23</v>
      </c>
      <c r="H234" s="6">
        <v>58.62</v>
      </c>
      <c r="I234" s="6">
        <v>4.9800000000000004</v>
      </c>
      <c r="J234" s="6">
        <v>0.27</v>
      </c>
      <c r="K234" s="6">
        <v>1.36</v>
      </c>
      <c r="L234" s="6">
        <f t="shared" si="21"/>
        <v>1.6300000000000001</v>
      </c>
      <c r="M234" s="6">
        <v>1.28</v>
      </c>
      <c r="N234" s="6">
        <v>0.67</v>
      </c>
      <c r="O234" s="6">
        <f t="shared" si="22"/>
        <v>1.9500000000000002</v>
      </c>
      <c r="P234" s="7">
        <f t="shared" si="26"/>
        <v>1.196319018404908</v>
      </c>
      <c r="Q234" s="6">
        <f t="shared" si="27"/>
        <v>1.196319018404908</v>
      </c>
      <c r="R234" s="6">
        <f t="shared" si="23"/>
        <v>60.57</v>
      </c>
      <c r="S234" s="8">
        <v>6413823.7099999972</v>
      </c>
      <c r="T234" s="8">
        <v>838209.61</v>
      </c>
      <c r="U234" s="7">
        <f t="shared" si="24"/>
        <v>0.13068797146593236</v>
      </c>
      <c r="V234" s="7">
        <f t="shared" si="25"/>
        <v>0.13068797146593236</v>
      </c>
    </row>
    <row r="235" spans="1:22" x14ac:dyDescent="0.25">
      <c r="A235" s="3" t="s">
        <v>55</v>
      </c>
      <c r="B235" s="3" t="s">
        <v>105</v>
      </c>
      <c r="C235" s="3" t="s">
        <v>118</v>
      </c>
      <c r="D235" s="3" t="s">
        <v>119</v>
      </c>
      <c r="E235" s="6" t="s">
        <v>8</v>
      </c>
      <c r="F235" s="6" t="s">
        <v>6</v>
      </c>
      <c r="G235" s="6" t="s">
        <v>23</v>
      </c>
      <c r="H235" s="6">
        <v>93.98</v>
      </c>
      <c r="I235" s="6">
        <v>6.01</v>
      </c>
      <c r="J235" s="6">
        <v>0</v>
      </c>
      <c r="K235" s="6">
        <v>0</v>
      </c>
      <c r="L235" s="6">
        <f t="shared" si="21"/>
        <v>0</v>
      </c>
      <c r="M235" s="6">
        <v>0</v>
      </c>
      <c r="N235" s="6">
        <v>0</v>
      </c>
      <c r="O235" s="6">
        <f t="shared" si="22"/>
        <v>0</v>
      </c>
      <c r="P235" s="7" t="s">
        <v>43</v>
      </c>
      <c r="Q235" s="6" t="s">
        <v>43</v>
      </c>
      <c r="R235" s="6">
        <f t="shared" si="23"/>
        <v>93.98</v>
      </c>
      <c r="S235" s="8">
        <v>949132.29000000015</v>
      </c>
      <c r="T235" s="8">
        <v>0</v>
      </c>
      <c r="U235" s="7">
        <f t="shared" si="24"/>
        <v>0</v>
      </c>
      <c r="V235" s="7">
        <f t="shared" si="25"/>
        <v>0</v>
      </c>
    </row>
    <row r="236" spans="1:22" x14ac:dyDescent="0.25">
      <c r="A236" s="3" t="s">
        <v>55</v>
      </c>
      <c r="B236" s="3" t="s">
        <v>120</v>
      </c>
      <c r="C236" s="3" t="s">
        <v>121</v>
      </c>
      <c r="D236" s="3" t="s">
        <v>122</v>
      </c>
      <c r="E236" s="6" t="s">
        <v>8</v>
      </c>
      <c r="F236" s="6" t="s">
        <v>7</v>
      </c>
      <c r="G236" s="6" t="s">
        <v>123</v>
      </c>
      <c r="H236" s="6">
        <v>85</v>
      </c>
      <c r="I236" s="6">
        <v>15</v>
      </c>
      <c r="J236" s="6">
        <v>2.5</v>
      </c>
      <c r="K236" s="6">
        <v>2.5</v>
      </c>
      <c r="L236" s="6">
        <f t="shared" si="21"/>
        <v>5</v>
      </c>
      <c r="M236" s="6">
        <v>2.5</v>
      </c>
      <c r="N236" s="6">
        <v>2.5</v>
      </c>
      <c r="O236" s="6">
        <f t="shared" si="22"/>
        <v>5</v>
      </c>
      <c r="P236" s="7">
        <f t="shared" si="26"/>
        <v>1</v>
      </c>
      <c r="Q236" s="6">
        <f t="shared" si="27"/>
        <v>1</v>
      </c>
      <c r="R236" s="6">
        <f t="shared" si="23"/>
        <v>90</v>
      </c>
      <c r="S236" s="8">
        <v>500</v>
      </c>
      <c r="T236" s="8">
        <v>0</v>
      </c>
      <c r="U236" s="7">
        <f t="shared" si="24"/>
        <v>0</v>
      </c>
      <c r="V236" s="7">
        <f t="shared" si="25"/>
        <v>0</v>
      </c>
    </row>
    <row r="237" spans="1:22" x14ac:dyDescent="0.25">
      <c r="A237" s="3" t="s">
        <v>55</v>
      </c>
      <c r="B237" s="3" t="s">
        <v>120</v>
      </c>
      <c r="C237" s="3" t="s">
        <v>124</v>
      </c>
      <c r="D237" s="3" t="s">
        <v>125</v>
      </c>
      <c r="E237" s="6" t="s">
        <v>8</v>
      </c>
      <c r="F237" s="6" t="s">
        <v>6</v>
      </c>
      <c r="G237" s="6" t="s">
        <v>5</v>
      </c>
      <c r="H237" s="6">
        <v>67.81</v>
      </c>
      <c r="I237" s="6">
        <v>15.71</v>
      </c>
      <c r="J237" s="6">
        <v>0</v>
      </c>
      <c r="K237" s="6">
        <v>0</v>
      </c>
      <c r="L237" s="6">
        <f t="shared" si="21"/>
        <v>0</v>
      </c>
      <c r="M237" s="6">
        <v>0</v>
      </c>
      <c r="N237" s="6">
        <v>2.58</v>
      </c>
      <c r="O237" s="6">
        <f t="shared" si="22"/>
        <v>2.58</v>
      </c>
      <c r="P237" s="7" t="s">
        <v>43</v>
      </c>
      <c r="Q237" s="6" t="s">
        <v>43</v>
      </c>
      <c r="R237" s="6">
        <f t="shared" si="23"/>
        <v>70.39</v>
      </c>
      <c r="S237" s="8">
        <v>1900</v>
      </c>
      <c r="T237" s="8">
        <v>0</v>
      </c>
      <c r="U237" s="7">
        <f t="shared" si="24"/>
        <v>0</v>
      </c>
      <c r="V237" s="7">
        <f t="shared" si="25"/>
        <v>0</v>
      </c>
    </row>
    <row r="238" spans="1:22" x14ac:dyDescent="0.25">
      <c r="A238" s="3" t="s">
        <v>55</v>
      </c>
      <c r="B238" s="3" t="s">
        <v>120</v>
      </c>
      <c r="C238" s="3" t="s">
        <v>126</v>
      </c>
      <c r="D238" s="3" t="s">
        <v>127</v>
      </c>
      <c r="E238" s="6" t="s">
        <v>8</v>
      </c>
      <c r="F238" s="6" t="s">
        <v>7</v>
      </c>
      <c r="G238" s="6" t="s">
        <v>5</v>
      </c>
      <c r="H238" s="6">
        <v>55.24</v>
      </c>
      <c r="I238" s="6">
        <v>35</v>
      </c>
      <c r="J238" s="6">
        <v>7.5</v>
      </c>
      <c r="K238" s="6">
        <v>7.5</v>
      </c>
      <c r="L238" s="6">
        <f t="shared" si="21"/>
        <v>15</v>
      </c>
      <c r="M238" s="6">
        <v>7.5</v>
      </c>
      <c r="N238" s="6">
        <v>7.5</v>
      </c>
      <c r="O238" s="6">
        <f t="shared" si="22"/>
        <v>15</v>
      </c>
      <c r="P238" s="7">
        <f t="shared" si="26"/>
        <v>1</v>
      </c>
      <c r="Q238" s="6">
        <f t="shared" si="27"/>
        <v>1</v>
      </c>
      <c r="R238" s="6">
        <f t="shared" si="23"/>
        <v>70.240000000000009</v>
      </c>
      <c r="S238" s="8">
        <v>1900</v>
      </c>
      <c r="T238" s="8">
        <v>0</v>
      </c>
      <c r="U238" s="7">
        <f t="shared" si="24"/>
        <v>0</v>
      </c>
      <c r="V238" s="7">
        <f t="shared" si="25"/>
        <v>0</v>
      </c>
    </row>
    <row r="239" spans="1:22" x14ac:dyDescent="0.25">
      <c r="A239" s="3" t="s">
        <v>55</v>
      </c>
      <c r="B239" s="3" t="s">
        <v>120</v>
      </c>
      <c r="C239" s="3" t="s">
        <v>128</v>
      </c>
      <c r="D239" s="3" t="s">
        <v>129</v>
      </c>
      <c r="E239" s="6" t="s">
        <v>8</v>
      </c>
      <c r="F239" s="6" t="s">
        <v>7</v>
      </c>
      <c r="G239" s="6" t="s">
        <v>123</v>
      </c>
      <c r="H239" s="6">
        <v>87</v>
      </c>
      <c r="I239" s="6">
        <v>13</v>
      </c>
      <c r="J239" s="6">
        <v>1</v>
      </c>
      <c r="K239" s="6">
        <v>1</v>
      </c>
      <c r="L239" s="6">
        <f t="shared" si="21"/>
        <v>2</v>
      </c>
      <c r="M239" s="6">
        <v>1</v>
      </c>
      <c r="N239" s="6">
        <v>1</v>
      </c>
      <c r="O239" s="6">
        <f t="shared" si="22"/>
        <v>2</v>
      </c>
      <c r="P239" s="7">
        <f t="shared" si="26"/>
        <v>1</v>
      </c>
      <c r="Q239" s="6">
        <f t="shared" si="27"/>
        <v>1</v>
      </c>
      <c r="R239" s="6">
        <f t="shared" si="23"/>
        <v>89</v>
      </c>
      <c r="S239" s="8">
        <v>900</v>
      </c>
      <c r="T239" s="8">
        <v>0</v>
      </c>
      <c r="U239" s="7">
        <f t="shared" si="24"/>
        <v>0</v>
      </c>
      <c r="V239" s="7">
        <f t="shared" si="25"/>
        <v>0</v>
      </c>
    </row>
    <row r="240" spans="1:22" x14ac:dyDescent="0.25">
      <c r="A240" s="3" t="s">
        <v>55</v>
      </c>
      <c r="B240" s="3" t="s">
        <v>120</v>
      </c>
      <c r="C240" s="3" t="s">
        <v>130</v>
      </c>
      <c r="D240" s="3" t="s">
        <v>131</v>
      </c>
      <c r="E240" s="6" t="s">
        <v>8</v>
      </c>
      <c r="F240" s="6" t="s">
        <v>7</v>
      </c>
      <c r="G240" s="6" t="s">
        <v>123</v>
      </c>
      <c r="H240" s="6">
        <v>96</v>
      </c>
      <c r="I240" s="6">
        <v>4</v>
      </c>
      <c r="J240" s="6">
        <v>0.4</v>
      </c>
      <c r="K240" s="6">
        <v>0.7</v>
      </c>
      <c r="L240" s="6">
        <f t="shared" si="21"/>
        <v>1.1000000000000001</v>
      </c>
      <c r="M240" s="6">
        <v>0</v>
      </c>
      <c r="N240" s="6">
        <v>0</v>
      </c>
      <c r="O240" s="6">
        <f t="shared" si="22"/>
        <v>0</v>
      </c>
      <c r="P240" s="7">
        <f t="shared" si="26"/>
        <v>0</v>
      </c>
      <c r="Q240" s="6">
        <f t="shared" si="27"/>
        <v>0</v>
      </c>
      <c r="R240" s="6">
        <f t="shared" si="23"/>
        <v>96</v>
      </c>
      <c r="S240" s="8">
        <v>1001.8</v>
      </c>
      <c r="T240" s="8">
        <v>0</v>
      </c>
      <c r="U240" s="7">
        <f t="shared" si="24"/>
        <v>0</v>
      </c>
      <c r="V240" s="7">
        <f t="shared" si="25"/>
        <v>0</v>
      </c>
    </row>
    <row r="241" spans="1:22" x14ac:dyDescent="0.25">
      <c r="A241" s="3" t="s">
        <v>55</v>
      </c>
      <c r="B241" s="3" t="s">
        <v>120</v>
      </c>
      <c r="C241" s="3" t="s">
        <v>132</v>
      </c>
      <c r="D241" s="3" t="s">
        <v>133</v>
      </c>
      <c r="E241" s="6" t="s">
        <v>8</v>
      </c>
      <c r="F241" s="6" t="s">
        <v>6</v>
      </c>
      <c r="G241" s="6" t="s">
        <v>27</v>
      </c>
      <c r="H241" s="6">
        <v>83</v>
      </c>
      <c r="I241" s="6">
        <v>17</v>
      </c>
      <c r="J241" s="6">
        <v>0</v>
      </c>
      <c r="K241" s="6">
        <v>0</v>
      </c>
      <c r="L241" s="6">
        <f t="shared" si="21"/>
        <v>0</v>
      </c>
      <c r="M241" s="6">
        <v>0</v>
      </c>
      <c r="N241" s="6">
        <v>15</v>
      </c>
      <c r="O241" s="6">
        <f t="shared" si="22"/>
        <v>15</v>
      </c>
      <c r="P241" s="7" t="s">
        <v>43</v>
      </c>
      <c r="Q241" s="6" t="s">
        <v>43</v>
      </c>
      <c r="R241" s="6">
        <f t="shared" si="23"/>
        <v>98</v>
      </c>
      <c r="S241" s="8">
        <v>58939</v>
      </c>
      <c r="T241" s="8">
        <v>52369</v>
      </c>
      <c r="U241" s="7">
        <f t="shared" si="24"/>
        <v>0.88852881793040261</v>
      </c>
      <c r="V241" s="7">
        <f t="shared" si="25"/>
        <v>0.88852881793040261</v>
      </c>
    </row>
    <row r="242" spans="1:22" x14ac:dyDescent="0.25">
      <c r="A242" s="3" t="s">
        <v>55</v>
      </c>
      <c r="B242" s="3" t="s">
        <v>120</v>
      </c>
      <c r="C242" s="3" t="s">
        <v>134</v>
      </c>
      <c r="D242" s="3" t="s">
        <v>135</v>
      </c>
      <c r="E242" s="6" t="s">
        <v>8</v>
      </c>
      <c r="F242" s="6" t="s">
        <v>6</v>
      </c>
      <c r="G242" s="6" t="s">
        <v>5</v>
      </c>
      <c r="H242" s="6">
        <v>45</v>
      </c>
      <c r="I242" s="6">
        <v>40.35</v>
      </c>
      <c r="J242" s="6">
        <v>0</v>
      </c>
      <c r="K242" s="6">
        <v>0</v>
      </c>
      <c r="L242" s="6">
        <f t="shared" si="21"/>
        <v>0</v>
      </c>
      <c r="M242" s="6">
        <v>0</v>
      </c>
      <c r="N242" s="6">
        <v>0</v>
      </c>
      <c r="O242" s="6">
        <f t="shared" si="22"/>
        <v>0</v>
      </c>
      <c r="P242" s="7" t="s">
        <v>43</v>
      </c>
      <c r="Q242" s="6" t="s">
        <v>43</v>
      </c>
      <c r="R242" s="6">
        <f t="shared" si="23"/>
        <v>45</v>
      </c>
      <c r="S242" s="8">
        <v>1900</v>
      </c>
      <c r="T242" s="8">
        <v>0</v>
      </c>
      <c r="U242" s="7">
        <f t="shared" si="24"/>
        <v>0</v>
      </c>
      <c r="V242" s="7">
        <f t="shared" si="25"/>
        <v>0</v>
      </c>
    </row>
    <row r="243" spans="1:22" x14ac:dyDescent="0.25">
      <c r="A243" s="3" t="s">
        <v>55</v>
      </c>
      <c r="B243" s="3" t="s">
        <v>120</v>
      </c>
      <c r="C243" s="3" t="s">
        <v>136</v>
      </c>
      <c r="D243" s="3" t="s">
        <v>137</v>
      </c>
      <c r="E243" s="6" t="s">
        <v>8</v>
      </c>
      <c r="F243" s="6" t="s">
        <v>6</v>
      </c>
      <c r="G243" s="6" t="s">
        <v>5</v>
      </c>
      <c r="H243" s="6">
        <v>56</v>
      </c>
      <c r="I243" s="6">
        <v>12</v>
      </c>
      <c r="J243" s="6">
        <v>0</v>
      </c>
      <c r="K243" s="6">
        <v>0</v>
      </c>
      <c r="L243" s="6">
        <f t="shared" si="21"/>
        <v>0</v>
      </c>
      <c r="M243" s="6">
        <v>0</v>
      </c>
      <c r="N243" s="6">
        <v>0</v>
      </c>
      <c r="O243" s="6">
        <f t="shared" si="22"/>
        <v>0</v>
      </c>
      <c r="P243" s="7" t="s">
        <v>43</v>
      </c>
      <c r="Q243" s="6" t="s">
        <v>43</v>
      </c>
      <c r="R243" s="6">
        <f t="shared" si="23"/>
        <v>56</v>
      </c>
      <c r="S243" s="8">
        <v>1900</v>
      </c>
      <c r="T243" s="8">
        <v>0</v>
      </c>
      <c r="U243" s="7">
        <f t="shared" si="24"/>
        <v>0</v>
      </c>
      <c r="V243" s="7">
        <f t="shared" si="25"/>
        <v>0</v>
      </c>
    </row>
    <row r="244" spans="1:22" x14ac:dyDescent="0.25">
      <c r="A244" s="3" t="s">
        <v>55</v>
      </c>
      <c r="B244" s="3" t="s">
        <v>120</v>
      </c>
      <c r="C244" s="3" t="s">
        <v>138</v>
      </c>
      <c r="D244" s="3" t="s">
        <v>139</v>
      </c>
      <c r="E244" s="6" t="s">
        <v>8</v>
      </c>
      <c r="F244" s="6" t="s">
        <v>7</v>
      </c>
      <c r="G244" s="6" t="s">
        <v>5</v>
      </c>
      <c r="H244" s="6">
        <v>60</v>
      </c>
      <c r="I244" s="6">
        <v>10</v>
      </c>
      <c r="J244" s="6">
        <v>2</v>
      </c>
      <c r="K244" s="6">
        <v>3</v>
      </c>
      <c r="L244" s="6">
        <f t="shared" si="21"/>
        <v>5</v>
      </c>
      <c r="M244" s="6">
        <v>2</v>
      </c>
      <c r="N244" s="6">
        <v>3</v>
      </c>
      <c r="O244" s="6">
        <f t="shared" si="22"/>
        <v>5</v>
      </c>
      <c r="P244" s="7">
        <f t="shared" si="26"/>
        <v>1</v>
      </c>
      <c r="Q244" s="6">
        <f t="shared" si="27"/>
        <v>1</v>
      </c>
      <c r="R244" s="6">
        <f t="shared" si="23"/>
        <v>65</v>
      </c>
      <c r="S244" s="8">
        <v>2100.48</v>
      </c>
      <c r="T244" s="8">
        <v>0</v>
      </c>
      <c r="U244" s="7">
        <f t="shared" si="24"/>
        <v>0</v>
      </c>
      <c r="V244" s="7">
        <f t="shared" si="25"/>
        <v>0</v>
      </c>
    </row>
    <row r="245" spans="1:22" x14ac:dyDescent="0.25">
      <c r="A245" s="3" t="s">
        <v>55</v>
      </c>
      <c r="B245" s="3" t="s">
        <v>120</v>
      </c>
      <c r="C245" s="3" t="s">
        <v>140</v>
      </c>
      <c r="D245" s="3" t="s">
        <v>141</v>
      </c>
      <c r="E245" s="6" t="s">
        <v>8</v>
      </c>
      <c r="F245" s="6" t="s">
        <v>7</v>
      </c>
      <c r="G245" s="6" t="s">
        <v>5</v>
      </c>
      <c r="H245" s="6">
        <v>79.989999999999995</v>
      </c>
      <c r="I245" s="6">
        <v>20.010000000000002</v>
      </c>
      <c r="J245" s="6">
        <v>3.8</v>
      </c>
      <c r="K245" s="6">
        <v>3.8</v>
      </c>
      <c r="L245" s="6">
        <f t="shared" si="21"/>
        <v>7.6</v>
      </c>
      <c r="M245" s="6">
        <v>3.8</v>
      </c>
      <c r="N245" s="6">
        <v>0</v>
      </c>
      <c r="O245" s="6">
        <f t="shared" si="22"/>
        <v>3.8</v>
      </c>
      <c r="P245" s="7">
        <f t="shared" si="26"/>
        <v>0.5</v>
      </c>
      <c r="Q245" s="6">
        <f t="shared" si="27"/>
        <v>0.5</v>
      </c>
      <c r="R245" s="6">
        <f t="shared" si="23"/>
        <v>83.789999999999992</v>
      </c>
      <c r="S245" s="8">
        <v>1900</v>
      </c>
      <c r="T245" s="8">
        <v>0</v>
      </c>
      <c r="U245" s="7">
        <f t="shared" si="24"/>
        <v>0</v>
      </c>
      <c r="V245" s="7">
        <f t="shared" si="25"/>
        <v>0</v>
      </c>
    </row>
    <row r="246" spans="1:22" x14ac:dyDescent="0.25">
      <c r="A246" s="3" t="s">
        <v>55</v>
      </c>
      <c r="B246" s="3" t="s">
        <v>120</v>
      </c>
      <c r="C246" s="3" t="s">
        <v>142</v>
      </c>
      <c r="D246" s="3" t="s">
        <v>143</v>
      </c>
      <c r="E246" s="6" t="s">
        <v>8</v>
      </c>
      <c r="F246" s="6" t="s">
        <v>7</v>
      </c>
      <c r="G246" s="6" t="s">
        <v>5</v>
      </c>
      <c r="H246" s="6">
        <v>76</v>
      </c>
      <c r="I246" s="6">
        <v>24</v>
      </c>
      <c r="J246" s="6">
        <v>7.02</v>
      </c>
      <c r="K246" s="6">
        <v>13.02</v>
      </c>
      <c r="L246" s="6">
        <f t="shared" si="21"/>
        <v>20.04</v>
      </c>
      <c r="M246" s="6">
        <v>7.02</v>
      </c>
      <c r="N246" s="6">
        <v>4.9800000000000004</v>
      </c>
      <c r="O246" s="6">
        <f t="shared" si="22"/>
        <v>12</v>
      </c>
      <c r="P246" s="7">
        <f t="shared" si="26"/>
        <v>0.5988023952095809</v>
      </c>
      <c r="Q246" s="6">
        <f t="shared" si="27"/>
        <v>0.5988023952095809</v>
      </c>
      <c r="R246" s="6">
        <f t="shared" si="23"/>
        <v>88</v>
      </c>
      <c r="S246" s="8">
        <v>900</v>
      </c>
      <c r="T246" s="8">
        <v>0</v>
      </c>
      <c r="U246" s="7">
        <f t="shared" si="24"/>
        <v>0</v>
      </c>
      <c r="V246" s="7">
        <f t="shared" si="25"/>
        <v>0</v>
      </c>
    </row>
    <row r="247" spans="1:22" x14ac:dyDescent="0.25">
      <c r="A247" s="3" t="s">
        <v>55</v>
      </c>
      <c r="B247" s="3" t="s">
        <v>120</v>
      </c>
      <c r="C247" s="3" t="s">
        <v>144</v>
      </c>
      <c r="D247" s="3" t="s">
        <v>145</v>
      </c>
      <c r="E247" s="6" t="s">
        <v>8</v>
      </c>
      <c r="F247" s="6" t="s">
        <v>7</v>
      </c>
      <c r="G247" s="6" t="s">
        <v>123</v>
      </c>
      <c r="H247" s="6">
        <v>80</v>
      </c>
      <c r="I247" s="6">
        <v>20</v>
      </c>
      <c r="J247" s="6">
        <v>5</v>
      </c>
      <c r="K247" s="6">
        <v>5</v>
      </c>
      <c r="L247" s="6">
        <f t="shared" si="21"/>
        <v>10</v>
      </c>
      <c r="M247" s="6">
        <v>5</v>
      </c>
      <c r="N247" s="6">
        <v>5</v>
      </c>
      <c r="O247" s="6">
        <f t="shared" si="22"/>
        <v>10</v>
      </c>
      <c r="P247" s="7">
        <f t="shared" si="26"/>
        <v>1</v>
      </c>
      <c r="Q247" s="6">
        <f t="shared" si="27"/>
        <v>1</v>
      </c>
      <c r="R247" s="6">
        <f t="shared" si="23"/>
        <v>90</v>
      </c>
      <c r="S247" s="8">
        <v>900</v>
      </c>
      <c r="T247" s="8">
        <v>0</v>
      </c>
      <c r="U247" s="7">
        <f t="shared" si="24"/>
        <v>0</v>
      </c>
      <c r="V247" s="7">
        <f t="shared" si="25"/>
        <v>0</v>
      </c>
    </row>
    <row r="248" spans="1:22" x14ac:dyDescent="0.25">
      <c r="A248" s="3" t="s">
        <v>55</v>
      </c>
      <c r="B248" s="3" t="s">
        <v>120</v>
      </c>
      <c r="C248" s="3" t="s">
        <v>146</v>
      </c>
      <c r="D248" s="3" t="s">
        <v>147</v>
      </c>
      <c r="E248" s="6" t="s">
        <v>8</v>
      </c>
      <c r="F248" s="6" t="s">
        <v>7</v>
      </c>
      <c r="G248" s="6" t="s">
        <v>123</v>
      </c>
      <c r="H248" s="6">
        <v>97</v>
      </c>
      <c r="I248" s="6">
        <v>3</v>
      </c>
      <c r="J248" s="6">
        <v>3</v>
      </c>
      <c r="K248" s="6">
        <v>0</v>
      </c>
      <c r="L248" s="6">
        <f t="shared" si="21"/>
        <v>3</v>
      </c>
      <c r="M248" s="6">
        <v>1.6</v>
      </c>
      <c r="N248" s="6">
        <v>0.4</v>
      </c>
      <c r="O248" s="6">
        <f t="shared" si="22"/>
        <v>2</v>
      </c>
      <c r="P248" s="7">
        <f t="shared" si="26"/>
        <v>0.66666666666666663</v>
      </c>
      <c r="Q248" s="6">
        <f t="shared" si="27"/>
        <v>0.66666666666666663</v>
      </c>
      <c r="R248" s="6">
        <f t="shared" si="23"/>
        <v>99</v>
      </c>
      <c r="S248" s="8">
        <v>900</v>
      </c>
      <c r="T248" s="8">
        <v>0</v>
      </c>
      <c r="U248" s="7">
        <f t="shared" si="24"/>
        <v>0</v>
      </c>
      <c r="V248" s="7">
        <f t="shared" si="25"/>
        <v>0</v>
      </c>
    </row>
    <row r="249" spans="1:22" x14ac:dyDescent="0.25">
      <c r="A249" s="3" t="s">
        <v>55</v>
      </c>
      <c r="B249" s="3" t="s">
        <v>120</v>
      </c>
      <c r="C249" s="3" t="s">
        <v>148</v>
      </c>
      <c r="D249" s="3" t="s">
        <v>149</v>
      </c>
      <c r="E249" s="6" t="s">
        <v>8</v>
      </c>
      <c r="F249" s="6" t="s">
        <v>6</v>
      </c>
      <c r="G249" s="6" t="s">
        <v>5</v>
      </c>
      <c r="H249" s="6">
        <v>81.81</v>
      </c>
      <c r="I249" s="6">
        <v>18.190000000000001</v>
      </c>
      <c r="J249" s="6">
        <v>0</v>
      </c>
      <c r="K249" s="6">
        <v>0</v>
      </c>
      <c r="L249" s="6">
        <f t="shared" si="21"/>
        <v>0</v>
      </c>
      <c r="M249" s="6">
        <v>0</v>
      </c>
      <c r="N249" s="6">
        <v>0</v>
      </c>
      <c r="O249" s="6">
        <f t="shared" si="22"/>
        <v>0</v>
      </c>
      <c r="P249" s="7" t="s">
        <v>43</v>
      </c>
      <c r="Q249" s="6" t="s">
        <v>43</v>
      </c>
      <c r="R249" s="6">
        <f t="shared" si="23"/>
        <v>81.81</v>
      </c>
      <c r="S249" s="8">
        <v>42155.69</v>
      </c>
      <c r="T249" s="8">
        <v>0</v>
      </c>
      <c r="U249" s="7">
        <f t="shared" si="24"/>
        <v>0</v>
      </c>
      <c r="V249" s="7">
        <f t="shared" si="25"/>
        <v>0</v>
      </c>
    </row>
    <row r="250" spans="1:22" x14ac:dyDescent="0.25">
      <c r="A250" s="3" t="s">
        <v>55</v>
      </c>
      <c r="B250" s="3" t="s">
        <v>120</v>
      </c>
      <c r="C250" s="3" t="s">
        <v>150</v>
      </c>
      <c r="D250" s="3" t="s">
        <v>151</v>
      </c>
      <c r="E250" s="6" t="s">
        <v>8</v>
      </c>
      <c r="F250" s="6" t="s">
        <v>6</v>
      </c>
      <c r="G250" s="6" t="s">
        <v>5</v>
      </c>
      <c r="H250" s="6">
        <v>40</v>
      </c>
      <c r="I250" s="6">
        <v>60</v>
      </c>
      <c r="J250" s="6">
        <v>0</v>
      </c>
      <c r="K250" s="6">
        <v>0</v>
      </c>
      <c r="L250" s="6">
        <f t="shared" si="21"/>
        <v>0</v>
      </c>
      <c r="M250" s="6">
        <v>0</v>
      </c>
      <c r="N250" s="6">
        <v>0</v>
      </c>
      <c r="O250" s="6">
        <f t="shared" si="22"/>
        <v>0</v>
      </c>
      <c r="P250" s="7" t="s">
        <v>43</v>
      </c>
      <c r="Q250" s="6" t="s">
        <v>43</v>
      </c>
      <c r="R250" s="6">
        <f t="shared" si="23"/>
        <v>40</v>
      </c>
      <c r="S250" s="8">
        <v>900</v>
      </c>
      <c r="T250" s="8">
        <v>0</v>
      </c>
      <c r="U250" s="7">
        <f t="shared" si="24"/>
        <v>0</v>
      </c>
      <c r="V250" s="7">
        <f t="shared" si="25"/>
        <v>0</v>
      </c>
    </row>
    <row r="251" spans="1:22" x14ac:dyDescent="0.25">
      <c r="A251" s="3" t="s">
        <v>55</v>
      </c>
      <c r="B251" s="3" t="s">
        <v>120</v>
      </c>
      <c r="C251" s="3" t="s">
        <v>152</v>
      </c>
      <c r="D251" s="3" t="s">
        <v>153</v>
      </c>
      <c r="E251" s="6" t="s">
        <v>8</v>
      </c>
      <c r="F251" s="6" t="s">
        <v>7</v>
      </c>
      <c r="G251" s="6" t="s">
        <v>123</v>
      </c>
      <c r="H251" s="6">
        <v>40</v>
      </c>
      <c r="I251" s="6">
        <v>59.99</v>
      </c>
      <c r="J251" s="6">
        <v>2.5299999999999998</v>
      </c>
      <c r="K251" s="6">
        <v>17.489999999999998</v>
      </c>
      <c r="L251" s="6">
        <f t="shared" si="21"/>
        <v>20.02</v>
      </c>
      <c r="M251" s="6">
        <v>2.5299999999999998</v>
      </c>
      <c r="N251" s="6">
        <v>17.489999999999998</v>
      </c>
      <c r="O251" s="6">
        <f t="shared" si="22"/>
        <v>20.02</v>
      </c>
      <c r="P251" s="7">
        <f t="shared" si="26"/>
        <v>1</v>
      </c>
      <c r="Q251" s="6">
        <f t="shared" si="27"/>
        <v>1</v>
      </c>
      <c r="R251" s="6">
        <f t="shared" si="23"/>
        <v>60.019999999999996</v>
      </c>
      <c r="S251" s="8">
        <v>4500</v>
      </c>
      <c r="T251" s="8">
        <v>0</v>
      </c>
      <c r="U251" s="7">
        <f t="shared" si="24"/>
        <v>0</v>
      </c>
      <c r="V251" s="7">
        <f t="shared" si="25"/>
        <v>0</v>
      </c>
    </row>
    <row r="252" spans="1:22" x14ac:dyDescent="0.25">
      <c r="A252" s="3" t="s">
        <v>55</v>
      </c>
      <c r="B252" s="3" t="s">
        <v>120</v>
      </c>
      <c r="C252" s="3" t="s">
        <v>154</v>
      </c>
      <c r="D252" s="3" t="s">
        <v>155</v>
      </c>
      <c r="E252" s="6" t="s">
        <v>70</v>
      </c>
      <c r="F252" s="6" t="s">
        <v>6</v>
      </c>
      <c r="G252" s="6" t="s">
        <v>5</v>
      </c>
      <c r="H252" s="6">
        <v>100</v>
      </c>
      <c r="I252" s="6">
        <v>0</v>
      </c>
      <c r="J252" s="6">
        <v>0</v>
      </c>
      <c r="K252" s="6">
        <v>0</v>
      </c>
      <c r="L252" s="6">
        <f t="shared" si="21"/>
        <v>0</v>
      </c>
      <c r="M252" s="6">
        <v>0</v>
      </c>
      <c r="N252" s="6">
        <v>0</v>
      </c>
      <c r="O252" s="6">
        <f t="shared" si="22"/>
        <v>0</v>
      </c>
      <c r="P252" s="7" t="s">
        <v>43</v>
      </c>
      <c r="Q252" s="6" t="s">
        <v>43</v>
      </c>
      <c r="R252" s="6">
        <f t="shared" si="23"/>
        <v>100</v>
      </c>
      <c r="S252" s="8">
        <v>500</v>
      </c>
      <c r="T252" s="8">
        <v>0</v>
      </c>
      <c r="U252" s="7">
        <f t="shared" si="24"/>
        <v>0</v>
      </c>
      <c r="V252" s="7">
        <f t="shared" si="25"/>
        <v>0</v>
      </c>
    </row>
    <row r="253" spans="1:22" x14ac:dyDescent="0.25">
      <c r="A253" s="3" t="s">
        <v>55</v>
      </c>
      <c r="B253" s="3" t="s">
        <v>120</v>
      </c>
      <c r="C253" s="3" t="s">
        <v>156</v>
      </c>
      <c r="D253" s="3" t="s">
        <v>157</v>
      </c>
      <c r="E253" s="6" t="s">
        <v>8</v>
      </c>
      <c r="F253" s="6" t="s">
        <v>7</v>
      </c>
      <c r="G253" s="6" t="s">
        <v>123</v>
      </c>
      <c r="H253" s="6">
        <v>70</v>
      </c>
      <c r="I253" s="6">
        <v>30</v>
      </c>
      <c r="J253" s="6">
        <v>9</v>
      </c>
      <c r="K253" s="6">
        <v>8</v>
      </c>
      <c r="L253" s="6">
        <f t="shared" si="21"/>
        <v>17</v>
      </c>
      <c r="M253" s="6">
        <v>9</v>
      </c>
      <c r="N253" s="6">
        <v>8</v>
      </c>
      <c r="O253" s="6">
        <f t="shared" si="22"/>
        <v>17</v>
      </c>
      <c r="P253" s="7">
        <f t="shared" si="26"/>
        <v>1</v>
      </c>
      <c r="Q253" s="6">
        <f t="shared" si="27"/>
        <v>1</v>
      </c>
      <c r="R253" s="6">
        <f t="shared" si="23"/>
        <v>87</v>
      </c>
      <c r="S253" s="8">
        <v>1900</v>
      </c>
      <c r="T253" s="8">
        <v>0</v>
      </c>
      <c r="U253" s="7">
        <f t="shared" si="24"/>
        <v>0</v>
      </c>
      <c r="V253" s="7">
        <f t="shared" si="25"/>
        <v>0</v>
      </c>
    </row>
    <row r="254" spans="1:22" x14ac:dyDescent="0.25">
      <c r="A254" s="3" t="s">
        <v>55</v>
      </c>
      <c r="B254" s="3" t="s">
        <v>120</v>
      </c>
      <c r="C254" s="3" t="s">
        <v>158</v>
      </c>
      <c r="D254" s="3" t="s">
        <v>159</v>
      </c>
      <c r="E254" s="6" t="s">
        <v>8</v>
      </c>
      <c r="F254" s="6" t="s">
        <v>6</v>
      </c>
      <c r="G254" s="6" t="s">
        <v>123</v>
      </c>
      <c r="H254" s="6">
        <v>46</v>
      </c>
      <c r="I254" s="6">
        <v>54</v>
      </c>
      <c r="J254" s="6">
        <v>0</v>
      </c>
      <c r="K254" s="6">
        <v>0</v>
      </c>
      <c r="L254" s="6">
        <f t="shared" si="21"/>
        <v>0</v>
      </c>
      <c r="M254" s="6">
        <v>0</v>
      </c>
      <c r="N254" s="6">
        <v>0</v>
      </c>
      <c r="O254" s="6">
        <f t="shared" si="22"/>
        <v>0</v>
      </c>
      <c r="P254" s="7" t="s">
        <v>43</v>
      </c>
      <c r="Q254" s="6" t="s">
        <v>43</v>
      </c>
      <c r="R254" s="6">
        <f t="shared" si="23"/>
        <v>46</v>
      </c>
      <c r="S254" s="8">
        <v>900</v>
      </c>
      <c r="T254" s="8">
        <v>0</v>
      </c>
      <c r="U254" s="7">
        <f t="shared" si="24"/>
        <v>0</v>
      </c>
      <c r="V254" s="7">
        <f t="shared" si="25"/>
        <v>0</v>
      </c>
    </row>
    <row r="255" spans="1:22" x14ac:dyDescent="0.25">
      <c r="A255" s="3" t="s">
        <v>55</v>
      </c>
      <c r="B255" s="3" t="s">
        <v>120</v>
      </c>
      <c r="C255" s="3" t="s">
        <v>160</v>
      </c>
      <c r="D255" s="3" t="s">
        <v>161</v>
      </c>
      <c r="E255" s="6" t="s">
        <v>8</v>
      </c>
      <c r="F255" s="6" t="s">
        <v>7</v>
      </c>
      <c r="G255" s="6" t="s">
        <v>123</v>
      </c>
      <c r="H255" s="6">
        <v>26.02</v>
      </c>
      <c r="I255" s="6">
        <v>44</v>
      </c>
      <c r="J255" s="6">
        <v>0</v>
      </c>
      <c r="K255" s="6">
        <v>14</v>
      </c>
      <c r="L255" s="6">
        <f t="shared" si="21"/>
        <v>14</v>
      </c>
      <c r="M255" s="6">
        <v>0</v>
      </c>
      <c r="N255" s="6">
        <v>8</v>
      </c>
      <c r="O255" s="6">
        <f t="shared" si="22"/>
        <v>8</v>
      </c>
      <c r="P255" s="7">
        <f t="shared" si="26"/>
        <v>0.5714285714285714</v>
      </c>
      <c r="Q255" s="6">
        <f t="shared" si="27"/>
        <v>0.5714285714285714</v>
      </c>
      <c r="R255" s="6">
        <f t="shared" si="23"/>
        <v>34.019999999999996</v>
      </c>
      <c r="S255" s="8">
        <v>1900</v>
      </c>
      <c r="T255" s="8">
        <v>0</v>
      </c>
      <c r="U255" s="7">
        <f t="shared" si="24"/>
        <v>0</v>
      </c>
      <c r="V255" s="7">
        <f t="shared" si="25"/>
        <v>0</v>
      </c>
    </row>
    <row r="256" spans="1:22" x14ac:dyDescent="0.25">
      <c r="A256" s="3" t="s">
        <v>55</v>
      </c>
      <c r="B256" s="3" t="s">
        <v>120</v>
      </c>
      <c r="C256" s="3" t="s">
        <v>162</v>
      </c>
      <c r="D256" s="3" t="s">
        <v>163</v>
      </c>
      <c r="E256" s="6" t="s">
        <v>8</v>
      </c>
      <c r="F256" s="6" t="s">
        <v>7</v>
      </c>
      <c r="G256" s="6" t="s">
        <v>123</v>
      </c>
      <c r="H256" s="6">
        <v>55</v>
      </c>
      <c r="I256" s="6">
        <v>25</v>
      </c>
      <c r="J256" s="6">
        <v>10</v>
      </c>
      <c r="K256" s="6">
        <v>5</v>
      </c>
      <c r="L256" s="6">
        <f t="shared" si="21"/>
        <v>15</v>
      </c>
      <c r="M256" s="6">
        <v>10</v>
      </c>
      <c r="N256" s="6">
        <v>5</v>
      </c>
      <c r="O256" s="6">
        <f t="shared" si="22"/>
        <v>15</v>
      </c>
      <c r="P256" s="7">
        <f t="shared" si="26"/>
        <v>1</v>
      </c>
      <c r="Q256" s="6">
        <f t="shared" si="27"/>
        <v>1</v>
      </c>
      <c r="R256" s="6">
        <f t="shared" si="23"/>
        <v>70</v>
      </c>
      <c r="S256" s="8">
        <v>1900</v>
      </c>
      <c r="T256" s="8">
        <v>0</v>
      </c>
      <c r="U256" s="7">
        <f t="shared" si="24"/>
        <v>0</v>
      </c>
      <c r="V256" s="7">
        <f t="shared" si="25"/>
        <v>0</v>
      </c>
    </row>
    <row r="257" spans="1:22" x14ac:dyDescent="0.25">
      <c r="A257" s="3" t="s">
        <v>55</v>
      </c>
      <c r="B257" s="3" t="s">
        <v>120</v>
      </c>
      <c r="C257" s="3" t="s">
        <v>164</v>
      </c>
      <c r="D257" s="3" t="s">
        <v>165</v>
      </c>
      <c r="E257" s="6" t="s">
        <v>8</v>
      </c>
      <c r="F257" s="6" t="s">
        <v>6</v>
      </c>
      <c r="G257" s="6" t="s">
        <v>5</v>
      </c>
      <c r="H257" s="6">
        <v>77.5</v>
      </c>
      <c r="I257" s="6">
        <v>22.5</v>
      </c>
      <c r="J257" s="6">
        <v>0</v>
      </c>
      <c r="K257" s="6">
        <v>0</v>
      </c>
      <c r="L257" s="6">
        <f t="shared" si="21"/>
        <v>0</v>
      </c>
      <c r="M257" s="6">
        <v>0</v>
      </c>
      <c r="N257" s="6">
        <v>0</v>
      </c>
      <c r="O257" s="6">
        <f t="shared" si="22"/>
        <v>0</v>
      </c>
      <c r="P257" s="7" t="s">
        <v>43</v>
      </c>
      <c r="Q257" s="6" t="s">
        <v>43</v>
      </c>
      <c r="R257" s="6">
        <f t="shared" si="23"/>
        <v>77.5</v>
      </c>
      <c r="S257" s="8">
        <v>900</v>
      </c>
      <c r="T257" s="8">
        <v>0</v>
      </c>
      <c r="U257" s="7">
        <f t="shared" si="24"/>
        <v>0</v>
      </c>
      <c r="V257" s="7">
        <f t="shared" si="25"/>
        <v>0</v>
      </c>
    </row>
    <row r="258" spans="1:22" x14ac:dyDescent="0.25">
      <c r="A258" s="3" t="s">
        <v>55</v>
      </c>
      <c r="B258" s="3" t="s">
        <v>120</v>
      </c>
      <c r="C258" s="3" t="s">
        <v>166</v>
      </c>
      <c r="D258" s="3" t="s">
        <v>167</v>
      </c>
      <c r="E258" s="6" t="s">
        <v>8</v>
      </c>
      <c r="F258" s="6" t="s">
        <v>7</v>
      </c>
      <c r="G258" s="6" t="s">
        <v>5</v>
      </c>
      <c r="H258" s="6">
        <v>77.5</v>
      </c>
      <c r="I258" s="6">
        <v>22.5</v>
      </c>
      <c r="J258" s="6">
        <v>0</v>
      </c>
      <c r="K258" s="6">
        <v>14.5</v>
      </c>
      <c r="L258" s="6">
        <f t="shared" si="21"/>
        <v>14.5</v>
      </c>
      <c r="M258" s="6">
        <v>0</v>
      </c>
      <c r="N258" s="6">
        <v>0</v>
      </c>
      <c r="O258" s="6">
        <f t="shared" si="22"/>
        <v>0</v>
      </c>
      <c r="P258" s="7">
        <f t="shared" si="26"/>
        <v>0</v>
      </c>
      <c r="Q258" s="6">
        <f t="shared" si="27"/>
        <v>0</v>
      </c>
      <c r="R258" s="6">
        <f t="shared" si="23"/>
        <v>77.5</v>
      </c>
      <c r="S258" s="8">
        <v>900</v>
      </c>
      <c r="T258" s="8">
        <v>0</v>
      </c>
      <c r="U258" s="7">
        <f t="shared" si="24"/>
        <v>0</v>
      </c>
      <c r="V258" s="7">
        <f t="shared" si="25"/>
        <v>0</v>
      </c>
    </row>
    <row r="259" spans="1:22" x14ac:dyDescent="0.25">
      <c r="A259" s="3" t="s">
        <v>55</v>
      </c>
      <c r="B259" s="3" t="s">
        <v>120</v>
      </c>
      <c r="C259" s="3" t="s">
        <v>168</v>
      </c>
      <c r="D259" s="3" t="s">
        <v>169</v>
      </c>
      <c r="E259" s="6" t="s">
        <v>8</v>
      </c>
      <c r="F259" s="6" t="s">
        <v>6</v>
      </c>
      <c r="G259" s="6" t="s">
        <v>123</v>
      </c>
      <c r="H259" s="6">
        <v>87.5</v>
      </c>
      <c r="I259" s="6">
        <v>12.5</v>
      </c>
      <c r="J259" s="6">
        <v>0</v>
      </c>
      <c r="K259" s="6">
        <v>0</v>
      </c>
      <c r="L259" s="6">
        <f t="shared" si="21"/>
        <v>0</v>
      </c>
      <c r="M259" s="6">
        <v>0</v>
      </c>
      <c r="N259" s="6">
        <v>0</v>
      </c>
      <c r="O259" s="6">
        <f t="shared" si="22"/>
        <v>0</v>
      </c>
      <c r="P259" s="7" t="s">
        <v>43</v>
      </c>
      <c r="Q259" s="6" t="s">
        <v>43</v>
      </c>
      <c r="R259" s="6">
        <f t="shared" si="23"/>
        <v>87.5</v>
      </c>
      <c r="S259" s="8">
        <v>900</v>
      </c>
      <c r="T259" s="8">
        <v>0</v>
      </c>
      <c r="U259" s="7">
        <f t="shared" si="24"/>
        <v>0</v>
      </c>
      <c r="V259" s="7">
        <f t="shared" si="25"/>
        <v>0</v>
      </c>
    </row>
    <row r="260" spans="1:22" x14ac:dyDescent="0.25">
      <c r="A260" s="3" t="s">
        <v>55</v>
      </c>
      <c r="B260" s="3" t="s">
        <v>120</v>
      </c>
      <c r="C260" s="3" t="s">
        <v>170</v>
      </c>
      <c r="D260" s="3" t="s">
        <v>171</v>
      </c>
      <c r="E260" s="6" t="s">
        <v>8</v>
      </c>
      <c r="F260" s="6" t="s">
        <v>7</v>
      </c>
      <c r="G260" s="6" t="s">
        <v>123</v>
      </c>
      <c r="H260" s="6">
        <v>54</v>
      </c>
      <c r="I260" s="6">
        <v>45.99</v>
      </c>
      <c r="J260" s="6">
        <v>8.02</v>
      </c>
      <c r="K260" s="6">
        <v>10.99</v>
      </c>
      <c r="L260" s="6">
        <f t="shared" ref="L260:L323" si="28">+J260+K260</f>
        <v>19.009999999999998</v>
      </c>
      <c r="M260" s="6">
        <v>8.02</v>
      </c>
      <c r="N260" s="6">
        <v>3.98</v>
      </c>
      <c r="O260" s="6">
        <f t="shared" ref="O260:O323" si="29">+M260+N260</f>
        <v>12</v>
      </c>
      <c r="P260" s="7">
        <f t="shared" ref="P260:P323" si="30">+O260/L260</f>
        <v>0.63124671225670703</v>
      </c>
      <c r="Q260" s="6">
        <f t="shared" ref="Q260:Q323" si="31">+O260/L260</f>
        <v>0.63124671225670703</v>
      </c>
      <c r="R260" s="6">
        <f t="shared" ref="R260:R323" si="32">+H260+O260</f>
        <v>66</v>
      </c>
      <c r="S260" s="8">
        <v>1900</v>
      </c>
      <c r="T260" s="8">
        <v>0</v>
      </c>
      <c r="U260" s="7">
        <f t="shared" ref="U260:U323" si="33">+T260/S260</f>
        <v>0</v>
      </c>
      <c r="V260" s="7">
        <f t="shared" ref="V260:V323" si="34">+T260/S260</f>
        <v>0</v>
      </c>
    </row>
    <row r="261" spans="1:22" x14ac:dyDescent="0.25">
      <c r="A261" s="3" t="s">
        <v>55</v>
      </c>
      <c r="B261" s="3" t="s">
        <v>120</v>
      </c>
      <c r="C261" s="3" t="s">
        <v>172</v>
      </c>
      <c r="D261" s="3" t="s">
        <v>173</v>
      </c>
      <c r="E261" s="6" t="s">
        <v>8</v>
      </c>
      <c r="F261" s="6" t="s">
        <v>7</v>
      </c>
      <c r="G261" s="6" t="s">
        <v>5</v>
      </c>
      <c r="H261" s="6">
        <v>86.1</v>
      </c>
      <c r="I261" s="6">
        <v>13.9</v>
      </c>
      <c r="J261" s="6">
        <v>3.4</v>
      </c>
      <c r="K261" s="6">
        <v>10.5</v>
      </c>
      <c r="L261" s="6">
        <f t="shared" si="28"/>
        <v>13.9</v>
      </c>
      <c r="M261" s="6">
        <v>0</v>
      </c>
      <c r="N261" s="6">
        <v>4.4000000000000004</v>
      </c>
      <c r="O261" s="6">
        <f t="shared" si="29"/>
        <v>4.4000000000000004</v>
      </c>
      <c r="P261" s="7">
        <f t="shared" si="30"/>
        <v>0.31654676258992809</v>
      </c>
      <c r="Q261" s="6">
        <f t="shared" si="31"/>
        <v>0.31654676258992809</v>
      </c>
      <c r="R261" s="6">
        <f t="shared" si="32"/>
        <v>90.5</v>
      </c>
      <c r="S261" s="8">
        <v>900</v>
      </c>
      <c r="T261" s="8">
        <v>0</v>
      </c>
      <c r="U261" s="7">
        <f t="shared" si="33"/>
        <v>0</v>
      </c>
      <c r="V261" s="7">
        <f t="shared" si="34"/>
        <v>0</v>
      </c>
    </row>
    <row r="262" spans="1:22" x14ac:dyDescent="0.25">
      <c r="A262" s="3" t="s">
        <v>55</v>
      </c>
      <c r="B262" s="3" t="s">
        <v>120</v>
      </c>
      <c r="C262" s="3" t="s">
        <v>174</v>
      </c>
      <c r="D262" s="3" t="s">
        <v>175</v>
      </c>
      <c r="E262" s="6" t="s">
        <v>8</v>
      </c>
      <c r="F262" s="6" t="s">
        <v>7</v>
      </c>
      <c r="G262" s="6" t="s">
        <v>123</v>
      </c>
      <c r="H262" s="6">
        <v>36.659999999999997</v>
      </c>
      <c r="I262" s="6">
        <v>63.34</v>
      </c>
      <c r="J262" s="6">
        <v>0</v>
      </c>
      <c r="K262" s="6">
        <v>2.5</v>
      </c>
      <c r="L262" s="6">
        <f t="shared" si="28"/>
        <v>2.5</v>
      </c>
      <c r="M262" s="6">
        <v>0</v>
      </c>
      <c r="N262" s="6">
        <v>0</v>
      </c>
      <c r="O262" s="6">
        <f t="shared" si="29"/>
        <v>0</v>
      </c>
      <c r="P262" s="7">
        <f t="shared" si="30"/>
        <v>0</v>
      </c>
      <c r="Q262" s="6">
        <f t="shared" si="31"/>
        <v>0</v>
      </c>
      <c r="R262" s="6">
        <f t="shared" si="32"/>
        <v>36.659999999999997</v>
      </c>
      <c r="S262" s="8">
        <v>1900</v>
      </c>
      <c r="T262" s="8">
        <v>0</v>
      </c>
      <c r="U262" s="7">
        <f t="shared" si="33"/>
        <v>0</v>
      </c>
      <c r="V262" s="7">
        <f t="shared" si="34"/>
        <v>0</v>
      </c>
    </row>
    <row r="263" spans="1:22" x14ac:dyDescent="0.25">
      <c r="A263" s="3" t="s">
        <v>55</v>
      </c>
      <c r="B263" s="3" t="s">
        <v>120</v>
      </c>
      <c r="C263" s="3" t="s">
        <v>176</v>
      </c>
      <c r="D263" s="3" t="s">
        <v>177</v>
      </c>
      <c r="E263" s="6" t="s">
        <v>8</v>
      </c>
      <c r="F263" s="6" t="s">
        <v>7</v>
      </c>
      <c r="G263" s="6" t="s">
        <v>123</v>
      </c>
      <c r="H263" s="6">
        <v>50</v>
      </c>
      <c r="I263" s="6">
        <v>25</v>
      </c>
      <c r="J263" s="6">
        <v>6.3</v>
      </c>
      <c r="K263" s="6">
        <v>6.3</v>
      </c>
      <c r="L263" s="6">
        <f t="shared" si="28"/>
        <v>12.6</v>
      </c>
      <c r="M263" s="6">
        <v>6.3</v>
      </c>
      <c r="N263" s="6">
        <v>6.2</v>
      </c>
      <c r="O263" s="6">
        <f t="shared" si="29"/>
        <v>12.5</v>
      </c>
      <c r="P263" s="7">
        <f t="shared" si="30"/>
        <v>0.99206349206349209</v>
      </c>
      <c r="Q263" s="6">
        <f t="shared" si="31"/>
        <v>0.99206349206349209</v>
      </c>
      <c r="R263" s="6">
        <f t="shared" si="32"/>
        <v>62.5</v>
      </c>
      <c r="S263" s="8">
        <v>1900</v>
      </c>
      <c r="T263" s="8">
        <v>0</v>
      </c>
      <c r="U263" s="7">
        <f t="shared" si="33"/>
        <v>0</v>
      </c>
      <c r="V263" s="7">
        <f t="shared" si="34"/>
        <v>0</v>
      </c>
    </row>
    <row r="264" spans="1:22" x14ac:dyDescent="0.25">
      <c r="A264" s="3" t="s">
        <v>55</v>
      </c>
      <c r="B264" s="3" t="s">
        <v>120</v>
      </c>
      <c r="C264" s="3" t="s">
        <v>178</v>
      </c>
      <c r="D264" s="3" t="s">
        <v>179</v>
      </c>
      <c r="E264" s="6" t="s">
        <v>8</v>
      </c>
      <c r="F264" s="6" t="s">
        <v>6</v>
      </c>
      <c r="G264" s="6" t="s">
        <v>123</v>
      </c>
      <c r="H264" s="6">
        <v>65</v>
      </c>
      <c r="I264" s="6">
        <v>35</v>
      </c>
      <c r="J264" s="6">
        <v>0</v>
      </c>
      <c r="K264" s="6">
        <v>0</v>
      </c>
      <c r="L264" s="6">
        <f t="shared" si="28"/>
        <v>0</v>
      </c>
      <c r="M264" s="6">
        <v>0</v>
      </c>
      <c r="N264" s="6">
        <v>0</v>
      </c>
      <c r="O264" s="6">
        <f t="shared" si="29"/>
        <v>0</v>
      </c>
      <c r="P264" s="7" t="s">
        <v>43</v>
      </c>
      <c r="Q264" s="6" t="s">
        <v>43</v>
      </c>
      <c r="R264" s="6">
        <f t="shared" si="32"/>
        <v>65</v>
      </c>
      <c r="S264" s="8">
        <v>1900</v>
      </c>
      <c r="T264" s="8">
        <v>0</v>
      </c>
      <c r="U264" s="7">
        <f t="shared" si="33"/>
        <v>0</v>
      </c>
      <c r="V264" s="7">
        <f t="shared" si="34"/>
        <v>0</v>
      </c>
    </row>
    <row r="265" spans="1:22" x14ac:dyDescent="0.25">
      <c r="A265" s="3" t="s">
        <v>55</v>
      </c>
      <c r="B265" s="3" t="s">
        <v>120</v>
      </c>
      <c r="C265" s="3" t="s">
        <v>180</v>
      </c>
      <c r="D265" s="3" t="s">
        <v>181</v>
      </c>
      <c r="E265" s="6" t="s">
        <v>8</v>
      </c>
      <c r="F265" s="6" t="s">
        <v>7</v>
      </c>
      <c r="G265" s="6" t="s">
        <v>5</v>
      </c>
      <c r="H265" s="6">
        <v>80</v>
      </c>
      <c r="I265" s="6">
        <v>20</v>
      </c>
      <c r="J265" s="6">
        <v>7.5</v>
      </c>
      <c r="K265" s="6">
        <v>4.5</v>
      </c>
      <c r="L265" s="6">
        <f t="shared" si="28"/>
        <v>12</v>
      </c>
      <c r="M265" s="6">
        <v>7.5</v>
      </c>
      <c r="N265" s="6">
        <v>4.5</v>
      </c>
      <c r="O265" s="6">
        <f t="shared" si="29"/>
        <v>12</v>
      </c>
      <c r="P265" s="7">
        <f t="shared" si="30"/>
        <v>1</v>
      </c>
      <c r="Q265" s="6">
        <f t="shared" si="31"/>
        <v>1</v>
      </c>
      <c r="R265" s="6">
        <f t="shared" si="32"/>
        <v>92</v>
      </c>
      <c r="S265" s="8">
        <v>1900</v>
      </c>
      <c r="T265" s="8">
        <v>0</v>
      </c>
      <c r="U265" s="7">
        <f t="shared" si="33"/>
        <v>0</v>
      </c>
      <c r="V265" s="7">
        <f t="shared" si="34"/>
        <v>0</v>
      </c>
    </row>
    <row r="266" spans="1:22" x14ac:dyDescent="0.25">
      <c r="A266" s="3" t="s">
        <v>55</v>
      </c>
      <c r="B266" s="3" t="s">
        <v>120</v>
      </c>
      <c r="C266" s="3" t="s">
        <v>182</v>
      </c>
      <c r="D266" s="3" t="s">
        <v>183</v>
      </c>
      <c r="E266" s="6" t="s">
        <v>8</v>
      </c>
      <c r="F266" s="6" t="s">
        <v>7</v>
      </c>
      <c r="G266" s="6" t="s">
        <v>123</v>
      </c>
      <c r="H266" s="6">
        <v>65</v>
      </c>
      <c r="I266" s="6">
        <v>35</v>
      </c>
      <c r="J266" s="6">
        <v>0</v>
      </c>
      <c r="K266" s="6">
        <v>10</v>
      </c>
      <c r="L266" s="6">
        <f t="shared" si="28"/>
        <v>10</v>
      </c>
      <c r="M266" s="6">
        <v>0</v>
      </c>
      <c r="N266" s="6">
        <v>0</v>
      </c>
      <c r="O266" s="6">
        <f t="shared" si="29"/>
        <v>0</v>
      </c>
      <c r="P266" s="7">
        <f t="shared" si="30"/>
        <v>0</v>
      </c>
      <c r="Q266" s="6">
        <f t="shared" si="31"/>
        <v>0</v>
      </c>
      <c r="R266" s="6">
        <f t="shared" si="32"/>
        <v>65</v>
      </c>
      <c r="S266" s="8">
        <v>1900</v>
      </c>
      <c r="T266" s="8">
        <v>0</v>
      </c>
      <c r="U266" s="7">
        <f t="shared" si="33"/>
        <v>0</v>
      </c>
      <c r="V266" s="7">
        <f t="shared" si="34"/>
        <v>0</v>
      </c>
    </row>
    <row r="267" spans="1:22" x14ac:dyDescent="0.25">
      <c r="A267" s="3" t="s">
        <v>55</v>
      </c>
      <c r="B267" s="3" t="s">
        <v>120</v>
      </c>
      <c r="C267" s="3" t="s">
        <v>184</v>
      </c>
      <c r="D267" s="3" t="s">
        <v>185</v>
      </c>
      <c r="E267" s="6" t="s">
        <v>8</v>
      </c>
      <c r="F267" s="6" t="s">
        <v>6</v>
      </c>
      <c r="G267" s="6" t="s">
        <v>123</v>
      </c>
      <c r="H267" s="6">
        <v>70</v>
      </c>
      <c r="I267" s="6">
        <v>30</v>
      </c>
      <c r="J267" s="6">
        <v>0</v>
      </c>
      <c r="K267" s="6">
        <v>0</v>
      </c>
      <c r="L267" s="6">
        <f t="shared" si="28"/>
        <v>0</v>
      </c>
      <c r="M267" s="6">
        <v>0</v>
      </c>
      <c r="N267" s="6">
        <v>0</v>
      </c>
      <c r="O267" s="6">
        <f t="shared" si="29"/>
        <v>0</v>
      </c>
      <c r="P267" s="7" t="s">
        <v>43</v>
      </c>
      <c r="Q267" s="6" t="s">
        <v>43</v>
      </c>
      <c r="R267" s="6">
        <f t="shared" si="32"/>
        <v>70</v>
      </c>
      <c r="S267" s="8">
        <v>1900</v>
      </c>
      <c r="T267" s="8">
        <v>0</v>
      </c>
      <c r="U267" s="7">
        <f t="shared" si="33"/>
        <v>0</v>
      </c>
      <c r="V267" s="7">
        <f t="shared" si="34"/>
        <v>0</v>
      </c>
    </row>
    <row r="268" spans="1:22" x14ac:dyDescent="0.25">
      <c r="A268" s="3" t="s">
        <v>55</v>
      </c>
      <c r="B268" s="3" t="s">
        <v>120</v>
      </c>
      <c r="C268" s="3" t="s">
        <v>186</v>
      </c>
      <c r="D268" s="3" t="s">
        <v>187</v>
      </c>
      <c r="E268" s="6" t="s">
        <v>8</v>
      </c>
      <c r="F268" s="6" t="s">
        <v>6</v>
      </c>
      <c r="G268" s="6" t="s">
        <v>5</v>
      </c>
      <c r="H268" s="6">
        <v>76</v>
      </c>
      <c r="I268" s="6">
        <v>24</v>
      </c>
      <c r="J268" s="6">
        <v>0</v>
      </c>
      <c r="K268" s="6">
        <v>0</v>
      </c>
      <c r="L268" s="6">
        <f t="shared" si="28"/>
        <v>0</v>
      </c>
      <c r="M268" s="6">
        <v>0</v>
      </c>
      <c r="N268" s="6">
        <v>0</v>
      </c>
      <c r="O268" s="6">
        <f t="shared" si="29"/>
        <v>0</v>
      </c>
      <c r="P268" s="7" t="s">
        <v>43</v>
      </c>
      <c r="Q268" s="6" t="s">
        <v>43</v>
      </c>
      <c r="R268" s="6">
        <f t="shared" si="32"/>
        <v>76</v>
      </c>
      <c r="S268" s="8">
        <v>1900</v>
      </c>
      <c r="T268" s="8">
        <v>0</v>
      </c>
      <c r="U268" s="7">
        <f t="shared" si="33"/>
        <v>0</v>
      </c>
      <c r="V268" s="7">
        <f t="shared" si="34"/>
        <v>0</v>
      </c>
    </row>
    <row r="269" spans="1:22" x14ac:dyDescent="0.25">
      <c r="A269" s="3" t="s">
        <v>55</v>
      </c>
      <c r="B269" s="3" t="s">
        <v>120</v>
      </c>
      <c r="C269" s="3" t="s">
        <v>188</v>
      </c>
      <c r="D269" s="3" t="s">
        <v>189</v>
      </c>
      <c r="E269" s="6" t="s">
        <v>8</v>
      </c>
      <c r="F269" s="6" t="s">
        <v>7</v>
      </c>
      <c r="G269" s="6" t="s">
        <v>123</v>
      </c>
      <c r="H269" s="6">
        <v>80</v>
      </c>
      <c r="I269" s="6">
        <v>20</v>
      </c>
      <c r="J269" s="6">
        <v>0</v>
      </c>
      <c r="K269" s="6">
        <v>10</v>
      </c>
      <c r="L269" s="6">
        <f t="shared" si="28"/>
        <v>10</v>
      </c>
      <c r="M269" s="6">
        <v>0</v>
      </c>
      <c r="N269" s="6">
        <v>10</v>
      </c>
      <c r="O269" s="6">
        <f t="shared" si="29"/>
        <v>10</v>
      </c>
      <c r="P269" s="7">
        <f t="shared" si="30"/>
        <v>1</v>
      </c>
      <c r="Q269" s="6">
        <f t="shared" si="31"/>
        <v>1</v>
      </c>
      <c r="R269" s="6">
        <f t="shared" si="32"/>
        <v>90</v>
      </c>
      <c r="S269" s="8">
        <v>1900</v>
      </c>
      <c r="T269" s="8">
        <v>0</v>
      </c>
      <c r="U269" s="7">
        <f t="shared" si="33"/>
        <v>0</v>
      </c>
      <c r="V269" s="7">
        <f t="shared" si="34"/>
        <v>0</v>
      </c>
    </row>
    <row r="270" spans="1:22" x14ac:dyDescent="0.25">
      <c r="A270" s="3" t="s">
        <v>55</v>
      </c>
      <c r="B270" s="3" t="s">
        <v>120</v>
      </c>
      <c r="C270" s="3" t="s">
        <v>190</v>
      </c>
      <c r="D270" s="3" t="s">
        <v>191</v>
      </c>
      <c r="E270" s="6" t="s">
        <v>8</v>
      </c>
      <c r="F270" s="6" t="s">
        <v>7</v>
      </c>
      <c r="G270" s="6" t="s">
        <v>5</v>
      </c>
      <c r="H270" s="6">
        <v>66.67</v>
      </c>
      <c r="I270" s="6">
        <v>33.33</v>
      </c>
      <c r="J270" s="6">
        <v>15</v>
      </c>
      <c r="K270" s="6">
        <v>0</v>
      </c>
      <c r="L270" s="6">
        <f t="shared" si="28"/>
        <v>15</v>
      </c>
      <c r="M270" s="6">
        <v>15</v>
      </c>
      <c r="N270" s="6">
        <v>0</v>
      </c>
      <c r="O270" s="6">
        <f t="shared" si="29"/>
        <v>15</v>
      </c>
      <c r="P270" s="7">
        <f t="shared" si="30"/>
        <v>1</v>
      </c>
      <c r="Q270" s="6">
        <f t="shared" si="31"/>
        <v>1</v>
      </c>
      <c r="R270" s="6">
        <f t="shared" si="32"/>
        <v>81.67</v>
      </c>
      <c r="S270" s="8">
        <v>900</v>
      </c>
      <c r="T270" s="8">
        <v>0</v>
      </c>
      <c r="U270" s="7">
        <f t="shared" si="33"/>
        <v>0</v>
      </c>
      <c r="V270" s="7">
        <f t="shared" si="34"/>
        <v>0</v>
      </c>
    </row>
    <row r="271" spans="1:22" x14ac:dyDescent="0.25">
      <c r="A271" s="3" t="s">
        <v>55</v>
      </c>
      <c r="B271" s="3" t="s">
        <v>120</v>
      </c>
      <c r="C271" s="3" t="s">
        <v>192</v>
      </c>
      <c r="D271" s="3" t="s">
        <v>193</v>
      </c>
      <c r="E271" s="6" t="s">
        <v>8</v>
      </c>
      <c r="F271" s="6" t="s">
        <v>7</v>
      </c>
      <c r="G271" s="6" t="s">
        <v>123</v>
      </c>
      <c r="H271" s="6">
        <v>39.020000000000003</v>
      </c>
      <c r="I271" s="6">
        <v>11.2</v>
      </c>
      <c r="J271" s="6">
        <v>1.3</v>
      </c>
      <c r="K271" s="6">
        <v>2.4</v>
      </c>
      <c r="L271" s="6">
        <f t="shared" si="28"/>
        <v>3.7</v>
      </c>
      <c r="M271" s="6">
        <v>1.3</v>
      </c>
      <c r="N271" s="6">
        <v>2.4</v>
      </c>
      <c r="O271" s="6">
        <f t="shared" si="29"/>
        <v>3.7</v>
      </c>
      <c r="P271" s="7">
        <f t="shared" si="30"/>
        <v>1</v>
      </c>
      <c r="Q271" s="6">
        <f t="shared" si="31"/>
        <v>1</v>
      </c>
      <c r="R271" s="6">
        <f t="shared" si="32"/>
        <v>42.720000000000006</v>
      </c>
      <c r="S271" s="8">
        <v>21042.75</v>
      </c>
      <c r="T271" s="8">
        <v>903.68</v>
      </c>
      <c r="U271" s="7">
        <f t="shared" si="33"/>
        <v>4.2944957289327679E-2</v>
      </c>
      <c r="V271" s="7">
        <f t="shared" si="34"/>
        <v>4.2944957289327679E-2</v>
      </c>
    </row>
    <row r="272" spans="1:22" x14ac:dyDescent="0.25">
      <c r="A272" s="3" t="s">
        <v>55</v>
      </c>
      <c r="B272" s="3" t="s">
        <v>120</v>
      </c>
      <c r="C272" s="3" t="s">
        <v>194</v>
      </c>
      <c r="D272" s="3" t="s">
        <v>195</v>
      </c>
      <c r="E272" s="6" t="s">
        <v>8</v>
      </c>
      <c r="F272" s="6" t="s">
        <v>7</v>
      </c>
      <c r="G272" s="6" t="s">
        <v>123</v>
      </c>
      <c r="H272" s="6">
        <v>60</v>
      </c>
      <c r="I272" s="6">
        <v>40</v>
      </c>
      <c r="J272" s="6">
        <v>10</v>
      </c>
      <c r="K272" s="6">
        <v>10</v>
      </c>
      <c r="L272" s="6">
        <f t="shared" si="28"/>
        <v>20</v>
      </c>
      <c r="M272" s="6">
        <v>10</v>
      </c>
      <c r="N272" s="6">
        <v>10</v>
      </c>
      <c r="O272" s="6">
        <f t="shared" si="29"/>
        <v>20</v>
      </c>
      <c r="P272" s="7">
        <f t="shared" si="30"/>
        <v>1</v>
      </c>
      <c r="Q272" s="6">
        <f t="shared" si="31"/>
        <v>1</v>
      </c>
      <c r="R272" s="6">
        <f t="shared" si="32"/>
        <v>80</v>
      </c>
      <c r="S272" s="8">
        <v>500</v>
      </c>
      <c r="T272" s="8">
        <v>0</v>
      </c>
      <c r="U272" s="7">
        <f t="shared" si="33"/>
        <v>0</v>
      </c>
      <c r="V272" s="7">
        <f t="shared" si="34"/>
        <v>0</v>
      </c>
    </row>
    <row r="273" spans="1:22" x14ac:dyDescent="0.25">
      <c r="A273" s="3" t="s">
        <v>55</v>
      </c>
      <c r="B273" s="3" t="s">
        <v>120</v>
      </c>
      <c r="C273" s="3" t="s">
        <v>196</v>
      </c>
      <c r="D273" s="3" t="s">
        <v>197</v>
      </c>
      <c r="E273" s="6" t="s">
        <v>8</v>
      </c>
      <c r="F273" s="6" t="s">
        <v>7</v>
      </c>
      <c r="G273" s="6" t="s">
        <v>123</v>
      </c>
      <c r="H273" s="6">
        <v>38</v>
      </c>
      <c r="I273" s="6">
        <v>35.020000000000003</v>
      </c>
      <c r="J273" s="6">
        <v>4.5</v>
      </c>
      <c r="K273" s="6">
        <v>13.01</v>
      </c>
      <c r="L273" s="6">
        <f t="shared" si="28"/>
        <v>17.509999999999998</v>
      </c>
      <c r="M273" s="6">
        <v>4.5</v>
      </c>
      <c r="N273" s="6">
        <v>7.01</v>
      </c>
      <c r="O273" s="6">
        <f t="shared" si="29"/>
        <v>11.51</v>
      </c>
      <c r="P273" s="7">
        <f t="shared" si="30"/>
        <v>0.65733866362078819</v>
      </c>
      <c r="Q273" s="6">
        <f t="shared" si="31"/>
        <v>0.65733866362078819</v>
      </c>
      <c r="R273" s="6">
        <f t="shared" si="32"/>
        <v>49.51</v>
      </c>
      <c r="S273" s="8">
        <v>500</v>
      </c>
      <c r="T273" s="8">
        <v>0</v>
      </c>
      <c r="U273" s="7">
        <f t="shared" si="33"/>
        <v>0</v>
      </c>
      <c r="V273" s="7">
        <f t="shared" si="34"/>
        <v>0</v>
      </c>
    </row>
    <row r="274" spans="1:22" x14ac:dyDescent="0.25">
      <c r="A274" s="3" t="s">
        <v>55</v>
      </c>
      <c r="B274" s="3" t="s">
        <v>120</v>
      </c>
      <c r="C274" s="3" t="s">
        <v>198</v>
      </c>
      <c r="D274" s="3" t="s">
        <v>199</v>
      </c>
      <c r="E274" s="6" t="s">
        <v>8</v>
      </c>
      <c r="F274" s="6" t="s">
        <v>7</v>
      </c>
      <c r="G274" s="6" t="s">
        <v>123</v>
      </c>
      <c r="H274" s="6">
        <v>40</v>
      </c>
      <c r="I274" s="6">
        <v>60</v>
      </c>
      <c r="J274" s="6">
        <v>10</v>
      </c>
      <c r="K274" s="6">
        <v>10</v>
      </c>
      <c r="L274" s="6">
        <f t="shared" si="28"/>
        <v>20</v>
      </c>
      <c r="M274" s="6">
        <v>10</v>
      </c>
      <c r="N274" s="6">
        <v>10</v>
      </c>
      <c r="O274" s="6">
        <f t="shared" si="29"/>
        <v>20</v>
      </c>
      <c r="P274" s="7">
        <f t="shared" si="30"/>
        <v>1</v>
      </c>
      <c r="Q274" s="6">
        <f t="shared" si="31"/>
        <v>1</v>
      </c>
      <c r="R274" s="6">
        <f t="shared" si="32"/>
        <v>60</v>
      </c>
      <c r="S274" s="8">
        <v>500</v>
      </c>
      <c r="T274" s="8">
        <v>0</v>
      </c>
      <c r="U274" s="7">
        <f t="shared" si="33"/>
        <v>0</v>
      </c>
      <c r="V274" s="7">
        <f t="shared" si="34"/>
        <v>0</v>
      </c>
    </row>
    <row r="275" spans="1:22" x14ac:dyDescent="0.25">
      <c r="A275" s="3" t="s">
        <v>55</v>
      </c>
      <c r="B275" s="3" t="s">
        <v>120</v>
      </c>
      <c r="C275" s="3" t="s">
        <v>200</v>
      </c>
      <c r="D275" s="3" t="s">
        <v>201</v>
      </c>
      <c r="E275" s="6" t="s">
        <v>8</v>
      </c>
      <c r="F275" s="6" t="s">
        <v>7</v>
      </c>
      <c r="G275" s="6" t="s">
        <v>123</v>
      </c>
      <c r="H275" s="6">
        <v>35</v>
      </c>
      <c r="I275" s="6">
        <v>35</v>
      </c>
      <c r="J275" s="6">
        <v>5</v>
      </c>
      <c r="K275" s="6">
        <v>10</v>
      </c>
      <c r="L275" s="6">
        <f t="shared" si="28"/>
        <v>15</v>
      </c>
      <c r="M275" s="6">
        <v>5</v>
      </c>
      <c r="N275" s="6">
        <v>10</v>
      </c>
      <c r="O275" s="6">
        <f t="shared" si="29"/>
        <v>15</v>
      </c>
      <c r="P275" s="7">
        <f t="shared" si="30"/>
        <v>1</v>
      </c>
      <c r="Q275" s="6">
        <f t="shared" si="31"/>
        <v>1</v>
      </c>
      <c r="R275" s="6">
        <f t="shared" si="32"/>
        <v>50</v>
      </c>
      <c r="S275" s="8">
        <v>8744.3700000000008</v>
      </c>
      <c r="T275" s="8">
        <v>0</v>
      </c>
      <c r="U275" s="7">
        <f t="shared" si="33"/>
        <v>0</v>
      </c>
      <c r="V275" s="7">
        <f t="shared" si="34"/>
        <v>0</v>
      </c>
    </row>
    <row r="276" spans="1:22" x14ac:dyDescent="0.25">
      <c r="A276" s="3" t="s">
        <v>55</v>
      </c>
      <c r="B276" s="3" t="s">
        <v>120</v>
      </c>
      <c r="C276" s="3" t="s">
        <v>202</v>
      </c>
      <c r="D276" s="3" t="s">
        <v>203</v>
      </c>
      <c r="E276" s="6" t="s">
        <v>8</v>
      </c>
      <c r="F276" s="6" t="s">
        <v>7</v>
      </c>
      <c r="G276" s="6" t="s">
        <v>123</v>
      </c>
      <c r="H276" s="6">
        <v>35</v>
      </c>
      <c r="I276" s="6">
        <v>50</v>
      </c>
      <c r="J276" s="6">
        <v>12.5</v>
      </c>
      <c r="K276" s="6">
        <v>12.5</v>
      </c>
      <c r="L276" s="6">
        <f t="shared" si="28"/>
        <v>25</v>
      </c>
      <c r="M276" s="6">
        <v>4.5</v>
      </c>
      <c r="N276" s="6">
        <v>4.5</v>
      </c>
      <c r="O276" s="6">
        <f t="shared" si="29"/>
        <v>9</v>
      </c>
      <c r="P276" s="7">
        <f t="shared" si="30"/>
        <v>0.36</v>
      </c>
      <c r="Q276" s="6">
        <f t="shared" si="31"/>
        <v>0.36</v>
      </c>
      <c r="R276" s="6">
        <f t="shared" si="32"/>
        <v>44</v>
      </c>
      <c r="S276" s="8">
        <v>500</v>
      </c>
      <c r="T276" s="8">
        <v>0</v>
      </c>
      <c r="U276" s="7">
        <f t="shared" si="33"/>
        <v>0</v>
      </c>
      <c r="V276" s="7">
        <f t="shared" si="34"/>
        <v>0</v>
      </c>
    </row>
    <row r="277" spans="1:22" x14ac:dyDescent="0.25">
      <c r="A277" s="3" t="s">
        <v>55</v>
      </c>
      <c r="B277" s="3" t="s">
        <v>120</v>
      </c>
      <c r="C277" s="3" t="s">
        <v>204</v>
      </c>
      <c r="D277" s="3" t="s">
        <v>205</v>
      </c>
      <c r="E277" s="6" t="s">
        <v>8</v>
      </c>
      <c r="F277" s="6" t="s">
        <v>7</v>
      </c>
      <c r="G277" s="6" t="s">
        <v>123</v>
      </c>
      <c r="H277" s="6">
        <v>40</v>
      </c>
      <c r="I277" s="6">
        <v>60</v>
      </c>
      <c r="J277" s="6">
        <v>6</v>
      </c>
      <c r="K277" s="6">
        <v>6</v>
      </c>
      <c r="L277" s="6">
        <f t="shared" si="28"/>
        <v>12</v>
      </c>
      <c r="M277" s="6">
        <v>6</v>
      </c>
      <c r="N277" s="6">
        <v>6</v>
      </c>
      <c r="O277" s="6">
        <f t="shared" si="29"/>
        <v>12</v>
      </c>
      <c r="P277" s="7">
        <f t="shared" si="30"/>
        <v>1</v>
      </c>
      <c r="Q277" s="6">
        <f t="shared" si="31"/>
        <v>1</v>
      </c>
      <c r="R277" s="6">
        <f t="shared" si="32"/>
        <v>52</v>
      </c>
      <c r="S277" s="8">
        <v>500</v>
      </c>
      <c r="T277" s="8">
        <v>0</v>
      </c>
      <c r="U277" s="7">
        <f t="shared" si="33"/>
        <v>0</v>
      </c>
      <c r="V277" s="7">
        <f t="shared" si="34"/>
        <v>0</v>
      </c>
    </row>
    <row r="278" spans="1:22" x14ac:dyDescent="0.25">
      <c r="A278" s="3" t="s">
        <v>55</v>
      </c>
      <c r="B278" s="3" t="s">
        <v>120</v>
      </c>
      <c r="C278" s="3" t="s">
        <v>206</v>
      </c>
      <c r="D278" s="3" t="s">
        <v>207</v>
      </c>
      <c r="E278" s="6" t="s">
        <v>8</v>
      </c>
      <c r="F278" s="6" t="s">
        <v>7</v>
      </c>
      <c r="G278" s="6" t="s">
        <v>123</v>
      </c>
      <c r="H278" s="6">
        <v>40</v>
      </c>
      <c r="I278" s="6">
        <v>45</v>
      </c>
      <c r="J278" s="6">
        <v>12.51</v>
      </c>
      <c r="K278" s="6">
        <v>10.01</v>
      </c>
      <c r="L278" s="6">
        <f t="shared" si="28"/>
        <v>22.52</v>
      </c>
      <c r="M278" s="6">
        <v>12.51</v>
      </c>
      <c r="N278" s="6">
        <v>10.01</v>
      </c>
      <c r="O278" s="6">
        <f t="shared" si="29"/>
        <v>22.52</v>
      </c>
      <c r="P278" s="7">
        <f t="shared" si="30"/>
        <v>1</v>
      </c>
      <c r="Q278" s="6">
        <f t="shared" si="31"/>
        <v>1</v>
      </c>
      <c r="R278" s="6">
        <f t="shared" si="32"/>
        <v>62.519999999999996</v>
      </c>
      <c r="S278" s="8">
        <v>500</v>
      </c>
      <c r="T278" s="8">
        <v>0</v>
      </c>
      <c r="U278" s="7">
        <f t="shared" si="33"/>
        <v>0</v>
      </c>
      <c r="V278" s="7">
        <f t="shared" si="34"/>
        <v>0</v>
      </c>
    </row>
    <row r="279" spans="1:22" x14ac:dyDescent="0.25">
      <c r="A279" s="3" t="s">
        <v>55</v>
      </c>
      <c r="B279" s="3" t="s">
        <v>120</v>
      </c>
      <c r="C279" s="3" t="s">
        <v>208</v>
      </c>
      <c r="D279" s="3" t="s">
        <v>209</v>
      </c>
      <c r="E279" s="6" t="s">
        <v>8</v>
      </c>
      <c r="F279" s="6" t="s">
        <v>7</v>
      </c>
      <c r="G279" s="6" t="s">
        <v>123</v>
      </c>
      <c r="H279" s="6">
        <v>13.82</v>
      </c>
      <c r="I279" s="6">
        <v>53.8</v>
      </c>
      <c r="J279" s="6">
        <v>7.5</v>
      </c>
      <c r="K279" s="6">
        <v>16.25</v>
      </c>
      <c r="L279" s="6">
        <f t="shared" si="28"/>
        <v>23.75</v>
      </c>
      <c r="M279" s="6">
        <v>7.5</v>
      </c>
      <c r="N279" s="6">
        <v>16.25</v>
      </c>
      <c r="O279" s="6">
        <f t="shared" si="29"/>
        <v>23.75</v>
      </c>
      <c r="P279" s="7">
        <f t="shared" si="30"/>
        <v>1</v>
      </c>
      <c r="Q279" s="6">
        <f t="shared" si="31"/>
        <v>1</v>
      </c>
      <c r="R279" s="6">
        <f t="shared" si="32"/>
        <v>37.57</v>
      </c>
      <c r="S279" s="8">
        <v>1000</v>
      </c>
      <c r="T279" s="8">
        <v>0</v>
      </c>
      <c r="U279" s="7">
        <f t="shared" si="33"/>
        <v>0</v>
      </c>
      <c r="V279" s="7">
        <f t="shared" si="34"/>
        <v>0</v>
      </c>
    </row>
    <row r="280" spans="1:22" x14ac:dyDescent="0.25">
      <c r="A280" s="3" t="s">
        <v>55</v>
      </c>
      <c r="B280" s="3" t="s">
        <v>120</v>
      </c>
      <c r="C280" s="3" t="s">
        <v>210</v>
      </c>
      <c r="D280" s="3" t="s">
        <v>211</v>
      </c>
      <c r="E280" s="6" t="s">
        <v>8</v>
      </c>
      <c r="F280" s="6" t="s">
        <v>7</v>
      </c>
      <c r="G280" s="6" t="s">
        <v>123</v>
      </c>
      <c r="H280" s="6">
        <v>50</v>
      </c>
      <c r="I280" s="6">
        <v>50</v>
      </c>
      <c r="J280" s="6">
        <v>10</v>
      </c>
      <c r="K280" s="6">
        <v>15</v>
      </c>
      <c r="L280" s="6">
        <f t="shared" si="28"/>
        <v>25</v>
      </c>
      <c r="M280" s="6">
        <v>5</v>
      </c>
      <c r="N280" s="6">
        <v>12.5</v>
      </c>
      <c r="O280" s="6">
        <f t="shared" si="29"/>
        <v>17.5</v>
      </c>
      <c r="P280" s="7">
        <f t="shared" si="30"/>
        <v>0.7</v>
      </c>
      <c r="Q280" s="6">
        <f t="shared" si="31"/>
        <v>0.7</v>
      </c>
      <c r="R280" s="6">
        <f t="shared" si="32"/>
        <v>67.5</v>
      </c>
      <c r="S280" s="8">
        <v>500</v>
      </c>
      <c r="T280" s="8">
        <v>0</v>
      </c>
      <c r="U280" s="7">
        <f t="shared" si="33"/>
        <v>0</v>
      </c>
      <c r="V280" s="7">
        <f t="shared" si="34"/>
        <v>0</v>
      </c>
    </row>
    <row r="281" spans="1:22" x14ac:dyDescent="0.25">
      <c r="A281" s="3" t="s">
        <v>55</v>
      </c>
      <c r="B281" s="3" t="s">
        <v>120</v>
      </c>
      <c r="C281" s="3" t="s">
        <v>212</v>
      </c>
      <c r="D281" s="3" t="s">
        <v>213</v>
      </c>
      <c r="E281" s="6" t="s">
        <v>8</v>
      </c>
      <c r="F281" s="6" t="s">
        <v>7</v>
      </c>
      <c r="G281" s="6" t="s">
        <v>123</v>
      </c>
      <c r="H281" s="6">
        <v>45</v>
      </c>
      <c r="I281" s="6">
        <v>55</v>
      </c>
      <c r="J281" s="6">
        <v>5</v>
      </c>
      <c r="K281" s="6">
        <v>30</v>
      </c>
      <c r="L281" s="6">
        <f t="shared" si="28"/>
        <v>35</v>
      </c>
      <c r="M281" s="6">
        <v>5</v>
      </c>
      <c r="N281" s="6">
        <v>30</v>
      </c>
      <c r="O281" s="6">
        <f t="shared" si="29"/>
        <v>35</v>
      </c>
      <c r="P281" s="7">
        <f t="shared" si="30"/>
        <v>1</v>
      </c>
      <c r="Q281" s="6">
        <f t="shared" si="31"/>
        <v>1</v>
      </c>
      <c r="R281" s="6">
        <f t="shared" si="32"/>
        <v>80</v>
      </c>
      <c r="S281" s="8">
        <v>500</v>
      </c>
      <c r="T281" s="8">
        <v>0</v>
      </c>
      <c r="U281" s="7">
        <f t="shared" si="33"/>
        <v>0</v>
      </c>
      <c r="V281" s="7">
        <f t="shared" si="34"/>
        <v>0</v>
      </c>
    </row>
    <row r="282" spans="1:22" x14ac:dyDescent="0.25">
      <c r="A282" s="3" t="s">
        <v>55</v>
      </c>
      <c r="B282" s="3" t="s">
        <v>120</v>
      </c>
      <c r="C282" s="3" t="s">
        <v>214</v>
      </c>
      <c r="D282" s="3" t="s">
        <v>215</v>
      </c>
      <c r="E282" s="6" t="s">
        <v>8</v>
      </c>
      <c r="F282" s="6" t="s">
        <v>7</v>
      </c>
      <c r="G282" s="6" t="s">
        <v>123</v>
      </c>
      <c r="H282" s="6">
        <v>20</v>
      </c>
      <c r="I282" s="6">
        <v>10</v>
      </c>
      <c r="J282" s="6">
        <v>2.5</v>
      </c>
      <c r="K282" s="6">
        <v>2.5</v>
      </c>
      <c r="L282" s="6">
        <f t="shared" si="28"/>
        <v>5</v>
      </c>
      <c r="M282" s="6">
        <v>2.5</v>
      </c>
      <c r="N282" s="6">
        <v>2.5</v>
      </c>
      <c r="O282" s="6">
        <f t="shared" si="29"/>
        <v>5</v>
      </c>
      <c r="P282" s="7">
        <f t="shared" si="30"/>
        <v>1</v>
      </c>
      <c r="Q282" s="6">
        <f t="shared" si="31"/>
        <v>1</v>
      </c>
      <c r="R282" s="6">
        <f t="shared" si="32"/>
        <v>25</v>
      </c>
      <c r="S282" s="8">
        <v>500</v>
      </c>
      <c r="T282" s="8">
        <v>0</v>
      </c>
      <c r="U282" s="7">
        <f t="shared" si="33"/>
        <v>0</v>
      </c>
      <c r="V282" s="7">
        <f t="shared" si="34"/>
        <v>0</v>
      </c>
    </row>
    <row r="283" spans="1:22" x14ac:dyDescent="0.25">
      <c r="A283" s="3" t="s">
        <v>55</v>
      </c>
      <c r="B283" s="3" t="s">
        <v>120</v>
      </c>
      <c r="C283" s="3" t="s">
        <v>216</v>
      </c>
      <c r="D283" s="3" t="s">
        <v>217</v>
      </c>
      <c r="E283" s="6" t="s">
        <v>8</v>
      </c>
      <c r="F283" s="6" t="s">
        <v>7</v>
      </c>
      <c r="G283" s="6" t="s">
        <v>123</v>
      </c>
      <c r="H283" s="6">
        <v>58.34</v>
      </c>
      <c r="I283" s="6">
        <v>25</v>
      </c>
      <c r="J283" s="6">
        <v>12.5</v>
      </c>
      <c r="K283" s="6">
        <v>0</v>
      </c>
      <c r="L283" s="6">
        <f t="shared" si="28"/>
        <v>12.5</v>
      </c>
      <c r="M283" s="6">
        <v>12.5</v>
      </c>
      <c r="N283" s="6">
        <v>7</v>
      </c>
      <c r="O283" s="6">
        <f t="shared" si="29"/>
        <v>19.5</v>
      </c>
      <c r="P283" s="7">
        <f t="shared" si="30"/>
        <v>1.56</v>
      </c>
      <c r="Q283" s="6">
        <f t="shared" si="31"/>
        <v>1.56</v>
      </c>
      <c r="R283" s="6">
        <f t="shared" si="32"/>
        <v>77.84</v>
      </c>
      <c r="S283" s="8">
        <v>500</v>
      </c>
      <c r="T283" s="8">
        <v>0</v>
      </c>
      <c r="U283" s="7">
        <f t="shared" si="33"/>
        <v>0</v>
      </c>
      <c r="V283" s="7">
        <f t="shared" si="34"/>
        <v>0</v>
      </c>
    </row>
    <row r="284" spans="1:22" x14ac:dyDescent="0.25">
      <c r="A284" s="3" t="s">
        <v>55</v>
      </c>
      <c r="B284" s="3" t="s">
        <v>120</v>
      </c>
      <c r="C284" s="3" t="s">
        <v>218</v>
      </c>
      <c r="D284" s="3" t="s">
        <v>219</v>
      </c>
      <c r="E284" s="6" t="s">
        <v>8</v>
      </c>
      <c r="F284" s="6" t="s">
        <v>7</v>
      </c>
      <c r="G284" s="6" t="s">
        <v>123</v>
      </c>
      <c r="H284" s="6">
        <v>33.33</v>
      </c>
      <c r="I284" s="6">
        <v>33.299999999999997</v>
      </c>
      <c r="J284" s="6">
        <v>4</v>
      </c>
      <c r="K284" s="6">
        <v>9.3000000000000007</v>
      </c>
      <c r="L284" s="6">
        <f t="shared" si="28"/>
        <v>13.3</v>
      </c>
      <c r="M284" s="6">
        <v>4</v>
      </c>
      <c r="N284" s="6">
        <v>9.3000000000000007</v>
      </c>
      <c r="O284" s="6">
        <f t="shared" si="29"/>
        <v>13.3</v>
      </c>
      <c r="P284" s="7">
        <f t="shared" si="30"/>
        <v>1</v>
      </c>
      <c r="Q284" s="6">
        <f t="shared" si="31"/>
        <v>1</v>
      </c>
      <c r="R284" s="6">
        <f t="shared" si="32"/>
        <v>46.629999999999995</v>
      </c>
      <c r="S284" s="8">
        <v>4500</v>
      </c>
      <c r="T284" s="8">
        <v>0</v>
      </c>
      <c r="U284" s="7">
        <f t="shared" si="33"/>
        <v>0</v>
      </c>
      <c r="V284" s="7">
        <f t="shared" si="34"/>
        <v>0</v>
      </c>
    </row>
    <row r="285" spans="1:22" x14ac:dyDescent="0.25">
      <c r="A285" s="3" t="s">
        <v>55</v>
      </c>
      <c r="B285" s="3" t="s">
        <v>220</v>
      </c>
      <c r="C285" s="3" t="s">
        <v>221</v>
      </c>
      <c r="D285" s="3" t="s">
        <v>222</v>
      </c>
      <c r="E285" s="6" t="s">
        <v>8</v>
      </c>
      <c r="F285" s="6" t="s">
        <v>7</v>
      </c>
      <c r="G285" s="6" t="s">
        <v>27</v>
      </c>
      <c r="H285" s="6">
        <v>60</v>
      </c>
      <c r="I285" s="6">
        <v>40</v>
      </c>
      <c r="J285" s="6">
        <v>0</v>
      </c>
      <c r="K285" s="6">
        <v>5</v>
      </c>
      <c r="L285" s="6">
        <f t="shared" si="28"/>
        <v>5</v>
      </c>
      <c r="M285" s="6">
        <v>0</v>
      </c>
      <c r="N285" s="6">
        <v>0</v>
      </c>
      <c r="O285" s="6">
        <f t="shared" si="29"/>
        <v>0</v>
      </c>
      <c r="P285" s="7">
        <f t="shared" si="30"/>
        <v>0</v>
      </c>
      <c r="Q285" s="6">
        <f t="shared" si="31"/>
        <v>0</v>
      </c>
      <c r="R285" s="6">
        <f t="shared" si="32"/>
        <v>60</v>
      </c>
      <c r="S285" s="8">
        <v>1266888.8799999999</v>
      </c>
      <c r="T285" s="8">
        <v>0</v>
      </c>
      <c r="U285" s="7">
        <f t="shared" si="33"/>
        <v>0</v>
      </c>
      <c r="V285" s="7">
        <f t="shared" si="34"/>
        <v>0</v>
      </c>
    </row>
    <row r="286" spans="1:22" x14ac:dyDescent="0.25">
      <c r="A286" s="3" t="s">
        <v>55</v>
      </c>
      <c r="B286" s="3" t="s">
        <v>220</v>
      </c>
      <c r="C286" s="3" t="s">
        <v>223</v>
      </c>
      <c r="D286" s="3" t="s">
        <v>224</v>
      </c>
      <c r="E286" s="6" t="s">
        <v>70</v>
      </c>
      <c r="F286" s="6" t="s">
        <v>6</v>
      </c>
      <c r="G286" s="6" t="s">
        <v>27</v>
      </c>
      <c r="H286" s="6">
        <v>100</v>
      </c>
      <c r="I286" s="6">
        <v>0</v>
      </c>
      <c r="J286" s="6">
        <v>0</v>
      </c>
      <c r="K286" s="6">
        <v>0</v>
      </c>
      <c r="L286" s="6">
        <f t="shared" si="28"/>
        <v>0</v>
      </c>
      <c r="M286" s="6">
        <v>0</v>
      </c>
      <c r="N286" s="6">
        <v>0</v>
      </c>
      <c r="O286" s="6">
        <f t="shared" si="29"/>
        <v>0</v>
      </c>
      <c r="P286" s="7" t="s">
        <v>43</v>
      </c>
      <c r="Q286" s="6" t="s">
        <v>43</v>
      </c>
      <c r="R286" s="6">
        <f t="shared" si="32"/>
        <v>100</v>
      </c>
      <c r="S286" s="8">
        <v>1404.56</v>
      </c>
      <c r="T286" s="8">
        <v>1404.56</v>
      </c>
      <c r="U286" s="7">
        <f t="shared" si="33"/>
        <v>1</v>
      </c>
      <c r="V286" s="7">
        <f t="shared" si="34"/>
        <v>1</v>
      </c>
    </row>
    <row r="287" spans="1:22" x14ac:dyDescent="0.25">
      <c r="A287" s="3" t="s">
        <v>55</v>
      </c>
      <c r="B287" s="3" t="s">
        <v>220</v>
      </c>
      <c r="C287" s="3" t="s">
        <v>225</v>
      </c>
      <c r="D287" s="3" t="s">
        <v>226</v>
      </c>
      <c r="E287" s="6" t="s">
        <v>70</v>
      </c>
      <c r="F287" s="6" t="s">
        <v>6</v>
      </c>
      <c r="G287" s="6" t="s">
        <v>27</v>
      </c>
      <c r="H287" s="6">
        <v>100</v>
      </c>
      <c r="I287" s="6">
        <v>0</v>
      </c>
      <c r="J287" s="6">
        <v>0</v>
      </c>
      <c r="K287" s="6">
        <v>0</v>
      </c>
      <c r="L287" s="6">
        <f t="shared" si="28"/>
        <v>0</v>
      </c>
      <c r="M287" s="6">
        <v>0</v>
      </c>
      <c r="N287" s="6">
        <v>0</v>
      </c>
      <c r="O287" s="6">
        <f t="shared" si="29"/>
        <v>0</v>
      </c>
      <c r="P287" s="7" t="s">
        <v>43</v>
      </c>
      <c r="Q287" s="6" t="s">
        <v>43</v>
      </c>
      <c r="R287" s="6">
        <f t="shared" si="32"/>
        <v>100</v>
      </c>
      <c r="S287" s="8">
        <v>1679.18</v>
      </c>
      <c r="T287" s="8">
        <v>1679.17</v>
      </c>
      <c r="U287" s="7">
        <f t="shared" si="33"/>
        <v>0.99999404471230002</v>
      </c>
      <c r="V287" s="7">
        <f t="shared" si="34"/>
        <v>0.99999404471230002</v>
      </c>
    </row>
    <row r="288" spans="1:22" x14ac:dyDescent="0.25">
      <c r="A288" s="3" t="s">
        <v>55</v>
      </c>
      <c r="B288" s="3" t="s">
        <v>220</v>
      </c>
      <c r="C288" s="3" t="s">
        <v>227</v>
      </c>
      <c r="D288" s="3" t="s">
        <v>228</v>
      </c>
      <c r="E288" s="6" t="s">
        <v>33</v>
      </c>
      <c r="F288" s="6" t="s">
        <v>6</v>
      </c>
      <c r="G288" s="6" t="s">
        <v>27</v>
      </c>
      <c r="H288" s="6">
        <v>0</v>
      </c>
      <c r="I288" s="6">
        <v>10</v>
      </c>
      <c r="J288" s="6">
        <v>0</v>
      </c>
      <c r="K288" s="6">
        <v>0</v>
      </c>
      <c r="L288" s="6">
        <f t="shared" si="28"/>
        <v>0</v>
      </c>
      <c r="M288" s="6">
        <v>0</v>
      </c>
      <c r="N288" s="6">
        <v>0</v>
      </c>
      <c r="O288" s="6">
        <f t="shared" si="29"/>
        <v>0</v>
      </c>
      <c r="P288" s="7" t="s">
        <v>43</v>
      </c>
      <c r="Q288" s="6" t="s">
        <v>43</v>
      </c>
      <c r="R288" s="6">
        <f t="shared" si="32"/>
        <v>0</v>
      </c>
      <c r="S288" s="8">
        <v>1971855.04</v>
      </c>
      <c r="T288" s="8">
        <v>0</v>
      </c>
      <c r="U288" s="7">
        <f t="shared" si="33"/>
        <v>0</v>
      </c>
      <c r="V288" s="7">
        <f t="shared" si="34"/>
        <v>0</v>
      </c>
    </row>
    <row r="289" spans="1:22" x14ac:dyDescent="0.25">
      <c r="A289" s="3" t="s">
        <v>55</v>
      </c>
      <c r="B289" s="3" t="s">
        <v>220</v>
      </c>
      <c r="C289" s="3" t="s">
        <v>229</v>
      </c>
      <c r="D289" s="3" t="s">
        <v>230</v>
      </c>
      <c r="E289" s="6" t="s">
        <v>8</v>
      </c>
      <c r="F289" s="6" t="s">
        <v>7</v>
      </c>
      <c r="G289" s="6" t="s">
        <v>27</v>
      </c>
      <c r="H289" s="6">
        <v>20</v>
      </c>
      <c r="I289" s="6">
        <v>80</v>
      </c>
      <c r="J289" s="6">
        <v>30</v>
      </c>
      <c r="K289" s="6">
        <v>28</v>
      </c>
      <c r="L289" s="6">
        <f t="shared" si="28"/>
        <v>58</v>
      </c>
      <c r="M289" s="6">
        <v>30</v>
      </c>
      <c r="N289" s="6">
        <v>10</v>
      </c>
      <c r="O289" s="6">
        <f t="shared" si="29"/>
        <v>40</v>
      </c>
      <c r="P289" s="7">
        <f t="shared" si="30"/>
        <v>0.68965517241379315</v>
      </c>
      <c r="Q289" s="6">
        <f t="shared" si="31"/>
        <v>0.68965517241379315</v>
      </c>
      <c r="R289" s="6">
        <f t="shared" si="32"/>
        <v>60</v>
      </c>
      <c r="S289" s="8">
        <v>1843956.73</v>
      </c>
      <c r="T289" s="8">
        <v>541367.34</v>
      </c>
      <c r="U289" s="7">
        <f t="shared" si="33"/>
        <v>0.29359004535860228</v>
      </c>
      <c r="V289" s="7">
        <f t="shared" si="34"/>
        <v>0.29359004535860228</v>
      </c>
    </row>
    <row r="290" spans="1:22" x14ac:dyDescent="0.25">
      <c r="A290" s="3" t="s">
        <v>55</v>
      </c>
      <c r="B290" s="3" t="s">
        <v>220</v>
      </c>
      <c r="C290" s="3" t="s">
        <v>231</v>
      </c>
      <c r="D290" s="3" t="s">
        <v>232</v>
      </c>
      <c r="E290" s="6" t="s">
        <v>8</v>
      </c>
      <c r="F290" s="6" t="s">
        <v>7</v>
      </c>
      <c r="G290" s="6" t="s">
        <v>5</v>
      </c>
      <c r="H290" s="6">
        <v>40.46</v>
      </c>
      <c r="I290" s="6">
        <v>27.28</v>
      </c>
      <c r="J290" s="6">
        <v>0.72</v>
      </c>
      <c r="K290" s="6">
        <v>2.41</v>
      </c>
      <c r="L290" s="6">
        <f t="shared" si="28"/>
        <v>3.13</v>
      </c>
      <c r="M290" s="6">
        <v>0.72</v>
      </c>
      <c r="N290" s="6">
        <v>2.41</v>
      </c>
      <c r="O290" s="6">
        <f t="shared" si="29"/>
        <v>3.13</v>
      </c>
      <c r="P290" s="7">
        <f t="shared" si="30"/>
        <v>1</v>
      </c>
      <c r="Q290" s="6">
        <f t="shared" si="31"/>
        <v>1</v>
      </c>
      <c r="R290" s="6">
        <f t="shared" si="32"/>
        <v>43.59</v>
      </c>
      <c r="S290" s="8">
        <v>1265414.3699999999</v>
      </c>
      <c r="T290" s="8">
        <v>265355.06999999995</v>
      </c>
      <c r="U290" s="7">
        <f t="shared" si="33"/>
        <v>0.20969816393028631</v>
      </c>
      <c r="V290" s="7">
        <f t="shared" si="34"/>
        <v>0.20969816393028631</v>
      </c>
    </row>
    <row r="291" spans="1:22" x14ac:dyDescent="0.25">
      <c r="A291" s="3" t="s">
        <v>55</v>
      </c>
      <c r="B291" s="3" t="s">
        <v>220</v>
      </c>
      <c r="C291" s="3" t="s">
        <v>233</v>
      </c>
      <c r="D291" s="3" t="s">
        <v>234</v>
      </c>
      <c r="E291" s="6" t="s">
        <v>70</v>
      </c>
      <c r="F291" s="6" t="s">
        <v>6</v>
      </c>
      <c r="G291" s="6" t="s">
        <v>27</v>
      </c>
      <c r="H291" s="6">
        <v>100</v>
      </c>
      <c r="I291" s="6">
        <v>0</v>
      </c>
      <c r="J291" s="6">
        <v>0</v>
      </c>
      <c r="K291" s="6">
        <v>0</v>
      </c>
      <c r="L291" s="6">
        <f t="shared" si="28"/>
        <v>0</v>
      </c>
      <c r="M291" s="6">
        <v>0</v>
      </c>
      <c r="N291" s="6">
        <v>0</v>
      </c>
      <c r="O291" s="6">
        <f t="shared" si="29"/>
        <v>0</v>
      </c>
      <c r="P291" s="7" t="s">
        <v>43</v>
      </c>
      <c r="Q291" s="6" t="s">
        <v>43</v>
      </c>
      <c r="R291" s="6">
        <f t="shared" si="32"/>
        <v>100</v>
      </c>
      <c r="S291" s="8">
        <v>250341.35</v>
      </c>
      <c r="T291" s="8">
        <v>230033.44999999998</v>
      </c>
      <c r="U291" s="7">
        <f t="shared" si="33"/>
        <v>0.91887916239167033</v>
      </c>
      <c r="V291" s="7">
        <f t="shared" si="34"/>
        <v>0.91887916239167033</v>
      </c>
    </row>
    <row r="292" spans="1:22" x14ac:dyDescent="0.25">
      <c r="A292" s="3" t="s">
        <v>55</v>
      </c>
      <c r="B292" s="3" t="s">
        <v>220</v>
      </c>
      <c r="C292" s="3" t="s">
        <v>235</v>
      </c>
      <c r="D292" s="3" t="s">
        <v>236</v>
      </c>
      <c r="E292" s="6" t="s">
        <v>8</v>
      </c>
      <c r="F292" s="6" t="s">
        <v>7</v>
      </c>
      <c r="G292" s="6" t="s">
        <v>27</v>
      </c>
      <c r="H292" s="6">
        <v>12.1</v>
      </c>
      <c r="I292" s="6">
        <v>87.8</v>
      </c>
      <c r="J292" s="6">
        <v>12</v>
      </c>
      <c r="K292" s="6">
        <v>28</v>
      </c>
      <c r="L292" s="6">
        <f t="shared" si="28"/>
        <v>40</v>
      </c>
      <c r="M292" s="6">
        <v>12</v>
      </c>
      <c r="N292" s="6">
        <v>28</v>
      </c>
      <c r="O292" s="6">
        <f t="shared" si="29"/>
        <v>40</v>
      </c>
      <c r="P292" s="7">
        <f t="shared" si="30"/>
        <v>1</v>
      </c>
      <c r="Q292" s="6">
        <f t="shared" si="31"/>
        <v>1</v>
      </c>
      <c r="R292" s="6">
        <f t="shared" si="32"/>
        <v>52.1</v>
      </c>
      <c r="S292" s="8">
        <v>937963.19</v>
      </c>
      <c r="T292" s="8">
        <v>275432.89</v>
      </c>
      <c r="U292" s="7">
        <f t="shared" si="33"/>
        <v>0.29364999920732499</v>
      </c>
      <c r="V292" s="7">
        <f t="shared" si="34"/>
        <v>0.29364999920732499</v>
      </c>
    </row>
    <row r="293" spans="1:22" x14ac:dyDescent="0.25">
      <c r="A293" s="3" t="s">
        <v>55</v>
      </c>
      <c r="B293" s="3" t="s">
        <v>220</v>
      </c>
      <c r="C293" s="3" t="s">
        <v>237</v>
      </c>
      <c r="D293" s="3" t="s">
        <v>238</v>
      </c>
      <c r="E293" s="6" t="s">
        <v>8</v>
      </c>
      <c r="F293" s="6" t="s">
        <v>6</v>
      </c>
      <c r="G293" s="6" t="s">
        <v>27</v>
      </c>
      <c r="H293" s="6">
        <v>0</v>
      </c>
      <c r="I293" s="6">
        <v>10</v>
      </c>
      <c r="J293" s="6">
        <v>0</v>
      </c>
      <c r="K293" s="6">
        <v>0</v>
      </c>
      <c r="L293" s="6">
        <f t="shared" si="28"/>
        <v>0</v>
      </c>
      <c r="M293" s="6">
        <v>0</v>
      </c>
      <c r="N293" s="6">
        <v>0</v>
      </c>
      <c r="O293" s="6">
        <f t="shared" si="29"/>
        <v>0</v>
      </c>
      <c r="P293" s="7" t="s">
        <v>43</v>
      </c>
      <c r="Q293" s="6" t="s">
        <v>43</v>
      </c>
      <c r="R293" s="6">
        <f t="shared" si="32"/>
        <v>0</v>
      </c>
      <c r="S293" s="8">
        <v>281680</v>
      </c>
      <c r="T293" s="8">
        <v>0</v>
      </c>
      <c r="U293" s="7">
        <f t="shared" si="33"/>
        <v>0</v>
      </c>
      <c r="V293" s="7">
        <f t="shared" si="34"/>
        <v>0</v>
      </c>
    </row>
    <row r="294" spans="1:22" x14ac:dyDescent="0.25">
      <c r="A294" s="3" t="s">
        <v>55</v>
      </c>
      <c r="B294" s="3" t="s">
        <v>220</v>
      </c>
      <c r="C294" s="3" t="s">
        <v>239</v>
      </c>
      <c r="D294" s="3" t="s">
        <v>240</v>
      </c>
      <c r="E294" s="6" t="s">
        <v>8</v>
      </c>
      <c r="F294" s="6" t="s">
        <v>7</v>
      </c>
      <c r="G294" s="6" t="s">
        <v>27</v>
      </c>
      <c r="H294" s="6">
        <v>20</v>
      </c>
      <c r="I294" s="6">
        <v>31</v>
      </c>
      <c r="J294" s="6">
        <v>0</v>
      </c>
      <c r="K294" s="6">
        <v>1</v>
      </c>
      <c r="L294" s="6">
        <f t="shared" si="28"/>
        <v>1</v>
      </c>
      <c r="M294" s="6">
        <v>0</v>
      </c>
      <c r="N294" s="6">
        <v>1</v>
      </c>
      <c r="O294" s="6">
        <f t="shared" si="29"/>
        <v>1</v>
      </c>
      <c r="P294" s="7">
        <f t="shared" si="30"/>
        <v>1</v>
      </c>
      <c r="Q294" s="6">
        <f t="shared" si="31"/>
        <v>1</v>
      </c>
      <c r="R294" s="6">
        <f t="shared" si="32"/>
        <v>21</v>
      </c>
      <c r="S294" s="8">
        <v>862693</v>
      </c>
      <c r="T294" s="8">
        <v>0</v>
      </c>
      <c r="U294" s="7">
        <f t="shared" si="33"/>
        <v>0</v>
      </c>
      <c r="V294" s="7">
        <f t="shared" si="34"/>
        <v>0</v>
      </c>
    </row>
    <row r="295" spans="1:22" x14ac:dyDescent="0.25">
      <c r="A295" s="3" t="s">
        <v>55</v>
      </c>
      <c r="B295" s="3" t="s">
        <v>220</v>
      </c>
      <c r="C295" s="3" t="s">
        <v>241</v>
      </c>
      <c r="D295" s="3" t="s">
        <v>242</v>
      </c>
      <c r="E295" s="6" t="s">
        <v>8</v>
      </c>
      <c r="F295" s="6" t="s">
        <v>7</v>
      </c>
      <c r="G295" s="6" t="s">
        <v>27</v>
      </c>
      <c r="H295" s="6">
        <v>10</v>
      </c>
      <c r="I295" s="6">
        <v>90</v>
      </c>
      <c r="J295" s="6">
        <v>0</v>
      </c>
      <c r="K295" s="6">
        <v>25</v>
      </c>
      <c r="L295" s="6">
        <f t="shared" si="28"/>
        <v>25</v>
      </c>
      <c r="M295" s="6">
        <v>0</v>
      </c>
      <c r="N295" s="6">
        <v>25</v>
      </c>
      <c r="O295" s="6">
        <f t="shared" si="29"/>
        <v>25</v>
      </c>
      <c r="P295" s="7">
        <f t="shared" si="30"/>
        <v>1</v>
      </c>
      <c r="Q295" s="6">
        <f t="shared" si="31"/>
        <v>1</v>
      </c>
      <c r="R295" s="6">
        <f t="shared" si="32"/>
        <v>35</v>
      </c>
      <c r="S295" s="8">
        <v>275489.93</v>
      </c>
      <c r="T295" s="8">
        <v>0</v>
      </c>
      <c r="U295" s="7">
        <f t="shared" si="33"/>
        <v>0</v>
      </c>
      <c r="V295" s="7">
        <f t="shared" si="34"/>
        <v>0</v>
      </c>
    </row>
    <row r="296" spans="1:22" x14ac:dyDescent="0.25">
      <c r="A296" s="3" t="s">
        <v>55</v>
      </c>
      <c r="B296" s="3" t="s">
        <v>220</v>
      </c>
      <c r="C296" s="3" t="s">
        <v>243</v>
      </c>
      <c r="D296" s="3" t="s">
        <v>244</v>
      </c>
      <c r="E296" s="6" t="s">
        <v>70</v>
      </c>
      <c r="F296" s="6" t="s">
        <v>7</v>
      </c>
      <c r="G296" s="6" t="s">
        <v>27</v>
      </c>
      <c r="H296" s="6">
        <v>10</v>
      </c>
      <c r="I296" s="6">
        <v>90</v>
      </c>
      <c r="J296" s="6">
        <v>85</v>
      </c>
      <c r="K296" s="6">
        <v>5</v>
      </c>
      <c r="L296" s="6">
        <f t="shared" si="28"/>
        <v>90</v>
      </c>
      <c r="M296" s="6">
        <v>85</v>
      </c>
      <c r="N296" s="6">
        <v>5</v>
      </c>
      <c r="O296" s="6">
        <f t="shared" si="29"/>
        <v>90</v>
      </c>
      <c r="P296" s="7">
        <f t="shared" si="30"/>
        <v>1</v>
      </c>
      <c r="Q296" s="6">
        <f t="shared" si="31"/>
        <v>1</v>
      </c>
      <c r="R296" s="6">
        <f t="shared" si="32"/>
        <v>100</v>
      </c>
      <c r="S296" s="8">
        <v>279375.61</v>
      </c>
      <c r="T296" s="8">
        <v>209701.24</v>
      </c>
      <c r="U296" s="7">
        <f t="shared" si="33"/>
        <v>0.7506068264155199</v>
      </c>
      <c r="V296" s="7">
        <f t="shared" si="34"/>
        <v>0.7506068264155199</v>
      </c>
    </row>
    <row r="297" spans="1:22" x14ac:dyDescent="0.25">
      <c r="A297" s="3" t="s">
        <v>55</v>
      </c>
      <c r="B297" s="3" t="s">
        <v>220</v>
      </c>
      <c r="C297" s="3" t="s">
        <v>245</v>
      </c>
      <c r="D297" s="3" t="s">
        <v>246</v>
      </c>
      <c r="E297" s="6" t="s">
        <v>8</v>
      </c>
      <c r="F297" s="6" t="s">
        <v>6</v>
      </c>
      <c r="G297" s="6" t="s">
        <v>27</v>
      </c>
      <c r="H297" s="6">
        <v>0</v>
      </c>
      <c r="I297" s="6">
        <v>9.9600000000000009</v>
      </c>
      <c r="J297" s="6">
        <v>0</v>
      </c>
      <c r="K297" s="6">
        <v>0</v>
      </c>
      <c r="L297" s="6">
        <f t="shared" si="28"/>
        <v>0</v>
      </c>
      <c r="M297" s="6">
        <v>0</v>
      </c>
      <c r="N297" s="6">
        <v>0</v>
      </c>
      <c r="O297" s="6">
        <f t="shared" si="29"/>
        <v>0</v>
      </c>
      <c r="P297" s="7" t="s">
        <v>43</v>
      </c>
      <c r="Q297" s="6" t="s">
        <v>43</v>
      </c>
      <c r="R297" s="6">
        <f t="shared" si="32"/>
        <v>0</v>
      </c>
      <c r="S297" s="8">
        <v>967415.48</v>
      </c>
      <c r="T297" s="8">
        <v>0</v>
      </c>
      <c r="U297" s="7">
        <f t="shared" si="33"/>
        <v>0</v>
      </c>
      <c r="V297" s="7">
        <f t="shared" si="34"/>
        <v>0</v>
      </c>
    </row>
    <row r="298" spans="1:22" x14ac:dyDescent="0.25">
      <c r="A298" s="3" t="s">
        <v>55</v>
      </c>
      <c r="B298" s="3" t="s">
        <v>220</v>
      </c>
      <c r="C298" s="3" t="s">
        <v>247</v>
      </c>
      <c r="D298" s="3" t="s">
        <v>248</v>
      </c>
      <c r="E298" s="6" t="s">
        <v>8</v>
      </c>
      <c r="F298" s="6" t="s">
        <v>7</v>
      </c>
      <c r="G298" s="6" t="s">
        <v>23</v>
      </c>
      <c r="H298" s="6">
        <v>84.77</v>
      </c>
      <c r="I298" s="6">
        <v>1.75</v>
      </c>
      <c r="J298" s="6">
        <v>0</v>
      </c>
      <c r="K298" s="6">
        <v>1.67</v>
      </c>
      <c r="L298" s="6">
        <f t="shared" si="28"/>
        <v>1.67</v>
      </c>
      <c r="M298" s="6">
        <v>0</v>
      </c>
      <c r="N298" s="6">
        <v>1.67</v>
      </c>
      <c r="O298" s="6">
        <f t="shared" si="29"/>
        <v>1.67</v>
      </c>
      <c r="P298" s="7">
        <f t="shared" si="30"/>
        <v>1</v>
      </c>
      <c r="Q298" s="6">
        <f t="shared" si="31"/>
        <v>1</v>
      </c>
      <c r="R298" s="6">
        <f t="shared" si="32"/>
        <v>86.44</v>
      </c>
      <c r="S298" s="8">
        <v>447593.98</v>
      </c>
      <c r="T298" s="8">
        <v>428694</v>
      </c>
      <c r="U298" s="7">
        <f t="shared" si="33"/>
        <v>0.95777427569512896</v>
      </c>
      <c r="V298" s="7">
        <f t="shared" si="34"/>
        <v>0.95777427569512896</v>
      </c>
    </row>
    <row r="299" spans="1:22" x14ac:dyDescent="0.25">
      <c r="A299" s="3" t="s">
        <v>55</v>
      </c>
      <c r="B299" s="3" t="s">
        <v>220</v>
      </c>
      <c r="C299" s="3" t="s">
        <v>249</v>
      </c>
      <c r="D299" s="3" t="s">
        <v>250</v>
      </c>
      <c r="E299" s="6" t="s">
        <v>70</v>
      </c>
      <c r="F299" s="6" t="s">
        <v>6</v>
      </c>
      <c r="G299" s="6" t="s">
        <v>27</v>
      </c>
      <c r="H299" s="6">
        <v>100</v>
      </c>
      <c r="I299" s="6">
        <v>0</v>
      </c>
      <c r="J299" s="6">
        <v>0</v>
      </c>
      <c r="K299" s="6">
        <v>0</v>
      </c>
      <c r="L299" s="6">
        <f t="shared" si="28"/>
        <v>0</v>
      </c>
      <c r="M299" s="6">
        <v>0</v>
      </c>
      <c r="N299" s="6">
        <v>0</v>
      </c>
      <c r="O299" s="6">
        <f t="shared" si="29"/>
        <v>0</v>
      </c>
      <c r="P299" s="7" t="s">
        <v>43</v>
      </c>
      <c r="Q299" s="6" t="s">
        <v>43</v>
      </c>
      <c r="R299" s="6">
        <f t="shared" si="32"/>
        <v>100</v>
      </c>
      <c r="S299" s="8">
        <v>195588.09000000003</v>
      </c>
      <c r="T299" s="8">
        <v>120358.12</v>
      </c>
      <c r="U299" s="7">
        <f t="shared" si="33"/>
        <v>0.61536528118864486</v>
      </c>
      <c r="V299" s="7">
        <f t="shared" si="34"/>
        <v>0.61536528118864486</v>
      </c>
    </row>
    <row r="300" spans="1:22" x14ac:dyDescent="0.25">
      <c r="A300" s="3" t="s">
        <v>55</v>
      </c>
      <c r="B300" s="3" t="s">
        <v>220</v>
      </c>
      <c r="C300" s="3" t="s">
        <v>251</v>
      </c>
      <c r="D300" s="3" t="s">
        <v>252</v>
      </c>
      <c r="E300" s="6" t="s">
        <v>70</v>
      </c>
      <c r="F300" s="6" t="s">
        <v>6</v>
      </c>
      <c r="G300" s="6" t="s">
        <v>27</v>
      </c>
      <c r="H300" s="6">
        <v>100</v>
      </c>
      <c r="I300" s="6">
        <v>0</v>
      </c>
      <c r="J300" s="6">
        <v>0</v>
      </c>
      <c r="K300" s="6">
        <v>0</v>
      </c>
      <c r="L300" s="6">
        <f t="shared" si="28"/>
        <v>0</v>
      </c>
      <c r="M300" s="6">
        <v>0</v>
      </c>
      <c r="N300" s="6">
        <v>0</v>
      </c>
      <c r="O300" s="6">
        <f t="shared" si="29"/>
        <v>0</v>
      </c>
      <c r="P300" s="7" t="s">
        <v>43</v>
      </c>
      <c r="Q300" s="6" t="s">
        <v>43</v>
      </c>
      <c r="R300" s="6">
        <f t="shared" si="32"/>
        <v>100</v>
      </c>
      <c r="S300" s="8">
        <v>4906.7800000000007</v>
      </c>
      <c r="T300" s="8">
        <v>0</v>
      </c>
      <c r="U300" s="7">
        <f t="shared" si="33"/>
        <v>0</v>
      </c>
      <c r="V300" s="7">
        <f t="shared" si="34"/>
        <v>0</v>
      </c>
    </row>
    <row r="301" spans="1:22" x14ac:dyDescent="0.25">
      <c r="A301" s="3" t="s">
        <v>55</v>
      </c>
      <c r="B301" s="3" t="s">
        <v>253</v>
      </c>
      <c r="C301" s="3" t="s">
        <v>254</v>
      </c>
      <c r="D301" s="3" t="s">
        <v>255</v>
      </c>
      <c r="E301" s="6" t="s">
        <v>8</v>
      </c>
      <c r="F301" s="6" t="s">
        <v>7</v>
      </c>
      <c r="G301" s="6" t="s">
        <v>23</v>
      </c>
      <c r="H301" s="6">
        <v>79.53</v>
      </c>
      <c r="I301" s="6">
        <v>5.75</v>
      </c>
      <c r="J301" s="6">
        <v>0</v>
      </c>
      <c r="K301" s="6">
        <v>0.89</v>
      </c>
      <c r="L301" s="6">
        <f t="shared" si="28"/>
        <v>0.89</v>
      </c>
      <c r="M301" s="6">
        <v>0</v>
      </c>
      <c r="N301" s="6">
        <v>0.89</v>
      </c>
      <c r="O301" s="6">
        <f t="shared" si="29"/>
        <v>0.89</v>
      </c>
      <c r="P301" s="7">
        <f t="shared" si="30"/>
        <v>1</v>
      </c>
      <c r="Q301" s="6">
        <f t="shared" si="31"/>
        <v>1</v>
      </c>
      <c r="R301" s="6">
        <f t="shared" si="32"/>
        <v>80.42</v>
      </c>
      <c r="S301" s="8">
        <v>700000</v>
      </c>
      <c r="T301" s="8">
        <v>106200</v>
      </c>
      <c r="U301" s="7">
        <f t="shared" si="33"/>
        <v>0.15171428571428572</v>
      </c>
      <c r="V301" s="7">
        <f t="shared" si="34"/>
        <v>0.15171428571428572</v>
      </c>
    </row>
    <row r="302" spans="1:22" x14ac:dyDescent="0.25">
      <c r="A302" s="3" t="s">
        <v>55</v>
      </c>
      <c r="B302" s="3" t="s">
        <v>253</v>
      </c>
      <c r="C302" s="3" t="s">
        <v>256</v>
      </c>
      <c r="D302" s="3" t="s">
        <v>257</v>
      </c>
      <c r="E302" s="6" t="s">
        <v>8</v>
      </c>
      <c r="F302" s="6" t="s">
        <v>7</v>
      </c>
      <c r="G302" s="6" t="s">
        <v>5</v>
      </c>
      <c r="H302" s="6">
        <v>93.66</v>
      </c>
      <c r="I302" s="6">
        <v>3.86</v>
      </c>
      <c r="J302" s="6">
        <v>0.77</v>
      </c>
      <c r="K302" s="6">
        <v>0.77</v>
      </c>
      <c r="L302" s="6">
        <f t="shared" si="28"/>
        <v>1.54</v>
      </c>
      <c r="M302" s="6">
        <v>0.77</v>
      </c>
      <c r="N302" s="6">
        <v>1.1599999999999999</v>
      </c>
      <c r="O302" s="6">
        <f t="shared" si="29"/>
        <v>1.93</v>
      </c>
      <c r="P302" s="7">
        <f t="shared" si="30"/>
        <v>1.2532467532467533</v>
      </c>
      <c r="Q302" s="6">
        <f t="shared" si="31"/>
        <v>1.2532467532467533</v>
      </c>
      <c r="R302" s="6">
        <f t="shared" si="32"/>
        <v>95.59</v>
      </c>
      <c r="S302" s="8">
        <v>530000</v>
      </c>
      <c r="T302" s="8">
        <v>79182.44</v>
      </c>
      <c r="U302" s="7">
        <f t="shared" si="33"/>
        <v>0.14940083018867925</v>
      </c>
      <c r="V302" s="7">
        <f t="shared" si="34"/>
        <v>0.14940083018867925</v>
      </c>
    </row>
    <row r="303" spans="1:22" x14ac:dyDescent="0.25">
      <c r="A303" s="3" t="s">
        <v>55</v>
      </c>
      <c r="B303" s="3" t="s">
        <v>253</v>
      </c>
      <c r="C303" s="3" t="s">
        <v>258</v>
      </c>
      <c r="D303" s="3" t="s">
        <v>259</v>
      </c>
      <c r="E303" s="6" t="s">
        <v>8</v>
      </c>
      <c r="F303" s="6" t="s">
        <v>7</v>
      </c>
      <c r="G303" s="6" t="s">
        <v>27</v>
      </c>
      <c r="H303" s="6">
        <v>84.77</v>
      </c>
      <c r="I303" s="6">
        <v>4.37</v>
      </c>
      <c r="J303" s="6">
        <v>0</v>
      </c>
      <c r="K303" s="6">
        <v>0.31</v>
      </c>
      <c r="L303" s="6">
        <f t="shared" si="28"/>
        <v>0.31</v>
      </c>
      <c r="M303" s="6">
        <v>0</v>
      </c>
      <c r="N303" s="6">
        <v>0.23</v>
      </c>
      <c r="O303" s="6">
        <f t="shared" si="29"/>
        <v>0.23</v>
      </c>
      <c r="P303" s="7">
        <f t="shared" si="30"/>
        <v>0.74193548387096775</v>
      </c>
      <c r="Q303" s="6">
        <f t="shared" si="31"/>
        <v>0.74193548387096775</v>
      </c>
      <c r="R303" s="6">
        <f t="shared" si="32"/>
        <v>85</v>
      </c>
      <c r="S303" s="8">
        <v>4657286.82</v>
      </c>
      <c r="T303" s="8">
        <v>13407.59</v>
      </c>
      <c r="U303" s="7">
        <f t="shared" si="33"/>
        <v>2.8788413765764159E-3</v>
      </c>
      <c r="V303" s="7">
        <f t="shared" si="34"/>
        <v>2.8788413765764159E-3</v>
      </c>
    </row>
    <row r="304" spans="1:22" x14ac:dyDescent="0.25">
      <c r="A304" s="3" t="s">
        <v>55</v>
      </c>
      <c r="B304" s="3" t="s">
        <v>260</v>
      </c>
      <c r="C304" s="3" t="s">
        <v>261</v>
      </c>
      <c r="D304" s="3" t="s">
        <v>262</v>
      </c>
      <c r="E304" s="6" t="s">
        <v>8</v>
      </c>
      <c r="F304" s="6" t="s">
        <v>6</v>
      </c>
      <c r="G304" s="6" t="s">
        <v>27</v>
      </c>
      <c r="H304" s="6">
        <v>65.17</v>
      </c>
      <c r="I304" s="6">
        <v>17.420000000000002</v>
      </c>
      <c r="J304" s="6">
        <v>0</v>
      </c>
      <c r="K304" s="6">
        <v>0</v>
      </c>
      <c r="L304" s="6">
        <f t="shared" si="28"/>
        <v>0</v>
      </c>
      <c r="M304" s="6">
        <v>0</v>
      </c>
      <c r="N304" s="6">
        <v>0</v>
      </c>
      <c r="O304" s="6">
        <f t="shared" si="29"/>
        <v>0</v>
      </c>
      <c r="P304" s="7" t="s">
        <v>43</v>
      </c>
      <c r="Q304" s="6" t="s">
        <v>43</v>
      </c>
      <c r="R304" s="6">
        <f t="shared" si="32"/>
        <v>65.17</v>
      </c>
      <c r="S304" s="8">
        <v>402104.43000000005</v>
      </c>
      <c r="T304" s="8">
        <v>27104</v>
      </c>
      <c r="U304" s="7">
        <f t="shared" si="33"/>
        <v>6.7405375265325973E-2</v>
      </c>
      <c r="V304" s="7">
        <f t="shared" si="34"/>
        <v>6.7405375265325973E-2</v>
      </c>
    </row>
    <row r="305" spans="1:22" x14ac:dyDescent="0.25">
      <c r="A305" s="3" t="s">
        <v>55</v>
      </c>
      <c r="B305" s="3" t="s">
        <v>260</v>
      </c>
      <c r="C305" s="3" t="s">
        <v>263</v>
      </c>
      <c r="D305" s="3" t="s">
        <v>264</v>
      </c>
      <c r="E305" s="6" t="s">
        <v>8</v>
      </c>
      <c r="F305" s="6" t="s">
        <v>6</v>
      </c>
      <c r="G305" s="6" t="s">
        <v>27</v>
      </c>
      <c r="H305" s="6">
        <v>30.7</v>
      </c>
      <c r="I305" s="6">
        <v>69.3</v>
      </c>
      <c r="J305" s="6">
        <v>0</v>
      </c>
      <c r="K305" s="6">
        <v>0</v>
      </c>
      <c r="L305" s="6">
        <f t="shared" si="28"/>
        <v>0</v>
      </c>
      <c r="M305" s="6">
        <v>0</v>
      </c>
      <c r="N305" s="6">
        <v>0</v>
      </c>
      <c r="O305" s="6">
        <f t="shared" si="29"/>
        <v>0</v>
      </c>
      <c r="P305" s="7" t="s">
        <v>43</v>
      </c>
      <c r="Q305" s="6" t="s">
        <v>43</v>
      </c>
      <c r="R305" s="6">
        <f t="shared" si="32"/>
        <v>30.7</v>
      </c>
      <c r="S305" s="8">
        <v>294407.52999999997</v>
      </c>
      <c r="T305" s="8">
        <v>131042.47</v>
      </c>
      <c r="U305" s="7">
        <f t="shared" si="33"/>
        <v>0.44510570093095109</v>
      </c>
      <c r="V305" s="7">
        <f t="shared" si="34"/>
        <v>0.44510570093095109</v>
      </c>
    </row>
    <row r="306" spans="1:22" x14ac:dyDescent="0.25">
      <c r="A306" s="3" t="s">
        <v>55</v>
      </c>
      <c r="B306" s="3" t="s">
        <v>260</v>
      </c>
      <c r="C306" s="3" t="s">
        <v>265</v>
      </c>
      <c r="D306" s="3" t="s">
        <v>266</v>
      </c>
      <c r="E306" s="6" t="s">
        <v>8</v>
      </c>
      <c r="F306" s="6" t="s">
        <v>6</v>
      </c>
      <c r="G306" s="6" t="s">
        <v>27</v>
      </c>
      <c r="H306" s="6">
        <v>0</v>
      </c>
      <c r="I306" s="6">
        <v>49.99</v>
      </c>
      <c r="J306" s="6">
        <v>0</v>
      </c>
      <c r="K306" s="6">
        <v>0</v>
      </c>
      <c r="L306" s="6">
        <f t="shared" si="28"/>
        <v>0</v>
      </c>
      <c r="M306" s="6">
        <v>0</v>
      </c>
      <c r="N306" s="6">
        <v>0</v>
      </c>
      <c r="O306" s="6">
        <f t="shared" si="29"/>
        <v>0</v>
      </c>
      <c r="P306" s="7" t="s">
        <v>43</v>
      </c>
      <c r="Q306" s="6" t="s">
        <v>43</v>
      </c>
      <c r="R306" s="6">
        <f t="shared" si="32"/>
        <v>0</v>
      </c>
      <c r="S306" s="8">
        <v>1140712.31</v>
      </c>
      <c r="T306" s="8">
        <v>443773.13</v>
      </c>
      <c r="U306" s="7">
        <f t="shared" si="33"/>
        <v>0.3890315955299895</v>
      </c>
      <c r="V306" s="7">
        <f t="shared" si="34"/>
        <v>0.3890315955299895</v>
      </c>
    </row>
    <row r="307" spans="1:22" x14ac:dyDescent="0.25">
      <c r="A307" s="3" t="s">
        <v>55</v>
      </c>
      <c r="B307" s="3" t="s">
        <v>267</v>
      </c>
      <c r="C307" s="3" t="s">
        <v>268</v>
      </c>
      <c r="D307" s="3" t="s">
        <v>269</v>
      </c>
      <c r="E307" s="6" t="s">
        <v>8</v>
      </c>
      <c r="F307" s="6" t="s">
        <v>7</v>
      </c>
      <c r="G307" s="6" t="s">
        <v>23</v>
      </c>
      <c r="H307" s="6">
        <v>85.95</v>
      </c>
      <c r="I307" s="6">
        <v>14.04</v>
      </c>
      <c r="J307" s="6">
        <v>2.34</v>
      </c>
      <c r="K307" s="6">
        <v>3.9</v>
      </c>
      <c r="L307" s="6">
        <f t="shared" si="28"/>
        <v>6.24</v>
      </c>
      <c r="M307" s="6">
        <v>0</v>
      </c>
      <c r="N307" s="6">
        <v>0</v>
      </c>
      <c r="O307" s="6">
        <f t="shared" si="29"/>
        <v>0</v>
      </c>
      <c r="P307" s="7">
        <f t="shared" si="30"/>
        <v>0</v>
      </c>
      <c r="Q307" s="6">
        <f t="shared" si="31"/>
        <v>0</v>
      </c>
      <c r="R307" s="6">
        <f t="shared" si="32"/>
        <v>85.95</v>
      </c>
      <c r="S307" s="8">
        <v>240631.53999999998</v>
      </c>
      <c r="T307" s="8">
        <v>0</v>
      </c>
      <c r="U307" s="7">
        <f t="shared" si="33"/>
        <v>0</v>
      </c>
      <c r="V307" s="7">
        <f t="shared" si="34"/>
        <v>0</v>
      </c>
    </row>
    <row r="308" spans="1:22" x14ac:dyDescent="0.25">
      <c r="A308" s="3" t="s">
        <v>55</v>
      </c>
      <c r="B308" s="3" t="s">
        <v>306</v>
      </c>
      <c r="C308" s="3" t="s">
        <v>307</v>
      </c>
      <c r="D308" s="3" t="s">
        <v>308</v>
      </c>
      <c r="E308" s="6" t="s">
        <v>8</v>
      </c>
      <c r="F308" s="6" t="s">
        <v>7</v>
      </c>
      <c r="G308" s="6" t="s">
        <v>5</v>
      </c>
      <c r="H308" s="6">
        <v>85.06</v>
      </c>
      <c r="I308" s="6">
        <v>14.94</v>
      </c>
      <c r="J308" s="6">
        <v>3.5</v>
      </c>
      <c r="K308" s="6">
        <v>3.34</v>
      </c>
      <c r="L308" s="6">
        <f t="shared" si="28"/>
        <v>6.84</v>
      </c>
      <c r="M308" s="6">
        <v>3.52</v>
      </c>
      <c r="N308" s="6">
        <v>2.81</v>
      </c>
      <c r="O308" s="6">
        <f t="shared" si="29"/>
        <v>6.33</v>
      </c>
      <c r="P308" s="7">
        <f t="shared" si="30"/>
        <v>0.92543859649122806</v>
      </c>
      <c r="Q308" s="6">
        <f t="shared" si="31"/>
        <v>0.92543859649122806</v>
      </c>
      <c r="R308" s="6">
        <f t="shared" si="32"/>
        <v>91.39</v>
      </c>
      <c r="S308" s="8">
        <v>916746.52999999991</v>
      </c>
      <c r="T308" s="8">
        <v>240434.96000000002</v>
      </c>
      <c r="U308" s="7">
        <f t="shared" si="33"/>
        <v>0.26226983373474022</v>
      </c>
      <c r="V308" s="7">
        <f t="shared" si="34"/>
        <v>0.26226983373474022</v>
      </c>
    </row>
    <row r="309" spans="1:22" x14ac:dyDescent="0.25">
      <c r="A309" s="3" t="s">
        <v>55</v>
      </c>
      <c r="B309" s="3" t="s">
        <v>306</v>
      </c>
      <c r="C309" s="3" t="s">
        <v>309</v>
      </c>
      <c r="D309" s="3" t="s">
        <v>310</v>
      </c>
      <c r="E309" s="6" t="s">
        <v>8</v>
      </c>
      <c r="F309" s="6" t="s">
        <v>7</v>
      </c>
      <c r="G309" s="6" t="s">
        <v>23</v>
      </c>
      <c r="H309" s="6">
        <v>52.27</v>
      </c>
      <c r="I309" s="6">
        <v>35.729999999999997</v>
      </c>
      <c r="J309" s="6">
        <v>6.38</v>
      </c>
      <c r="K309" s="6">
        <v>8.57</v>
      </c>
      <c r="L309" s="6">
        <f t="shared" si="28"/>
        <v>14.95</v>
      </c>
      <c r="M309" s="6">
        <v>6.28</v>
      </c>
      <c r="N309" s="6">
        <v>9.3800000000000008</v>
      </c>
      <c r="O309" s="6">
        <f t="shared" si="29"/>
        <v>15.66</v>
      </c>
      <c r="P309" s="7">
        <f t="shared" si="30"/>
        <v>1.0474916387959867</v>
      </c>
      <c r="Q309" s="6">
        <f t="shared" si="31"/>
        <v>1.0474916387959867</v>
      </c>
      <c r="R309" s="6">
        <f t="shared" si="32"/>
        <v>67.930000000000007</v>
      </c>
      <c r="S309" s="8">
        <v>6171266.2300000004</v>
      </c>
      <c r="T309" s="8">
        <v>2905742.419999999</v>
      </c>
      <c r="U309" s="7">
        <f t="shared" si="33"/>
        <v>0.47085027799878254</v>
      </c>
      <c r="V309" s="7">
        <f t="shared" si="34"/>
        <v>0.47085027799878254</v>
      </c>
    </row>
    <row r="310" spans="1:22" x14ac:dyDescent="0.25">
      <c r="A310" s="3" t="s">
        <v>55</v>
      </c>
      <c r="B310" s="3" t="s">
        <v>306</v>
      </c>
      <c r="C310" s="3" t="s">
        <v>311</v>
      </c>
      <c r="D310" s="3" t="s">
        <v>312</v>
      </c>
      <c r="E310" s="6" t="s">
        <v>70</v>
      </c>
      <c r="F310" s="6" t="s">
        <v>6</v>
      </c>
      <c r="G310" s="6" t="s">
        <v>23</v>
      </c>
      <c r="H310" s="6">
        <v>100</v>
      </c>
      <c r="I310" s="6">
        <v>0</v>
      </c>
      <c r="J310" s="6">
        <v>0</v>
      </c>
      <c r="K310" s="6">
        <v>0</v>
      </c>
      <c r="L310" s="6">
        <f t="shared" si="28"/>
        <v>0</v>
      </c>
      <c r="M310" s="6">
        <v>0</v>
      </c>
      <c r="N310" s="6">
        <v>0</v>
      </c>
      <c r="O310" s="6">
        <f t="shared" si="29"/>
        <v>0</v>
      </c>
      <c r="P310" s="7" t="s">
        <v>43</v>
      </c>
      <c r="Q310" s="6" t="s">
        <v>43</v>
      </c>
      <c r="R310" s="6">
        <f t="shared" si="32"/>
        <v>100</v>
      </c>
      <c r="S310" s="8">
        <v>562.46</v>
      </c>
      <c r="T310" s="8">
        <v>0</v>
      </c>
      <c r="U310" s="7">
        <f t="shared" si="33"/>
        <v>0</v>
      </c>
      <c r="V310" s="7">
        <f t="shared" si="34"/>
        <v>0</v>
      </c>
    </row>
    <row r="311" spans="1:22" x14ac:dyDescent="0.25">
      <c r="A311" s="3" t="s">
        <v>55</v>
      </c>
      <c r="B311" s="3" t="s">
        <v>306</v>
      </c>
      <c r="C311" s="3" t="s">
        <v>313</v>
      </c>
      <c r="D311" s="3" t="s">
        <v>314</v>
      </c>
      <c r="E311" s="6" t="s">
        <v>8</v>
      </c>
      <c r="F311" s="6" t="s">
        <v>7</v>
      </c>
      <c r="G311" s="6" t="s">
        <v>23</v>
      </c>
      <c r="H311" s="6">
        <v>58.95</v>
      </c>
      <c r="I311" s="6">
        <v>18.149999999999999</v>
      </c>
      <c r="J311" s="6">
        <v>1</v>
      </c>
      <c r="K311" s="6">
        <v>0</v>
      </c>
      <c r="L311" s="6">
        <f t="shared" si="28"/>
        <v>1</v>
      </c>
      <c r="M311" s="6">
        <v>1</v>
      </c>
      <c r="N311" s="6">
        <v>0</v>
      </c>
      <c r="O311" s="6">
        <f t="shared" si="29"/>
        <v>1</v>
      </c>
      <c r="P311" s="7">
        <f t="shared" si="30"/>
        <v>1</v>
      </c>
      <c r="Q311" s="6">
        <f t="shared" si="31"/>
        <v>1</v>
      </c>
      <c r="R311" s="6">
        <f t="shared" si="32"/>
        <v>59.95</v>
      </c>
      <c r="S311" s="8">
        <v>631867.87999999977</v>
      </c>
      <c r="T311" s="8">
        <v>157305.09999999998</v>
      </c>
      <c r="U311" s="7">
        <f t="shared" si="33"/>
        <v>0.24895251836507346</v>
      </c>
      <c r="V311" s="7">
        <f t="shared" si="34"/>
        <v>0.24895251836507346</v>
      </c>
    </row>
    <row r="312" spans="1:22" x14ac:dyDescent="0.25">
      <c r="A312" s="3" t="s">
        <v>55</v>
      </c>
      <c r="B312" s="3" t="s">
        <v>568</v>
      </c>
      <c r="C312" s="3" t="s">
        <v>569</v>
      </c>
      <c r="D312" s="3" t="s">
        <v>570</v>
      </c>
      <c r="E312" s="6" t="s">
        <v>8</v>
      </c>
      <c r="F312" s="6" t="s">
        <v>7</v>
      </c>
      <c r="G312" s="6" t="s">
        <v>288</v>
      </c>
      <c r="H312" s="6">
        <v>52</v>
      </c>
      <c r="I312" s="6">
        <v>18</v>
      </c>
      <c r="J312" s="6">
        <v>0</v>
      </c>
      <c r="K312" s="6">
        <v>2</v>
      </c>
      <c r="L312" s="6">
        <f t="shared" si="28"/>
        <v>2</v>
      </c>
      <c r="M312" s="6">
        <v>0</v>
      </c>
      <c r="N312" s="6">
        <v>2</v>
      </c>
      <c r="O312" s="6">
        <f t="shared" si="29"/>
        <v>2</v>
      </c>
      <c r="P312" s="7">
        <f t="shared" si="30"/>
        <v>1</v>
      </c>
      <c r="Q312" s="6">
        <f t="shared" si="31"/>
        <v>1</v>
      </c>
      <c r="R312" s="6">
        <f t="shared" si="32"/>
        <v>54</v>
      </c>
      <c r="S312" s="8">
        <v>529749.99</v>
      </c>
      <c r="T312" s="8">
        <v>0</v>
      </c>
      <c r="U312" s="7">
        <f t="shared" si="33"/>
        <v>0</v>
      </c>
      <c r="V312" s="7">
        <f t="shared" si="34"/>
        <v>0</v>
      </c>
    </row>
    <row r="313" spans="1:22" x14ac:dyDescent="0.25">
      <c r="A313" s="3" t="s">
        <v>55</v>
      </c>
      <c r="B313" s="3" t="s">
        <v>800</v>
      </c>
      <c r="C313" s="3" t="s">
        <v>801</v>
      </c>
      <c r="D313" s="3" t="s">
        <v>802</v>
      </c>
      <c r="E313" s="6" t="s">
        <v>8</v>
      </c>
      <c r="F313" s="6" t="s">
        <v>7</v>
      </c>
      <c r="G313" s="6" t="s">
        <v>23</v>
      </c>
      <c r="H313" s="6">
        <v>89.39</v>
      </c>
      <c r="I313" s="6">
        <v>9.9</v>
      </c>
      <c r="J313" s="6">
        <v>3.3</v>
      </c>
      <c r="K313" s="6">
        <v>3.3</v>
      </c>
      <c r="L313" s="6">
        <f t="shared" si="28"/>
        <v>6.6</v>
      </c>
      <c r="M313" s="6">
        <v>3.3</v>
      </c>
      <c r="N313" s="6">
        <v>3.3</v>
      </c>
      <c r="O313" s="6">
        <f t="shared" si="29"/>
        <v>6.6</v>
      </c>
      <c r="P313" s="7">
        <f t="shared" si="30"/>
        <v>1</v>
      </c>
      <c r="Q313" s="6">
        <f t="shared" si="31"/>
        <v>1</v>
      </c>
      <c r="R313" s="6">
        <f t="shared" si="32"/>
        <v>95.99</v>
      </c>
      <c r="S313" s="8">
        <v>96928.12000000001</v>
      </c>
      <c r="T313" s="8">
        <v>41823.299999999996</v>
      </c>
      <c r="U313" s="7">
        <f t="shared" si="33"/>
        <v>0.43148778703228735</v>
      </c>
      <c r="V313" s="7">
        <f t="shared" si="34"/>
        <v>0.43148778703228735</v>
      </c>
    </row>
    <row r="314" spans="1:22" x14ac:dyDescent="0.25">
      <c r="A314" s="3" t="s">
        <v>55</v>
      </c>
      <c r="B314" s="3" t="s">
        <v>803</v>
      </c>
      <c r="C314" s="3" t="s">
        <v>804</v>
      </c>
      <c r="D314" s="3" t="s">
        <v>805</v>
      </c>
      <c r="E314" s="6" t="s">
        <v>8</v>
      </c>
      <c r="F314" s="6" t="s">
        <v>7</v>
      </c>
      <c r="G314" s="6" t="s">
        <v>23</v>
      </c>
      <c r="H314" s="6">
        <v>7.02</v>
      </c>
      <c r="I314" s="6">
        <v>34.630000000000003</v>
      </c>
      <c r="J314" s="6">
        <v>3.66</v>
      </c>
      <c r="K314" s="6">
        <v>5.24</v>
      </c>
      <c r="L314" s="6">
        <f t="shared" si="28"/>
        <v>8.9</v>
      </c>
      <c r="M314" s="6">
        <v>3.66</v>
      </c>
      <c r="N314" s="6">
        <v>5.24</v>
      </c>
      <c r="O314" s="6">
        <f t="shared" si="29"/>
        <v>8.9</v>
      </c>
      <c r="P314" s="7">
        <f t="shared" si="30"/>
        <v>1</v>
      </c>
      <c r="Q314" s="6">
        <f t="shared" si="31"/>
        <v>1</v>
      </c>
      <c r="R314" s="6">
        <f t="shared" si="32"/>
        <v>15.92</v>
      </c>
      <c r="S314" s="8">
        <v>1754351.7600000002</v>
      </c>
      <c r="T314" s="8">
        <v>497485.2</v>
      </c>
      <c r="U314" s="7">
        <f t="shared" si="33"/>
        <v>0.28357209274837786</v>
      </c>
      <c r="V314" s="7">
        <f t="shared" si="34"/>
        <v>0.28357209274837786</v>
      </c>
    </row>
    <row r="315" spans="1:22" x14ac:dyDescent="0.25">
      <c r="A315" s="3" t="s">
        <v>55</v>
      </c>
      <c r="B315" s="3" t="s">
        <v>854</v>
      </c>
      <c r="C315" s="3" t="s">
        <v>855</v>
      </c>
      <c r="D315" s="3" t="s">
        <v>856</v>
      </c>
      <c r="E315" s="6" t="s">
        <v>8</v>
      </c>
      <c r="F315" s="6" t="s">
        <v>7</v>
      </c>
      <c r="G315" s="6" t="s">
        <v>23</v>
      </c>
      <c r="H315" s="6">
        <v>71.930000000000007</v>
      </c>
      <c r="I315" s="6">
        <v>16.350000000000001</v>
      </c>
      <c r="J315" s="6">
        <v>9.15</v>
      </c>
      <c r="K315" s="6">
        <v>2.4</v>
      </c>
      <c r="L315" s="6">
        <f t="shared" si="28"/>
        <v>11.55</v>
      </c>
      <c r="M315" s="6">
        <v>9.15</v>
      </c>
      <c r="N315" s="6">
        <v>0.15</v>
      </c>
      <c r="O315" s="6">
        <f t="shared" si="29"/>
        <v>9.3000000000000007</v>
      </c>
      <c r="P315" s="7">
        <f t="shared" si="30"/>
        <v>0.80519480519480524</v>
      </c>
      <c r="Q315" s="6">
        <f t="shared" si="31"/>
        <v>0.80519480519480524</v>
      </c>
      <c r="R315" s="6">
        <f t="shared" si="32"/>
        <v>81.23</v>
      </c>
      <c r="S315" s="8">
        <v>3388639.8600000003</v>
      </c>
      <c r="T315" s="8">
        <v>1868912.08</v>
      </c>
      <c r="U315" s="7">
        <f t="shared" si="33"/>
        <v>0.55152278117864073</v>
      </c>
      <c r="V315" s="7">
        <f t="shared" si="34"/>
        <v>0.55152278117864073</v>
      </c>
    </row>
    <row r="316" spans="1:22" x14ac:dyDescent="0.25">
      <c r="A316" s="3" t="s">
        <v>55</v>
      </c>
      <c r="B316" s="3" t="s">
        <v>854</v>
      </c>
      <c r="C316" s="3" t="s">
        <v>857</v>
      </c>
      <c r="D316" s="3" t="s">
        <v>858</v>
      </c>
      <c r="E316" s="6" t="s">
        <v>70</v>
      </c>
      <c r="F316" s="6" t="s">
        <v>6</v>
      </c>
      <c r="G316" s="6" t="s">
        <v>23</v>
      </c>
      <c r="H316" s="6">
        <v>100</v>
      </c>
      <c r="I316" s="6">
        <v>0</v>
      </c>
      <c r="J316" s="6">
        <v>0</v>
      </c>
      <c r="K316" s="6">
        <v>0</v>
      </c>
      <c r="L316" s="6">
        <f t="shared" si="28"/>
        <v>0</v>
      </c>
      <c r="M316" s="6">
        <v>0</v>
      </c>
      <c r="N316" s="6">
        <v>0</v>
      </c>
      <c r="O316" s="6">
        <f t="shared" si="29"/>
        <v>0</v>
      </c>
      <c r="P316" s="7" t="s">
        <v>43</v>
      </c>
      <c r="Q316" s="6" t="s">
        <v>43</v>
      </c>
      <c r="R316" s="6">
        <f t="shared" si="32"/>
        <v>100</v>
      </c>
      <c r="S316" s="8">
        <v>3762.8</v>
      </c>
      <c r="T316" s="8">
        <v>0</v>
      </c>
      <c r="U316" s="7">
        <f t="shared" si="33"/>
        <v>0</v>
      </c>
      <c r="V316" s="7">
        <f t="shared" si="34"/>
        <v>0</v>
      </c>
    </row>
    <row r="317" spans="1:22" x14ac:dyDescent="0.25">
      <c r="A317" s="3" t="s">
        <v>55</v>
      </c>
      <c r="B317" s="3" t="s">
        <v>854</v>
      </c>
      <c r="C317" s="3" t="s">
        <v>859</v>
      </c>
      <c r="D317" s="3" t="s">
        <v>860</v>
      </c>
      <c r="E317" s="6" t="s">
        <v>8</v>
      </c>
      <c r="F317" s="6" t="s">
        <v>7</v>
      </c>
      <c r="G317" s="6" t="s">
        <v>23</v>
      </c>
      <c r="H317" s="6">
        <v>96.01</v>
      </c>
      <c r="I317" s="6">
        <v>0.16</v>
      </c>
      <c r="J317" s="6">
        <v>0.04</v>
      </c>
      <c r="K317" s="6">
        <v>0.04</v>
      </c>
      <c r="L317" s="6">
        <f t="shared" si="28"/>
        <v>0.08</v>
      </c>
      <c r="M317" s="6">
        <v>0.04</v>
      </c>
      <c r="N317" s="6">
        <v>0.04</v>
      </c>
      <c r="O317" s="6">
        <f t="shared" si="29"/>
        <v>0.08</v>
      </c>
      <c r="P317" s="7">
        <f t="shared" si="30"/>
        <v>1</v>
      </c>
      <c r="Q317" s="6">
        <f t="shared" si="31"/>
        <v>1</v>
      </c>
      <c r="R317" s="6">
        <f t="shared" si="32"/>
        <v>96.09</v>
      </c>
      <c r="S317" s="8">
        <v>211453.05</v>
      </c>
      <c r="T317" s="8">
        <v>75442.930000000008</v>
      </c>
      <c r="U317" s="7">
        <f t="shared" si="33"/>
        <v>0.35678336160202001</v>
      </c>
      <c r="V317" s="7">
        <f t="shared" si="34"/>
        <v>0.35678336160202001</v>
      </c>
    </row>
    <row r="318" spans="1:22" x14ac:dyDescent="0.25">
      <c r="A318" s="3" t="s">
        <v>55</v>
      </c>
      <c r="B318" s="3" t="s">
        <v>887</v>
      </c>
      <c r="C318" s="3" t="s">
        <v>888</v>
      </c>
      <c r="D318" s="3" t="s">
        <v>889</v>
      </c>
      <c r="E318" s="6" t="s">
        <v>8</v>
      </c>
      <c r="F318" s="6" t="s">
        <v>7</v>
      </c>
      <c r="G318" s="6" t="s">
        <v>23</v>
      </c>
      <c r="H318" s="6">
        <v>67.3</v>
      </c>
      <c r="I318" s="6">
        <v>8.7799999999999994</v>
      </c>
      <c r="J318" s="6">
        <v>4.18</v>
      </c>
      <c r="K318" s="6">
        <v>0.4</v>
      </c>
      <c r="L318" s="6">
        <f t="shared" si="28"/>
        <v>4.58</v>
      </c>
      <c r="M318" s="6">
        <v>4.18</v>
      </c>
      <c r="N318" s="6">
        <v>1.42</v>
      </c>
      <c r="O318" s="6">
        <f t="shared" si="29"/>
        <v>5.6</v>
      </c>
      <c r="P318" s="7">
        <f t="shared" si="30"/>
        <v>1.222707423580786</v>
      </c>
      <c r="Q318" s="6">
        <f t="shared" si="31"/>
        <v>1.222707423580786</v>
      </c>
      <c r="R318" s="6">
        <f t="shared" si="32"/>
        <v>72.899999999999991</v>
      </c>
      <c r="S318" s="8">
        <v>22526654.360000003</v>
      </c>
      <c r="T318" s="8">
        <v>14234722.84</v>
      </c>
      <c r="U318" s="7">
        <f t="shared" si="33"/>
        <v>0.63190576871797832</v>
      </c>
      <c r="V318" s="7">
        <f t="shared" si="34"/>
        <v>0.63190576871797832</v>
      </c>
    </row>
    <row r="319" spans="1:22" x14ac:dyDescent="0.25">
      <c r="A319" s="3" t="s">
        <v>55</v>
      </c>
      <c r="B319" s="3" t="s">
        <v>905</v>
      </c>
      <c r="C319" s="3" t="s">
        <v>906</v>
      </c>
      <c r="D319" s="3" t="s">
        <v>907</v>
      </c>
      <c r="E319" s="6" t="s">
        <v>33</v>
      </c>
      <c r="F319" s="6" t="s">
        <v>6</v>
      </c>
      <c r="G319" s="6" t="s">
        <v>27</v>
      </c>
      <c r="H319" s="6">
        <v>75</v>
      </c>
      <c r="I319" s="6">
        <v>25</v>
      </c>
      <c r="J319" s="6">
        <v>0</v>
      </c>
      <c r="K319" s="6">
        <v>0</v>
      </c>
      <c r="L319" s="6">
        <f t="shared" si="28"/>
        <v>0</v>
      </c>
      <c r="M319" s="6">
        <v>0</v>
      </c>
      <c r="N319" s="6">
        <v>0</v>
      </c>
      <c r="O319" s="6">
        <f t="shared" si="29"/>
        <v>0</v>
      </c>
      <c r="P319" s="7" t="s">
        <v>43</v>
      </c>
      <c r="Q319" s="6" t="s">
        <v>43</v>
      </c>
      <c r="R319" s="6">
        <f t="shared" si="32"/>
        <v>75</v>
      </c>
      <c r="S319" s="8">
        <v>1708462.5</v>
      </c>
      <c r="T319" s="8">
        <v>0</v>
      </c>
      <c r="U319" s="7">
        <f t="shared" si="33"/>
        <v>0</v>
      </c>
      <c r="V319" s="7">
        <f t="shared" si="34"/>
        <v>0</v>
      </c>
    </row>
    <row r="320" spans="1:22" x14ac:dyDescent="0.25">
      <c r="A320" s="3" t="s">
        <v>55</v>
      </c>
      <c r="B320" s="3" t="s">
        <v>905</v>
      </c>
      <c r="C320" s="3" t="s">
        <v>908</v>
      </c>
      <c r="D320" s="3" t="s">
        <v>909</v>
      </c>
      <c r="E320" s="6" t="s">
        <v>8</v>
      </c>
      <c r="F320" s="6" t="s">
        <v>6</v>
      </c>
      <c r="G320" s="6" t="s">
        <v>27</v>
      </c>
      <c r="H320" s="6">
        <v>89</v>
      </c>
      <c r="I320" s="6">
        <v>0</v>
      </c>
      <c r="J320" s="6">
        <v>0</v>
      </c>
      <c r="K320" s="6">
        <v>0</v>
      </c>
      <c r="L320" s="6">
        <f t="shared" si="28"/>
        <v>0</v>
      </c>
      <c r="M320" s="6">
        <v>0</v>
      </c>
      <c r="N320" s="6">
        <v>0</v>
      </c>
      <c r="O320" s="6">
        <f t="shared" si="29"/>
        <v>0</v>
      </c>
      <c r="P320" s="7" t="s">
        <v>43</v>
      </c>
      <c r="Q320" s="6" t="s">
        <v>43</v>
      </c>
      <c r="R320" s="6">
        <f t="shared" si="32"/>
        <v>89</v>
      </c>
      <c r="S320" s="8">
        <v>90861.62</v>
      </c>
      <c r="T320" s="8">
        <v>0</v>
      </c>
      <c r="U320" s="7">
        <f t="shared" si="33"/>
        <v>0</v>
      </c>
      <c r="V320" s="7">
        <f t="shared" si="34"/>
        <v>0</v>
      </c>
    </row>
    <row r="321" spans="1:22" x14ac:dyDescent="0.25">
      <c r="A321" s="3" t="s">
        <v>55</v>
      </c>
      <c r="B321" s="3" t="s">
        <v>905</v>
      </c>
      <c r="C321" s="3" t="s">
        <v>910</v>
      </c>
      <c r="D321" s="3" t="s">
        <v>911</v>
      </c>
      <c r="E321" s="6" t="s">
        <v>8</v>
      </c>
      <c r="F321" s="6" t="s">
        <v>6</v>
      </c>
      <c r="G321" s="6" t="s">
        <v>27</v>
      </c>
      <c r="H321" s="6">
        <v>90</v>
      </c>
      <c r="I321" s="6">
        <v>0</v>
      </c>
      <c r="J321" s="6">
        <v>0</v>
      </c>
      <c r="K321" s="6">
        <v>0</v>
      </c>
      <c r="L321" s="6">
        <f t="shared" si="28"/>
        <v>0</v>
      </c>
      <c r="M321" s="6">
        <v>0</v>
      </c>
      <c r="N321" s="6">
        <v>0</v>
      </c>
      <c r="O321" s="6">
        <f t="shared" si="29"/>
        <v>0</v>
      </c>
      <c r="P321" s="7" t="s">
        <v>43</v>
      </c>
      <c r="Q321" s="6" t="s">
        <v>43</v>
      </c>
      <c r="R321" s="6">
        <f t="shared" si="32"/>
        <v>90</v>
      </c>
      <c r="S321" s="8">
        <v>117918.66</v>
      </c>
      <c r="T321" s="8">
        <v>1628.11</v>
      </c>
      <c r="U321" s="7">
        <f t="shared" si="33"/>
        <v>1.3807059883482393E-2</v>
      </c>
      <c r="V321" s="7">
        <f t="shared" si="34"/>
        <v>1.3807059883482393E-2</v>
      </c>
    </row>
    <row r="322" spans="1:22" x14ac:dyDescent="0.25">
      <c r="A322" s="3" t="s">
        <v>55</v>
      </c>
      <c r="B322" s="3" t="s">
        <v>905</v>
      </c>
      <c r="C322" s="3" t="s">
        <v>912</v>
      </c>
      <c r="D322" s="3" t="s">
        <v>913</v>
      </c>
      <c r="E322" s="6" t="s">
        <v>8</v>
      </c>
      <c r="F322" s="6" t="s">
        <v>6</v>
      </c>
      <c r="G322" s="6" t="s">
        <v>27</v>
      </c>
      <c r="H322" s="6">
        <v>40</v>
      </c>
      <c r="I322" s="6">
        <v>14.5</v>
      </c>
      <c r="J322" s="6">
        <v>0</v>
      </c>
      <c r="K322" s="6">
        <v>0</v>
      </c>
      <c r="L322" s="6">
        <f t="shared" si="28"/>
        <v>0</v>
      </c>
      <c r="M322" s="6">
        <v>0</v>
      </c>
      <c r="N322" s="6">
        <v>0</v>
      </c>
      <c r="O322" s="6">
        <f t="shared" si="29"/>
        <v>0</v>
      </c>
      <c r="P322" s="7" t="s">
        <v>43</v>
      </c>
      <c r="Q322" s="6" t="s">
        <v>43</v>
      </c>
      <c r="R322" s="6">
        <f t="shared" si="32"/>
        <v>40</v>
      </c>
      <c r="S322" s="8">
        <v>3570841.6200000006</v>
      </c>
      <c r="T322" s="8">
        <v>2.16</v>
      </c>
      <c r="U322" s="7">
        <f t="shared" si="33"/>
        <v>6.0489941304089529E-7</v>
      </c>
      <c r="V322" s="7">
        <f t="shared" si="34"/>
        <v>6.0489941304089529E-7</v>
      </c>
    </row>
    <row r="323" spans="1:22" x14ac:dyDescent="0.25">
      <c r="A323" s="3" t="s">
        <v>55</v>
      </c>
      <c r="B323" s="3" t="s">
        <v>890</v>
      </c>
      <c r="C323" s="3" t="s">
        <v>891</v>
      </c>
      <c r="D323" s="3" t="s">
        <v>892</v>
      </c>
      <c r="E323" s="6" t="s">
        <v>8</v>
      </c>
      <c r="F323" s="6" t="s">
        <v>7</v>
      </c>
      <c r="G323" s="6" t="s">
        <v>5</v>
      </c>
      <c r="H323" s="6">
        <v>84.53</v>
      </c>
      <c r="I323" s="6">
        <v>7.44</v>
      </c>
      <c r="J323" s="6">
        <v>1.2</v>
      </c>
      <c r="K323" s="6">
        <v>2.12</v>
      </c>
      <c r="L323" s="6">
        <f t="shared" si="28"/>
        <v>3.3200000000000003</v>
      </c>
      <c r="M323" s="6">
        <v>1.2</v>
      </c>
      <c r="N323" s="6">
        <v>2.12</v>
      </c>
      <c r="O323" s="6">
        <f t="shared" si="29"/>
        <v>3.3200000000000003</v>
      </c>
      <c r="P323" s="7">
        <f t="shared" si="30"/>
        <v>1</v>
      </c>
      <c r="Q323" s="6">
        <f t="shared" si="31"/>
        <v>1</v>
      </c>
      <c r="R323" s="6">
        <f t="shared" si="32"/>
        <v>87.85</v>
      </c>
      <c r="S323" s="8">
        <v>1452048.8399999999</v>
      </c>
      <c r="T323" s="8">
        <v>547160.91</v>
      </c>
      <c r="U323" s="7">
        <f t="shared" si="33"/>
        <v>0.37681990779318419</v>
      </c>
      <c r="V323" s="7">
        <f t="shared" si="34"/>
        <v>0.37681990779318419</v>
      </c>
    </row>
    <row r="324" spans="1:22" x14ac:dyDescent="0.25">
      <c r="A324" s="3" t="s">
        <v>55</v>
      </c>
      <c r="B324" s="3" t="s">
        <v>890</v>
      </c>
      <c r="C324" s="3" t="s">
        <v>893</v>
      </c>
      <c r="D324" s="3" t="s">
        <v>894</v>
      </c>
      <c r="E324" s="6" t="s">
        <v>8</v>
      </c>
      <c r="F324" s="6" t="s">
        <v>6</v>
      </c>
      <c r="G324" s="6" t="s">
        <v>27</v>
      </c>
      <c r="H324" s="6">
        <v>0</v>
      </c>
      <c r="I324" s="6">
        <v>5</v>
      </c>
      <c r="J324" s="6">
        <v>0</v>
      </c>
      <c r="K324" s="6">
        <v>0</v>
      </c>
      <c r="L324" s="6">
        <f t="shared" ref="L324:L387" si="35">+J324+K324</f>
        <v>0</v>
      </c>
      <c r="M324" s="6">
        <v>0</v>
      </c>
      <c r="N324" s="6">
        <v>0</v>
      </c>
      <c r="O324" s="6">
        <f t="shared" ref="O324:O387" si="36">+M324+N324</f>
        <v>0</v>
      </c>
      <c r="P324" s="7" t="s">
        <v>43</v>
      </c>
      <c r="Q324" s="6" t="s">
        <v>43</v>
      </c>
      <c r="R324" s="6">
        <f t="shared" ref="R324:R387" si="37">+H324+O324</f>
        <v>0</v>
      </c>
      <c r="S324" s="8">
        <v>1000000</v>
      </c>
      <c r="T324" s="8">
        <v>0</v>
      </c>
      <c r="U324" s="7">
        <f t="shared" ref="U324:U387" si="38">+T324/S324</f>
        <v>0</v>
      </c>
      <c r="V324" s="7">
        <f t="shared" ref="V324:V387" si="39">+T324/S324</f>
        <v>0</v>
      </c>
    </row>
    <row r="325" spans="1:22" x14ac:dyDescent="0.25">
      <c r="A325" s="3" t="s">
        <v>55</v>
      </c>
      <c r="B325" s="3" t="s">
        <v>890</v>
      </c>
      <c r="C325" s="3" t="s">
        <v>895</v>
      </c>
      <c r="D325" s="3" t="s">
        <v>896</v>
      </c>
      <c r="E325" s="6" t="s">
        <v>8</v>
      </c>
      <c r="F325" s="6" t="s">
        <v>6</v>
      </c>
      <c r="G325" s="6" t="s">
        <v>5</v>
      </c>
      <c r="H325" s="6">
        <v>0</v>
      </c>
      <c r="I325" s="6">
        <v>50</v>
      </c>
      <c r="J325" s="6">
        <v>0</v>
      </c>
      <c r="K325" s="6">
        <v>0</v>
      </c>
      <c r="L325" s="6">
        <f t="shared" si="35"/>
        <v>0</v>
      </c>
      <c r="M325" s="6">
        <v>0</v>
      </c>
      <c r="N325" s="6">
        <v>0</v>
      </c>
      <c r="O325" s="6">
        <f t="shared" si="36"/>
        <v>0</v>
      </c>
      <c r="P325" s="7" t="s">
        <v>43</v>
      </c>
      <c r="Q325" s="6" t="s">
        <v>43</v>
      </c>
      <c r="R325" s="6">
        <f t="shared" si="37"/>
        <v>0</v>
      </c>
      <c r="S325" s="8">
        <v>1236900</v>
      </c>
      <c r="T325" s="8">
        <v>0.05</v>
      </c>
      <c r="U325" s="7">
        <f t="shared" si="38"/>
        <v>4.0423639744522597E-8</v>
      </c>
      <c r="V325" s="7">
        <f t="shared" si="39"/>
        <v>4.0423639744522597E-8</v>
      </c>
    </row>
    <row r="326" spans="1:22" x14ac:dyDescent="0.25">
      <c r="A326" s="3" t="s">
        <v>55</v>
      </c>
      <c r="B326" s="3" t="s">
        <v>890</v>
      </c>
      <c r="C326" s="3" t="s">
        <v>897</v>
      </c>
      <c r="D326" s="3" t="s">
        <v>898</v>
      </c>
      <c r="E326" s="6" t="s">
        <v>8</v>
      </c>
      <c r="F326" s="6" t="s">
        <v>7</v>
      </c>
      <c r="G326" s="6" t="s">
        <v>5</v>
      </c>
      <c r="H326" s="6">
        <v>99.45</v>
      </c>
      <c r="I326" s="6">
        <v>0.2</v>
      </c>
      <c r="J326" s="6">
        <v>0</v>
      </c>
      <c r="K326" s="6">
        <v>0.1</v>
      </c>
      <c r="L326" s="6">
        <f t="shared" si="35"/>
        <v>0.1</v>
      </c>
      <c r="M326" s="6">
        <v>0</v>
      </c>
      <c r="N326" s="6">
        <v>0.1</v>
      </c>
      <c r="O326" s="6">
        <f t="shared" si="36"/>
        <v>0.1</v>
      </c>
      <c r="P326" s="7">
        <f t="shared" ref="P326:P380" si="40">+O326/L326</f>
        <v>1</v>
      </c>
      <c r="Q326" s="6">
        <f t="shared" ref="Q326:Q380" si="41">+O326/L326</f>
        <v>1</v>
      </c>
      <c r="R326" s="6">
        <f t="shared" si="37"/>
        <v>99.55</v>
      </c>
      <c r="S326" s="8">
        <v>1414897.6099999999</v>
      </c>
      <c r="T326" s="8">
        <v>492652.75</v>
      </c>
      <c r="U326" s="7">
        <f t="shared" si="38"/>
        <v>0.34818968278559748</v>
      </c>
      <c r="V326" s="7">
        <f t="shared" si="39"/>
        <v>0.34818968278559748</v>
      </c>
    </row>
    <row r="327" spans="1:22" x14ac:dyDescent="0.25">
      <c r="A327" s="3" t="s">
        <v>55</v>
      </c>
      <c r="B327" s="3" t="s">
        <v>890</v>
      </c>
      <c r="C327" s="3" t="s">
        <v>899</v>
      </c>
      <c r="D327" s="3" t="s">
        <v>900</v>
      </c>
      <c r="E327" s="6" t="s">
        <v>8</v>
      </c>
      <c r="F327" s="6" t="s">
        <v>7</v>
      </c>
      <c r="G327" s="6" t="s">
        <v>27</v>
      </c>
      <c r="H327" s="6">
        <v>99.01</v>
      </c>
      <c r="I327" s="6">
        <v>0.2</v>
      </c>
      <c r="J327" s="6">
        <v>0</v>
      </c>
      <c r="K327" s="6">
        <v>0.1</v>
      </c>
      <c r="L327" s="6">
        <f t="shared" si="35"/>
        <v>0.1</v>
      </c>
      <c r="M327" s="6">
        <v>0</v>
      </c>
      <c r="N327" s="6">
        <v>0.1</v>
      </c>
      <c r="O327" s="6">
        <f t="shared" si="36"/>
        <v>0.1</v>
      </c>
      <c r="P327" s="7">
        <f t="shared" si="40"/>
        <v>1</v>
      </c>
      <c r="Q327" s="6">
        <f t="shared" si="41"/>
        <v>1</v>
      </c>
      <c r="R327" s="6">
        <f t="shared" si="37"/>
        <v>99.11</v>
      </c>
      <c r="S327" s="8">
        <v>703255.05</v>
      </c>
      <c r="T327" s="8">
        <v>315179.99</v>
      </c>
      <c r="U327" s="7">
        <f t="shared" si="38"/>
        <v>0.44817309168274011</v>
      </c>
      <c r="V327" s="7">
        <f t="shared" si="39"/>
        <v>0.44817309168274011</v>
      </c>
    </row>
    <row r="328" spans="1:22" x14ac:dyDescent="0.25">
      <c r="A328" s="3" t="s">
        <v>55</v>
      </c>
      <c r="B328" s="3" t="s">
        <v>890</v>
      </c>
      <c r="C328" s="3" t="s">
        <v>901</v>
      </c>
      <c r="D328" s="3" t="s">
        <v>902</v>
      </c>
      <c r="E328" s="6" t="s">
        <v>8</v>
      </c>
      <c r="F328" s="6" t="s">
        <v>7</v>
      </c>
      <c r="G328" s="6" t="s">
        <v>27</v>
      </c>
      <c r="H328" s="6">
        <v>87.1</v>
      </c>
      <c r="I328" s="6">
        <v>0.2</v>
      </c>
      <c r="J328" s="6">
        <v>0</v>
      </c>
      <c r="K328" s="6">
        <v>0.1</v>
      </c>
      <c r="L328" s="6">
        <f t="shared" si="35"/>
        <v>0.1</v>
      </c>
      <c r="M328" s="6">
        <v>0</v>
      </c>
      <c r="N328" s="6">
        <v>0.1</v>
      </c>
      <c r="O328" s="6">
        <f t="shared" si="36"/>
        <v>0.1</v>
      </c>
      <c r="P328" s="7">
        <f t="shared" si="40"/>
        <v>1</v>
      </c>
      <c r="Q328" s="6">
        <f t="shared" si="41"/>
        <v>1</v>
      </c>
      <c r="R328" s="6">
        <f t="shared" si="37"/>
        <v>87.199999999999989</v>
      </c>
      <c r="S328" s="8">
        <v>1109467.25</v>
      </c>
      <c r="T328" s="8">
        <v>0</v>
      </c>
      <c r="U328" s="7">
        <f t="shared" si="38"/>
        <v>0</v>
      </c>
      <c r="V328" s="7">
        <f t="shared" si="39"/>
        <v>0</v>
      </c>
    </row>
    <row r="329" spans="1:22" x14ac:dyDescent="0.25">
      <c r="A329" s="3" t="s">
        <v>55</v>
      </c>
      <c r="B329" s="3" t="s">
        <v>890</v>
      </c>
      <c r="C329" s="3" t="s">
        <v>903</v>
      </c>
      <c r="D329" s="3" t="s">
        <v>904</v>
      </c>
      <c r="E329" s="6" t="s">
        <v>8</v>
      </c>
      <c r="F329" s="6" t="s">
        <v>6</v>
      </c>
      <c r="G329" s="6" t="s">
        <v>27</v>
      </c>
      <c r="H329" s="6">
        <v>100</v>
      </c>
      <c r="I329" s="6">
        <v>0</v>
      </c>
      <c r="J329" s="6">
        <v>0</v>
      </c>
      <c r="K329" s="6">
        <v>0</v>
      </c>
      <c r="L329" s="6">
        <f t="shared" si="35"/>
        <v>0</v>
      </c>
      <c r="M329" s="6">
        <v>0</v>
      </c>
      <c r="N329" s="6">
        <v>0</v>
      </c>
      <c r="O329" s="6">
        <f t="shared" si="36"/>
        <v>0</v>
      </c>
      <c r="P329" s="7" t="s">
        <v>43</v>
      </c>
      <c r="Q329" s="6" t="s">
        <v>43</v>
      </c>
      <c r="R329" s="6">
        <f t="shared" si="37"/>
        <v>100</v>
      </c>
      <c r="S329" s="8">
        <v>1472651.6099999999</v>
      </c>
      <c r="T329" s="8">
        <v>41140.930000000008</v>
      </c>
      <c r="U329" s="7">
        <f t="shared" si="38"/>
        <v>2.793663465318862E-2</v>
      </c>
      <c r="V329" s="7">
        <f t="shared" si="39"/>
        <v>2.793663465318862E-2</v>
      </c>
    </row>
    <row r="330" spans="1:22" x14ac:dyDescent="0.25">
      <c r="A330" s="3" t="s">
        <v>55</v>
      </c>
      <c r="B330" s="3" t="s">
        <v>914</v>
      </c>
      <c r="C330" s="3" t="s">
        <v>915</v>
      </c>
      <c r="D330" s="3" t="s">
        <v>916</v>
      </c>
      <c r="E330" s="6" t="s">
        <v>37</v>
      </c>
      <c r="F330" s="6" t="s">
        <v>6</v>
      </c>
      <c r="G330" s="6" t="s">
        <v>27</v>
      </c>
      <c r="H330" s="6">
        <v>0</v>
      </c>
      <c r="I330" s="6">
        <v>100</v>
      </c>
      <c r="J330" s="6">
        <v>0</v>
      </c>
      <c r="K330" s="6">
        <v>0</v>
      </c>
      <c r="L330" s="6">
        <f t="shared" si="35"/>
        <v>0</v>
      </c>
      <c r="M330" s="6">
        <v>0</v>
      </c>
      <c r="N330" s="6">
        <v>0</v>
      </c>
      <c r="O330" s="6">
        <f t="shared" si="36"/>
        <v>0</v>
      </c>
      <c r="P330" s="7" t="s">
        <v>43</v>
      </c>
      <c r="Q330" s="6" t="s">
        <v>43</v>
      </c>
      <c r="R330" s="6">
        <f t="shared" si="37"/>
        <v>0</v>
      </c>
      <c r="S330" s="8">
        <v>1020409.22</v>
      </c>
      <c r="T330" s="8">
        <v>0</v>
      </c>
      <c r="U330" s="7">
        <f t="shared" si="38"/>
        <v>0</v>
      </c>
      <c r="V330" s="7">
        <f t="shared" si="39"/>
        <v>0</v>
      </c>
    </row>
    <row r="331" spans="1:22" x14ac:dyDescent="0.25">
      <c r="A331" s="3" t="s">
        <v>55</v>
      </c>
      <c r="B331" s="3" t="s">
        <v>914</v>
      </c>
      <c r="C331" s="3" t="s">
        <v>917</v>
      </c>
      <c r="D331" s="3" t="s">
        <v>918</v>
      </c>
      <c r="E331" s="6" t="s">
        <v>8</v>
      </c>
      <c r="F331" s="6" t="s">
        <v>6</v>
      </c>
      <c r="G331" s="6" t="s">
        <v>27</v>
      </c>
      <c r="H331" s="6">
        <v>0</v>
      </c>
      <c r="I331" s="6">
        <v>100</v>
      </c>
      <c r="J331" s="6">
        <v>0</v>
      </c>
      <c r="K331" s="6">
        <v>0</v>
      </c>
      <c r="L331" s="6">
        <f t="shared" si="35"/>
        <v>0</v>
      </c>
      <c r="M331" s="6">
        <v>0</v>
      </c>
      <c r="N331" s="6">
        <v>0</v>
      </c>
      <c r="O331" s="6">
        <f t="shared" si="36"/>
        <v>0</v>
      </c>
      <c r="P331" s="7" t="s">
        <v>43</v>
      </c>
      <c r="Q331" s="6" t="s">
        <v>43</v>
      </c>
      <c r="R331" s="6">
        <f t="shared" si="37"/>
        <v>0</v>
      </c>
      <c r="S331" s="8">
        <v>692968</v>
      </c>
      <c r="T331" s="8">
        <v>0</v>
      </c>
      <c r="U331" s="7">
        <f t="shared" si="38"/>
        <v>0</v>
      </c>
      <c r="V331" s="7">
        <f t="shared" si="39"/>
        <v>0</v>
      </c>
    </row>
    <row r="332" spans="1:22" x14ac:dyDescent="0.25">
      <c r="A332" s="3" t="s">
        <v>55</v>
      </c>
      <c r="B332" s="3" t="s">
        <v>914</v>
      </c>
      <c r="C332" s="3" t="s">
        <v>919</v>
      </c>
      <c r="D332" s="3" t="s">
        <v>920</v>
      </c>
      <c r="E332" s="6" t="s">
        <v>8</v>
      </c>
      <c r="F332" s="6" t="s">
        <v>6</v>
      </c>
      <c r="G332" s="6" t="s">
        <v>27</v>
      </c>
      <c r="H332" s="6">
        <v>0</v>
      </c>
      <c r="I332" s="6">
        <v>100</v>
      </c>
      <c r="J332" s="6">
        <v>0</v>
      </c>
      <c r="K332" s="6">
        <v>0</v>
      </c>
      <c r="L332" s="6">
        <f t="shared" si="35"/>
        <v>0</v>
      </c>
      <c r="M332" s="6">
        <v>0</v>
      </c>
      <c r="N332" s="6">
        <v>0</v>
      </c>
      <c r="O332" s="6">
        <f t="shared" si="36"/>
        <v>0</v>
      </c>
      <c r="P332" s="7" t="s">
        <v>43</v>
      </c>
      <c r="Q332" s="6" t="s">
        <v>43</v>
      </c>
      <c r="R332" s="6">
        <f t="shared" si="37"/>
        <v>0</v>
      </c>
      <c r="S332" s="8">
        <v>940090.2</v>
      </c>
      <c r="T332" s="8">
        <v>149727.20000000001</v>
      </c>
      <c r="U332" s="7">
        <f t="shared" si="38"/>
        <v>0.15926897227521361</v>
      </c>
      <c r="V332" s="7">
        <f t="shared" si="39"/>
        <v>0.15926897227521361</v>
      </c>
    </row>
    <row r="333" spans="1:22" x14ac:dyDescent="0.25">
      <c r="A333" s="3" t="s">
        <v>55</v>
      </c>
      <c r="B333" s="3" t="s">
        <v>914</v>
      </c>
      <c r="C333" s="3" t="s">
        <v>921</v>
      </c>
      <c r="D333" s="3" t="s">
        <v>922</v>
      </c>
      <c r="E333" s="6" t="s">
        <v>8</v>
      </c>
      <c r="F333" s="6" t="s">
        <v>6</v>
      </c>
      <c r="G333" s="6" t="s">
        <v>23</v>
      </c>
      <c r="H333" s="6">
        <v>0</v>
      </c>
      <c r="I333" s="6">
        <v>100</v>
      </c>
      <c r="J333" s="6">
        <v>0</v>
      </c>
      <c r="K333" s="6">
        <v>0</v>
      </c>
      <c r="L333" s="6">
        <f t="shared" si="35"/>
        <v>0</v>
      </c>
      <c r="M333" s="6">
        <v>0</v>
      </c>
      <c r="N333" s="6">
        <v>0</v>
      </c>
      <c r="O333" s="6">
        <f t="shared" si="36"/>
        <v>0</v>
      </c>
      <c r="P333" s="7" t="s">
        <v>43</v>
      </c>
      <c r="Q333" s="6" t="s">
        <v>43</v>
      </c>
      <c r="R333" s="6">
        <f t="shared" si="37"/>
        <v>0</v>
      </c>
      <c r="S333" s="8">
        <v>1283331.1099999999</v>
      </c>
      <c r="T333" s="8">
        <v>370073.89</v>
      </c>
      <c r="U333" s="7">
        <f t="shared" si="38"/>
        <v>0.28836976452631935</v>
      </c>
      <c r="V333" s="7">
        <f t="shared" si="39"/>
        <v>0.28836976452631935</v>
      </c>
    </row>
    <row r="334" spans="1:22" x14ac:dyDescent="0.25">
      <c r="A334" s="3" t="s">
        <v>55</v>
      </c>
      <c r="B334" s="3" t="s">
        <v>914</v>
      </c>
      <c r="C334" s="3" t="s">
        <v>923</v>
      </c>
      <c r="D334" s="3" t="s">
        <v>924</v>
      </c>
      <c r="E334" s="6" t="s">
        <v>8</v>
      </c>
      <c r="F334" s="6" t="s">
        <v>7</v>
      </c>
      <c r="G334" s="6" t="s">
        <v>5</v>
      </c>
      <c r="H334" s="6">
        <v>0</v>
      </c>
      <c r="I334" s="6">
        <v>100</v>
      </c>
      <c r="J334" s="6">
        <v>0</v>
      </c>
      <c r="K334" s="6">
        <v>25</v>
      </c>
      <c r="L334" s="6">
        <f t="shared" si="35"/>
        <v>25</v>
      </c>
      <c r="M334" s="6">
        <v>0</v>
      </c>
      <c r="N334" s="6">
        <v>25</v>
      </c>
      <c r="O334" s="6">
        <f t="shared" si="36"/>
        <v>25</v>
      </c>
      <c r="P334" s="7">
        <f t="shared" si="40"/>
        <v>1</v>
      </c>
      <c r="Q334" s="6">
        <f t="shared" si="41"/>
        <v>1</v>
      </c>
      <c r="R334" s="6">
        <f t="shared" si="37"/>
        <v>25</v>
      </c>
      <c r="S334" s="8">
        <v>500000</v>
      </c>
      <c r="T334" s="8">
        <v>0</v>
      </c>
      <c r="U334" s="7">
        <f t="shared" si="38"/>
        <v>0</v>
      </c>
      <c r="V334" s="7">
        <f t="shared" si="39"/>
        <v>0</v>
      </c>
    </row>
    <row r="335" spans="1:22" x14ac:dyDescent="0.25">
      <c r="A335" s="3" t="s">
        <v>55</v>
      </c>
      <c r="B335" s="3" t="s">
        <v>914</v>
      </c>
      <c r="C335" s="3" t="s">
        <v>925</v>
      </c>
      <c r="D335" s="3" t="s">
        <v>926</v>
      </c>
      <c r="E335" s="6" t="s">
        <v>8</v>
      </c>
      <c r="F335" s="6" t="s">
        <v>6</v>
      </c>
      <c r="G335" s="6" t="s">
        <v>27</v>
      </c>
      <c r="H335" s="6">
        <v>0</v>
      </c>
      <c r="I335" s="6">
        <v>100</v>
      </c>
      <c r="J335" s="6">
        <v>0</v>
      </c>
      <c r="K335" s="6">
        <v>0</v>
      </c>
      <c r="L335" s="6">
        <f t="shared" si="35"/>
        <v>0</v>
      </c>
      <c r="M335" s="6">
        <v>0</v>
      </c>
      <c r="N335" s="6">
        <v>0</v>
      </c>
      <c r="O335" s="6">
        <f t="shared" si="36"/>
        <v>0</v>
      </c>
      <c r="P335" s="7" t="s">
        <v>43</v>
      </c>
      <c r="Q335" s="6" t="s">
        <v>43</v>
      </c>
      <c r="R335" s="6">
        <f t="shared" si="37"/>
        <v>0</v>
      </c>
      <c r="S335" s="8">
        <v>1660374.64</v>
      </c>
      <c r="T335" s="8">
        <v>2026.14</v>
      </c>
      <c r="U335" s="7">
        <f t="shared" si="38"/>
        <v>1.2202908615853109E-3</v>
      </c>
      <c r="V335" s="7">
        <f t="shared" si="39"/>
        <v>1.2202908615853109E-3</v>
      </c>
    </row>
    <row r="336" spans="1:22" x14ac:dyDescent="0.25">
      <c r="A336" s="3" t="s">
        <v>55</v>
      </c>
      <c r="B336" s="3" t="s">
        <v>914</v>
      </c>
      <c r="C336" s="3" t="s">
        <v>927</v>
      </c>
      <c r="D336" s="3" t="s">
        <v>928</v>
      </c>
      <c r="E336" s="6" t="s">
        <v>8</v>
      </c>
      <c r="F336" s="6" t="s">
        <v>7</v>
      </c>
      <c r="G336" s="6" t="s">
        <v>23</v>
      </c>
      <c r="H336" s="6">
        <v>0</v>
      </c>
      <c r="I336" s="6">
        <v>100</v>
      </c>
      <c r="J336" s="6">
        <v>0</v>
      </c>
      <c r="K336" s="6">
        <v>10</v>
      </c>
      <c r="L336" s="6">
        <f t="shared" si="35"/>
        <v>10</v>
      </c>
      <c r="M336" s="6">
        <v>0</v>
      </c>
      <c r="N336" s="6">
        <v>10</v>
      </c>
      <c r="O336" s="6">
        <f t="shared" si="36"/>
        <v>10</v>
      </c>
      <c r="P336" s="7">
        <f t="shared" si="40"/>
        <v>1</v>
      </c>
      <c r="Q336" s="6">
        <f t="shared" si="41"/>
        <v>1</v>
      </c>
      <c r="R336" s="6">
        <f t="shared" si="37"/>
        <v>10</v>
      </c>
      <c r="S336" s="8">
        <v>3308795.75</v>
      </c>
      <c r="T336" s="8">
        <v>227155.65000000002</v>
      </c>
      <c r="U336" s="7">
        <f t="shared" si="38"/>
        <v>6.8652061705531398E-2</v>
      </c>
      <c r="V336" s="7">
        <f t="shared" si="39"/>
        <v>6.8652061705531398E-2</v>
      </c>
    </row>
    <row r="337" spans="1:22" x14ac:dyDescent="0.25">
      <c r="A337" s="3" t="s">
        <v>55</v>
      </c>
      <c r="B337" s="3" t="s">
        <v>929</v>
      </c>
      <c r="C337" s="3" t="s">
        <v>930</v>
      </c>
      <c r="D337" s="3" t="s">
        <v>931</v>
      </c>
      <c r="E337" s="6" t="s">
        <v>70</v>
      </c>
      <c r="F337" s="6" t="s">
        <v>6</v>
      </c>
      <c r="G337" s="6" t="s">
        <v>27</v>
      </c>
      <c r="H337" s="6">
        <v>100</v>
      </c>
      <c r="I337" s="6">
        <v>0</v>
      </c>
      <c r="J337" s="6">
        <v>0</v>
      </c>
      <c r="K337" s="6">
        <v>0</v>
      </c>
      <c r="L337" s="6">
        <f t="shared" si="35"/>
        <v>0</v>
      </c>
      <c r="M337" s="6">
        <v>0</v>
      </c>
      <c r="N337" s="6">
        <v>0</v>
      </c>
      <c r="O337" s="6">
        <f t="shared" si="36"/>
        <v>0</v>
      </c>
      <c r="P337" s="7" t="s">
        <v>43</v>
      </c>
      <c r="Q337" s="6" t="s">
        <v>43</v>
      </c>
      <c r="R337" s="6">
        <f t="shared" si="37"/>
        <v>100</v>
      </c>
      <c r="S337" s="8">
        <v>7411.65</v>
      </c>
      <c r="T337" s="8">
        <v>83.87</v>
      </c>
      <c r="U337" s="7">
        <f t="shared" si="38"/>
        <v>1.1315968778881897E-2</v>
      </c>
      <c r="V337" s="7">
        <f t="shared" si="39"/>
        <v>1.1315968778881897E-2</v>
      </c>
    </row>
    <row r="338" spans="1:22" x14ac:dyDescent="0.25">
      <c r="A338" s="3" t="s">
        <v>55</v>
      </c>
      <c r="B338" s="3" t="s">
        <v>929</v>
      </c>
      <c r="C338" s="3" t="s">
        <v>932</v>
      </c>
      <c r="D338" s="3" t="s">
        <v>933</v>
      </c>
      <c r="E338" s="6" t="s">
        <v>8</v>
      </c>
      <c r="F338" s="6" t="s">
        <v>7</v>
      </c>
      <c r="G338" s="6" t="s">
        <v>27</v>
      </c>
      <c r="H338" s="6">
        <v>0</v>
      </c>
      <c r="I338" s="6">
        <v>100</v>
      </c>
      <c r="J338" s="6">
        <v>0</v>
      </c>
      <c r="K338" s="6">
        <v>28.39</v>
      </c>
      <c r="L338" s="6">
        <f t="shared" si="35"/>
        <v>28.39</v>
      </c>
      <c r="M338" s="6">
        <v>0</v>
      </c>
      <c r="N338" s="6">
        <v>0</v>
      </c>
      <c r="O338" s="6">
        <f t="shared" si="36"/>
        <v>0</v>
      </c>
      <c r="P338" s="7">
        <f t="shared" si="40"/>
        <v>0</v>
      </c>
      <c r="Q338" s="6">
        <f t="shared" si="41"/>
        <v>0</v>
      </c>
      <c r="R338" s="6">
        <f t="shared" si="37"/>
        <v>0</v>
      </c>
      <c r="S338" s="8">
        <v>660737.65</v>
      </c>
      <c r="T338" s="8">
        <v>0</v>
      </c>
      <c r="U338" s="7">
        <f t="shared" si="38"/>
        <v>0</v>
      </c>
      <c r="V338" s="7">
        <f t="shared" si="39"/>
        <v>0</v>
      </c>
    </row>
    <row r="339" spans="1:22" x14ac:dyDescent="0.25">
      <c r="A339" s="3" t="s">
        <v>55</v>
      </c>
      <c r="B339" s="3" t="s">
        <v>934</v>
      </c>
      <c r="C339" s="3" t="s">
        <v>935</v>
      </c>
      <c r="D339" s="3" t="s">
        <v>936</v>
      </c>
      <c r="E339" s="6" t="s">
        <v>8</v>
      </c>
      <c r="F339" s="6" t="s">
        <v>7</v>
      </c>
      <c r="G339" s="6" t="s">
        <v>27</v>
      </c>
      <c r="H339" s="6">
        <v>74.88</v>
      </c>
      <c r="I339" s="6">
        <v>5.6</v>
      </c>
      <c r="J339" s="6">
        <v>0</v>
      </c>
      <c r="K339" s="6">
        <v>3.2</v>
      </c>
      <c r="L339" s="6">
        <f t="shared" si="35"/>
        <v>3.2</v>
      </c>
      <c r="M339" s="6">
        <v>0</v>
      </c>
      <c r="N339" s="6">
        <v>3.2</v>
      </c>
      <c r="O339" s="6">
        <f t="shared" si="36"/>
        <v>3.2</v>
      </c>
      <c r="P339" s="7">
        <f t="shared" si="40"/>
        <v>1</v>
      </c>
      <c r="Q339" s="6">
        <f t="shared" si="41"/>
        <v>1</v>
      </c>
      <c r="R339" s="6">
        <f t="shared" si="37"/>
        <v>78.08</v>
      </c>
      <c r="S339" s="8">
        <v>10138390.6</v>
      </c>
      <c r="T339" s="8">
        <v>1694850.16</v>
      </c>
      <c r="U339" s="7">
        <f t="shared" si="38"/>
        <v>0.16717151931392346</v>
      </c>
      <c r="V339" s="7">
        <f t="shared" si="39"/>
        <v>0.16717151931392346</v>
      </c>
    </row>
    <row r="340" spans="1:22" x14ac:dyDescent="0.25">
      <c r="A340" s="3" t="s">
        <v>55</v>
      </c>
      <c r="B340" s="3" t="s">
        <v>937</v>
      </c>
      <c r="C340" s="3" t="s">
        <v>938</v>
      </c>
      <c r="D340" s="3" t="s">
        <v>939</v>
      </c>
      <c r="E340" s="6" t="s">
        <v>8</v>
      </c>
      <c r="F340" s="6" t="s">
        <v>6</v>
      </c>
      <c r="G340" s="6" t="s">
        <v>5</v>
      </c>
      <c r="H340" s="6">
        <v>50.8</v>
      </c>
      <c r="I340" s="6">
        <v>6.91</v>
      </c>
      <c r="J340" s="6">
        <v>0</v>
      </c>
      <c r="K340" s="6">
        <v>0</v>
      </c>
      <c r="L340" s="6">
        <f t="shared" si="35"/>
        <v>0</v>
      </c>
      <c r="M340" s="6">
        <v>0</v>
      </c>
      <c r="N340" s="6">
        <v>0</v>
      </c>
      <c r="O340" s="6">
        <f t="shared" si="36"/>
        <v>0</v>
      </c>
      <c r="P340" s="7" t="s">
        <v>43</v>
      </c>
      <c r="Q340" s="6" t="s">
        <v>43</v>
      </c>
      <c r="R340" s="6">
        <f t="shared" si="37"/>
        <v>50.8</v>
      </c>
      <c r="S340" s="8">
        <v>8996726.3800000008</v>
      </c>
      <c r="T340" s="8">
        <v>966425.61</v>
      </c>
      <c r="U340" s="7">
        <f t="shared" si="38"/>
        <v>0.10741969569602493</v>
      </c>
      <c r="V340" s="7">
        <f t="shared" si="39"/>
        <v>0.10741969569602493</v>
      </c>
    </row>
    <row r="341" spans="1:22" x14ac:dyDescent="0.25">
      <c r="A341" s="3" t="s">
        <v>55</v>
      </c>
      <c r="B341" s="3" t="s">
        <v>937</v>
      </c>
      <c r="C341" s="3" t="s">
        <v>940</v>
      </c>
      <c r="D341" s="3" t="s">
        <v>941</v>
      </c>
      <c r="E341" s="6" t="s">
        <v>8</v>
      </c>
      <c r="F341" s="6" t="s">
        <v>7</v>
      </c>
      <c r="G341" s="6" t="s">
        <v>27</v>
      </c>
      <c r="H341" s="6">
        <v>40</v>
      </c>
      <c r="I341" s="6">
        <v>15</v>
      </c>
      <c r="J341" s="6">
        <v>0</v>
      </c>
      <c r="K341" s="6">
        <v>6.75</v>
      </c>
      <c r="L341" s="6">
        <f t="shared" si="35"/>
        <v>6.75</v>
      </c>
      <c r="M341" s="6">
        <v>0</v>
      </c>
      <c r="N341" s="6">
        <v>6.75</v>
      </c>
      <c r="O341" s="6">
        <f t="shared" si="36"/>
        <v>6.75</v>
      </c>
      <c r="P341" s="7">
        <f t="shared" si="40"/>
        <v>1</v>
      </c>
      <c r="Q341" s="6">
        <f t="shared" si="41"/>
        <v>1</v>
      </c>
      <c r="R341" s="6">
        <f t="shared" si="37"/>
        <v>46.75</v>
      </c>
      <c r="S341" s="8">
        <v>1167591.5</v>
      </c>
      <c r="T341" s="8">
        <v>179721.28</v>
      </c>
      <c r="U341" s="7">
        <f t="shared" si="38"/>
        <v>0.15392479304619811</v>
      </c>
      <c r="V341" s="7">
        <f t="shared" si="39"/>
        <v>0.15392479304619811</v>
      </c>
    </row>
    <row r="342" spans="1:22" x14ac:dyDescent="0.25">
      <c r="A342" s="3" t="s">
        <v>55</v>
      </c>
      <c r="B342" s="3" t="s">
        <v>937</v>
      </c>
      <c r="C342" s="3" t="s">
        <v>942</v>
      </c>
      <c r="D342" s="3" t="s">
        <v>943</v>
      </c>
      <c r="E342" s="6" t="s">
        <v>8</v>
      </c>
      <c r="F342" s="6" t="s">
        <v>7</v>
      </c>
      <c r="G342" s="6" t="s">
        <v>27</v>
      </c>
      <c r="H342" s="6">
        <v>89</v>
      </c>
      <c r="I342" s="6">
        <v>5</v>
      </c>
      <c r="J342" s="6">
        <v>0</v>
      </c>
      <c r="K342" s="6">
        <v>2</v>
      </c>
      <c r="L342" s="6">
        <f t="shared" si="35"/>
        <v>2</v>
      </c>
      <c r="M342" s="6">
        <v>0</v>
      </c>
      <c r="N342" s="6">
        <v>2</v>
      </c>
      <c r="O342" s="6">
        <f t="shared" si="36"/>
        <v>2</v>
      </c>
      <c r="P342" s="7">
        <f t="shared" si="40"/>
        <v>1</v>
      </c>
      <c r="Q342" s="6">
        <f t="shared" si="41"/>
        <v>1</v>
      </c>
      <c r="R342" s="6">
        <f t="shared" si="37"/>
        <v>91</v>
      </c>
      <c r="S342" s="8">
        <v>527793.18000000005</v>
      </c>
      <c r="T342" s="8">
        <v>41686.18</v>
      </c>
      <c r="U342" s="7">
        <f t="shared" si="38"/>
        <v>7.8982036107400996E-2</v>
      </c>
      <c r="V342" s="7">
        <f t="shared" si="39"/>
        <v>7.8982036107400996E-2</v>
      </c>
    </row>
    <row r="343" spans="1:22" x14ac:dyDescent="0.25">
      <c r="A343" s="3" t="s">
        <v>55</v>
      </c>
      <c r="B343" s="3" t="s">
        <v>937</v>
      </c>
      <c r="C343" s="3" t="s">
        <v>944</v>
      </c>
      <c r="D343" s="3" t="s">
        <v>945</v>
      </c>
      <c r="E343" s="6" t="s">
        <v>8</v>
      </c>
      <c r="F343" s="6" t="s">
        <v>6</v>
      </c>
      <c r="G343" s="6" t="s">
        <v>27</v>
      </c>
      <c r="H343" s="6">
        <v>95</v>
      </c>
      <c r="I343" s="6">
        <v>2</v>
      </c>
      <c r="J343" s="6">
        <v>0</v>
      </c>
      <c r="K343" s="6">
        <v>0</v>
      </c>
      <c r="L343" s="6">
        <f t="shared" si="35"/>
        <v>0</v>
      </c>
      <c r="M343" s="6">
        <v>0</v>
      </c>
      <c r="N343" s="6">
        <v>0</v>
      </c>
      <c r="O343" s="6">
        <f t="shared" si="36"/>
        <v>0</v>
      </c>
      <c r="P343" s="7" t="s">
        <v>43</v>
      </c>
      <c r="Q343" s="6" t="s">
        <v>43</v>
      </c>
      <c r="R343" s="6">
        <f t="shared" si="37"/>
        <v>95</v>
      </c>
      <c r="S343" s="8">
        <v>2560488.5799999996</v>
      </c>
      <c r="T343" s="8">
        <v>601296.91999999993</v>
      </c>
      <c r="U343" s="7">
        <f t="shared" si="38"/>
        <v>0.23483679040661842</v>
      </c>
      <c r="V343" s="7">
        <f t="shared" si="39"/>
        <v>0.23483679040661842</v>
      </c>
    </row>
    <row r="344" spans="1:22" x14ac:dyDescent="0.25">
      <c r="A344" s="3" t="s">
        <v>55</v>
      </c>
      <c r="B344" s="3" t="s">
        <v>937</v>
      </c>
      <c r="C344" s="3" t="s">
        <v>946</v>
      </c>
      <c r="D344" s="3" t="s">
        <v>947</v>
      </c>
      <c r="E344" s="6" t="s">
        <v>8</v>
      </c>
      <c r="F344" s="6" t="s">
        <v>7</v>
      </c>
      <c r="G344" s="6" t="s">
        <v>27</v>
      </c>
      <c r="H344" s="6">
        <v>56</v>
      </c>
      <c r="I344" s="6">
        <v>12</v>
      </c>
      <c r="J344" s="6">
        <v>0</v>
      </c>
      <c r="K344" s="6">
        <v>8</v>
      </c>
      <c r="L344" s="6">
        <f t="shared" si="35"/>
        <v>8</v>
      </c>
      <c r="M344" s="6">
        <v>0</v>
      </c>
      <c r="N344" s="6">
        <v>8</v>
      </c>
      <c r="O344" s="6">
        <f t="shared" si="36"/>
        <v>8</v>
      </c>
      <c r="P344" s="7">
        <f t="shared" si="40"/>
        <v>1</v>
      </c>
      <c r="Q344" s="6">
        <f t="shared" si="41"/>
        <v>1</v>
      </c>
      <c r="R344" s="6">
        <f t="shared" si="37"/>
        <v>64</v>
      </c>
      <c r="S344" s="8">
        <v>37545.599999999999</v>
      </c>
      <c r="T344" s="8">
        <v>37545.599999999999</v>
      </c>
      <c r="U344" s="7">
        <f t="shared" si="38"/>
        <v>1</v>
      </c>
      <c r="V344" s="7">
        <f t="shared" si="39"/>
        <v>1</v>
      </c>
    </row>
    <row r="345" spans="1:22" x14ac:dyDescent="0.25">
      <c r="A345" s="3" t="s">
        <v>55</v>
      </c>
      <c r="B345" s="3" t="s">
        <v>937</v>
      </c>
      <c r="C345" s="3" t="s">
        <v>948</v>
      </c>
      <c r="D345" s="3" t="s">
        <v>949</v>
      </c>
      <c r="E345" s="6" t="s">
        <v>8</v>
      </c>
      <c r="F345" s="6" t="s">
        <v>6</v>
      </c>
      <c r="G345" s="6" t="s">
        <v>5</v>
      </c>
      <c r="H345" s="6">
        <v>74.75</v>
      </c>
      <c r="I345" s="6">
        <v>8.33</v>
      </c>
      <c r="J345" s="6">
        <v>0</v>
      </c>
      <c r="K345" s="6">
        <v>0</v>
      </c>
      <c r="L345" s="6">
        <f t="shared" si="35"/>
        <v>0</v>
      </c>
      <c r="M345" s="6">
        <v>0</v>
      </c>
      <c r="N345" s="6">
        <v>0</v>
      </c>
      <c r="O345" s="6">
        <f t="shared" si="36"/>
        <v>0</v>
      </c>
      <c r="P345" s="7" t="s">
        <v>43</v>
      </c>
      <c r="Q345" s="6" t="s">
        <v>43</v>
      </c>
      <c r="R345" s="6">
        <f t="shared" si="37"/>
        <v>74.75</v>
      </c>
      <c r="S345" s="8">
        <v>365803.80000000005</v>
      </c>
      <c r="T345" s="8">
        <v>32889.879999999997</v>
      </c>
      <c r="U345" s="7">
        <f t="shared" si="38"/>
        <v>8.9911258439633462E-2</v>
      </c>
      <c r="V345" s="7">
        <f t="shared" si="39"/>
        <v>8.9911258439633462E-2</v>
      </c>
    </row>
    <row r="346" spans="1:22" x14ac:dyDescent="0.25">
      <c r="A346" s="3" t="s">
        <v>55</v>
      </c>
      <c r="B346" s="3" t="s">
        <v>937</v>
      </c>
      <c r="C346" s="3" t="s">
        <v>950</v>
      </c>
      <c r="D346" s="3" t="s">
        <v>951</v>
      </c>
      <c r="E346" s="6" t="s">
        <v>8</v>
      </c>
      <c r="F346" s="6" t="s">
        <v>6</v>
      </c>
      <c r="G346" s="6" t="s">
        <v>5</v>
      </c>
      <c r="H346" s="6">
        <v>14.25</v>
      </c>
      <c r="I346" s="6">
        <v>20</v>
      </c>
      <c r="J346" s="6">
        <v>0</v>
      </c>
      <c r="K346" s="6">
        <v>0</v>
      </c>
      <c r="L346" s="6">
        <f t="shared" si="35"/>
        <v>0</v>
      </c>
      <c r="M346" s="6">
        <v>0</v>
      </c>
      <c r="N346" s="6">
        <v>0</v>
      </c>
      <c r="O346" s="6">
        <f t="shared" si="36"/>
        <v>0</v>
      </c>
      <c r="P346" s="7" t="s">
        <v>43</v>
      </c>
      <c r="Q346" s="6" t="s">
        <v>43</v>
      </c>
      <c r="R346" s="6">
        <f t="shared" si="37"/>
        <v>14.25</v>
      </c>
      <c r="S346" s="8">
        <v>60973.130000000012</v>
      </c>
      <c r="T346" s="8">
        <v>1053.1300000000001</v>
      </c>
      <c r="U346" s="7">
        <f t="shared" si="38"/>
        <v>1.7272034419095753E-2</v>
      </c>
      <c r="V346" s="7">
        <f t="shared" si="39"/>
        <v>1.7272034419095753E-2</v>
      </c>
    </row>
    <row r="347" spans="1:22" x14ac:dyDescent="0.25">
      <c r="A347" s="3" t="s">
        <v>55</v>
      </c>
      <c r="B347" s="3" t="s">
        <v>937</v>
      </c>
      <c r="C347" s="3" t="s">
        <v>952</v>
      </c>
      <c r="D347" s="3" t="s">
        <v>953</v>
      </c>
      <c r="E347" s="6" t="s">
        <v>8</v>
      </c>
      <c r="F347" s="6" t="s">
        <v>6</v>
      </c>
      <c r="G347" s="6" t="s">
        <v>5</v>
      </c>
      <c r="H347" s="6">
        <v>0</v>
      </c>
      <c r="I347" s="6">
        <v>23.25</v>
      </c>
      <c r="J347" s="6">
        <v>0</v>
      </c>
      <c r="K347" s="6">
        <v>0</v>
      </c>
      <c r="L347" s="6">
        <f t="shared" si="35"/>
        <v>0</v>
      </c>
      <c r="M347" s="6">
        <v>9.3000000000000007</v>
      </c>
      <c r="N347" s="6">
        <v>0</v>
      </c>
      <c r="O347" s="6">
        <f t="shared" si="36"/>
        <v>9.3000000000000007</v>
      </c>
      <c r="P347" s="7" t="s">
        <v>43</v>
      </c>
      <c r="Q347" s="6" t="s">
        <v>43</v>
      </c>
      <c r="R347" s="6">
        <f t="shared" si="37"/>
        <v>9.3000000000000007</v>
      </c>
      <c r="S347" s="8">
        <v>30653.919999999998</v>
      </c>
      <c r="T347" s="8">
        <v>0</v>
      </c>
      <c r="U347" s="7">
        <f t="shared" si="38"/>
        <v>0</v>
      </c>
      <c r="V347" s="7">
        <f t="shared" si="39"/>
        <v>0</v>
      </c>
    </row>
    <row r="348" spans="1:22" x14ac:dyDescent="0.25">
      <c r="A348" s="3" t="s">
        <v>55</v>
      </c>
      <c r="B348" s="3" t="s">
        <v>937</v>
      </c>
      <c r="C348" s="3" t="s">
        <v>954</v>
      </c>
      <c r="D348" s="3" t="s">
        <v>955</v>
      </c>
      <c r="E348" s="6" t="s">
        <v>8</v>
      </c>
      <c r="F348" s="6" t="s">
        <v>7</v>
      </c>
      <c r="G348" s="6" t="s">
        <v>27</v>
      </c>
      <c r="H348" s="6">
        <v>57</v>
      </c>
      <c r="I348" s="6">
        <v>15</v>
      </c>
      <c r="J348" s="6">
        <v>0</v>
      </c>
      <c r="K348" s="6">
        <v>5</v>
      </c>
      <c r="L348" s="6">
        <f t="shared" si="35"/>
        <v>5</v>
      </c>
      <c r="M348" s="6">
        <v>0</v>
      </c>
      <c r="N348" s="6">
        <v>5</v>
      </c>
      <c r="O348" s="6">
        <f t="shared" si="36"/>
        <v>5</v>
      </c>
      <c r="P348" s="7">
        <f t="shared" si="40"/>
        <v>1</v>
      </c>
      <c r="Q348" s="6">
        <f t="shared" si="41"/>
        <v>1</v>
      </c>
      <c r="R348" s="6">
        <f t="shared" si="37"/>
        <v>62</v>
      </c>
      <c r="S348" s="8">
        <v>570912.32999999996</v>
      </c>
      <c r="T348" s="8">
        <v>34346.1</v>
      </c>
      <c r="U348" s="7">
        <f t="shared" si="38"/>
        <v>6.0160024920113395E-2</v>
      </c>
      <c r="V348" s="7">
        <f t="shared" si="39"/>
        <v>6.0160024920113395E-2</v>
      </c>
    </row>
    <row r="349" spans="1:22" x14ac:dyDescent="0.25">
      <c r="A349" s="3" t="s">
        <v>55</v>
      </c>
      <c r="B349" s="3" t="s">
        <v>937</v>
      </c>
      <c r="C349" s="3" t="s">
        <v>956</v>
      </c>
      <c r="D349" s="3" t="s">
        <v>957</v>
      </c>
      <c r="E349" s="6" t="s">
        <v>8</v>
      </c>
      <c r="F349" s="6" t="s">
        <v>6</v>
      </c>
      <c r="G349" s="6" t="s">
        <v>23</v>
      </c>
      <c r="H349" s="6">
        <v>42</v>
      </c>
      <c r="I349" s="6">
        <v>25</v>
      </c>
      <c r="J349" s="6">
        <v>0</v>
      </c>
      <c r="K349" s="6">
        <v>0</v>
      </c>
      <c r="L349" s="6">
        <f t="shared" si="35"/>
        <v>0</v>
      </c>
      <c r="M349" s="6">
        <v>0</v>
      </c>
      <c r="N349" s="6">
        <v>0</v>
      </c>
      <c r="O349" s="6">
        <f t="shared" si="36"/>
        <v>0</v>
      </c>
      <c r="P349" s="7" t="s">
        <v>43</v>
      </c>
      <c r="Q349" s="6" t="s">
        <v>43</v>
      </c>
      <c r="R349" s="6">
        <f t="shared" si="37"/>
        <v>42</v>
      </c>
      <c r="S349" s="8">
        <v>373912.5</v>
      </c>
      <c r="T349" s="8">
        <v>0</v>
      </c>
      <c r="U349" s="7">
        <f t="shared" si="38"/>
        <v>0</v>
      </c>
      <c r="V349" s="7">
        <f t="shared" si="39"/>
        <v>0</v>
      </c>
    </row>
    <row r="350" spans="1:22" x14ac:dyDescent="0.25">
      <c r="A350" s="3" t="s">
        <v>55</v>
      </c>
      <c r="B350" s="3" t="s">
        <v>937</v>
      </c>
      <c r="C350" s="3" t="s">
        <v>958</v>
      </c>
      <c r="D350" s="3" t="s">
        <v>959</v>
      </c>
      <c r="E350" s="6" t="s">
        <v>8</v>
      </c>
      <c r="F350" s="6" t="s">
        <v>6</v>
      </c>
      <c r="G350" s="6" t="s">
        <v>5</v>
      </c>
      <c r="H350" s="6">
        <v>40</v>
      </c>
      <c r="I350" s="6">
        <v>20</v>
      </c>
      <c r="J350" s="6">
        <v>0</v>
      </c>
      <c r="K350" s="6">
        <v>0</v>
      </c>
      <c r="L350" s="6">
        <f t="shared" si="35"/>
        <v>0</v>
      </c>
      <c r="M350" s="6">
        <v>0</v>
      </c>
      <c r="N350" s="6">
        <v>0</v>
      </c>
      <c r="O350" s="6">
        <f t="shared" si="36"/>
        <v>0</v>
      </c>
      <c r="P350" s="7" t="s">
        <v>43</v>
      </c>
      <c r="Q350" s="6" t="s">
        <v>43</v>
      </c>
      <c r="R350" s="6">
        <f t="shared" si="37"/>
        <v>40</v>
      </c>
      <c r="S350" s="8">
        <v>141982.01</v>
      </c>
      <c r="T350" s="8">
        <v>0</v>
      </c>
      <c r="U350" s="7">
        <f t="shared" si="38"/>
        <v>0</v>
      </c>
      <c r="V350" s="7">
        <f t="shared" si="39"/>
        <v>0</v>
      </c>
    </row>
    <row r="351" spans="1:22" x14ac:dyDescent="0.25">
      <c r="A351" s="3" t="s">
        <v>55</v>
      </c>
      <c r="B351" s="3" t="s">
        <v>937</v>
      </c>
      <c r="C351" s="3" t="s">
        <v>960</v>
      </c>
      <c r="D351" s="3" t="s">
        <v>961</v>
      </c>
      <c r="E351" s="6" t="s">
        <v>8</v>
      </c>
      <c r="F351" s="6" t="s">
        <v>6</v>
      </c>
      <c r="G351" s="6" t="s">
        <v>5</v>
      </c>
      <c r="H351" s="6">
        <v>15</v>
      </c>
      <c r="I351" s="6">
        <v>20</v>
      </c>
      <c r="J351" s="6">
        <v>0</v>
      </c>
      <c r="K351" s="6">
        <v>0</v>
      </c>
      <c r="L351" s="6">
        <f t="shared" si="35"/>
        <v>0</v>
      </c>
      <c r="M351" s="6">
        <v>0</v>
      </c>
      <c r="N351" s="6">
        <v>0</v>
      </c>
      <c r="O351" s="6">
        <f t="shared" si="36"/>
        <v>0</v>
      </c>
      <c r="P351" s="7" t="s">
        <v>43</v>
      </c>
      <c r="Q351" s="6" t="s">
        <v>43</v>
      </c>
      <c r="R351" s="6">
        <f t="shared" si="37"/>
        <v>15</v>
      </c>
      <c r="S351" s="8">
        <v>34621.21</v>
      </c>
      <c r="T351" s="8">
        <v>3664.34</v>
      </c>
      <c r="U351" s="7">
        <f t="shared" si="38"/>
        <v>0.10584089926377502</v>
      </c>
      <c r="V351" s="7">
        <f t="shared" si="39"/>
        <v>0.10584089926377502</v>
      </c>
    </row>
    <row r="352" spans="1:22" x14ac:dyDescent="0.25">
      <c r="A352" s="3" t="s">
        <v>55</v>
      </c>
      <c r="B352" s="3" t="s">
        <v>937</v>
      </c>
      <c r="C352" s="3" t="s">
        <v>962</v>
      </c>
      <c r="D352" s="3" t="s">
        <v>963</v>
      </c>
      <c r="E352" s="6" t="s">
        <v>8</v>
      </c>
      <c r="F352" s="6" t="s">
        <v>7</v>
      </c>
      <c r="G352" s="6" t="s">
        <v>27</v>
      </c>
      <c r="H352" s="6">
        <v>45</v>
      </c>
      <c r="I352" s="6">
        <v>50</v>
      </c>
      <c r="J352" s="6">
        <v>0</v>
      </c>
      <c r="K352" s="6">
        <v>11</v>
      </c>
      <c r="L352" s="6">
        <f t="shared" si="35"/>
        <v>11</v>
      </c>
      <c r="M352" s="6">
        <v>0</v>
      </c>
      <c r="N352" s="6">
        <v>0</v>
      </c>
      <c r="O352" s="6">
        <f t="shared" si="36"/>
        <v>0</v>
      </c>
      <c r="P352" s="7">
        <f t="shared" si="40"/>
        <v>0</v>
      </c>
      <c r="Q352" s="6">
        <f t="shared" si="41"/>
        <v>0</v>
      </c>
      <c r="R352" s="6">
        <f t="shared" si="37"/>
        <v>45</v>
      </c>
      <c r="S352" s="8">
        <v>549626.27</v>
      </c>
      <c r="T352" s="8">
        <v>0</v>
      </c>
      <c r="U352" s="7">
        <f t="shared" si="38"/>
        <v>0</v>
      </c>
      <c r="V352" s="7">
        <f t="shared" si="39"/>
        <v>0</v>
      </c>
    </row>
    <row r="353" spans="1:22" x14ac:dyDescent="0.25">
      <c r="A353" s="3" t="s">
        <v>55</v>
      </c>
      <c r="B353" s="3" t="s">
        <v>937</v>
      </c>
      <c r="C353" s="3" t="s">
        <v>964</v>
      </c>
      <c r="D353" s="3" t="s">
        <v>965</v>
      </c>
      <c r="E353" s="6" t="s">
        <v>8</v>
      </c>
      <c r="F353" s="6" t="s">
        <v>7</v>
      </c>
      <c r="G353" s="6" t="s">
        <v>27</v>
      </c>
      <c r="H353" s="6">
        <v>35</v>
      </c>
      <c r="I353" s="6">
        <v>25</v>
      </c>
      <c r="J353" s="6">
        <v>0</v>
      </c>
      <c r="K353" s="6">
        <v>9</v>
      </c>
      <c r="L353" s="6">
        <f t="shared" si="35"/>
        <v>9</v>
      </c>
      <c r="M353" s="6">
        <v>0</v>
      </c>
      <c r="N353" s="6">
        <v>9</v>
      </c>
      <c r="O353" s="6">
        <f t="shared" si="36"/>
        <v>9</v>
      </c>
      <c r="P353" s="7">
        <f t="shared" si="40"/>
        <v>1</v>
      </c>
      <c r="Q353" s="6">
        <f t="shared" si="41"/>
        <v>1</v>
      </c>
      <c r="R353" s="6">
        <f t="shared" si="37"/>
        <v>44</v>
      </c>
      <c r="S353" s="8">
        <v>569924.91</v>
      </c>
      <c r="T353" s="8">
        <v>22536.89</v>
      </c>
      <c r="U353" s="7">
        <f t="shared" si="38"/>
        <v>3.9543612859455464E-2</v>
      </c>
      <c r="V353" s="7">
        <f t="shared" si="39"/>
        <v>3.9543612859455464E-2</v>
      </c>
    </row>
    <row r="354" spans="1:22" x14ac:dyDescent="0.25">
      <c r="A354" s="3" t="s">
        <v>55</v>
      </c>
      <c r="B354" s="3" t="s">
        <v>937</v>
      </c>
      <c r="C354" s="3" t="s">
        <v>966</v>
      </c>
      <c r="D354" s="3" t="s">
        <v>967</v>
      </c>
      <c r="E354" s="6" t="s">
        <v>8</v>
      </c>
      <c r="F354" s="6" t="s">
        <v>6</v>
      </c>
      <c r="G354" s="6" t="s">
        <v>27</v>
      </c>
      <c r="H354" s="6">
        <v>44</v>
      </c>
      <c r="I354" s="6">
        <v>20</v>
      </c>
      <c r="J354" s="6">
        <v>0</v>
      </c>
      <c r="K354" s="6">
        <v>0</v>
      </c>
      <c r="L354" s="6">
        <f t="shared" si="35"/>
        <v>0</v>
      </c>
      <c r="M354" s="6">
        <v>0</v>
      </c>
      <c r="N354" s="6">
        <v>0</v>
      </c>
      <c r="O354" s="6">
        <f t="shared" si="36"/>
        <v>0</v>
      </c>
      <c r="P354" s="7" t="s">
        <v>43</v>
      </c>
      <c r="Q354" s="6" t="s">
        <v>43</v>
      </c>
      <c r="R354" s="6">
        <f t="shared" si="37"/>
        <v>44</v>
      </c>
      <c r="S354" s="8">
        <v>1368374.21</v>
      </c>
      <c r="T354" s="8">
        <v>90516.01</v>
      </c>
      <c r="U354" s="7">
        <f t="shared" si="38"/>
        <v>6.6148579342196159E-2</v>
      </c>
      <c r="V354" s="7">
        <f t="shared" si="39"/>
        <v>6.6148579342196159E-2</v>
      </c>
    </row>
    <row r="355" spans="1:22" x14ac:dyDescent="0.25">
      <c r="A355" s="3" t="s">
        <v>55</v>
      </c>
      <c r="B355" s="3" t="s">
        <v>937</v>
      </c>
      <c r="C355" s="3" t="s">
        <v>968</v>
      </c>
      <c r="D355" s="3" t="s">
        <v>969</v>
      </c>
      <c r="E355" s="6" t="s">
        <v>8</v>
      </c>
      <c r="F355" s="6" t="s">
        <v>6</v>
      </c>
      <c r="G355" s="6" t="s">
        <v>23</v>
      </c>
      <c r="H355" s="6">
        <v>100</v>
      </c>
      <c r="I355" s="6">
        <v>0</v>
      </c>
      <c r="J355" s="6">
        <v>0</v>
      </c>
      <c r="K355" s="6">
        <v>0</v>
      </c>
      <c r="L355" s="6">
        <f t="shared" si="35"/>
        <v>0</v>
      </c>
      <c r="M355" s="6">
        <v>0</v>
      </c>
      <c r="N355" s="6">
        <v>0</v>
      </c>
      <c r="O355" s="6">
        <f t="shared" si="36"/>
        <v>0</v>
      </c>
      <c r="P355" s="7" t="s">
        <v>43</v>
      </c>
      <c r="Q355" s="6" t="s">
        <v>43</v>
      </c>
      <c r="R355" s="6">
        <f t="shared" si="37"/>
        <v>100</v>
      </c>
      <c r="S355" s="8">
        <v>53237.299999999996</v>
      </c>
      <c r="T355" s="8">
        <v>0</v>
      </c>
      <c r="U355" s="7">
        <f t="shared" si="38"/>
        <v>0</v>
      </c>
      <c r="V355" s="7">
        <f t="shared" si="39"/>
        <v>0</v>
      </c>
    </row>
    <row r="356" spans="1:22" x14ac:dyDescent="0.25">
      <c r="A356" s="3" t="s">
        <v>55</v>
      </c>
      <c r="B356" s="3" t="s">
        <v>970</v>
      </c>
      <c r="C356" s="3" t="s">
        <v>971</v>
      </c>
      <c r="D356" s="3" t="s">
        <v>972</v>
      </c>
      <c r="E356" s="6" t="s">
        <v>8</v>
      </c>
      <c r="F356" s="6" t="s">
        <v>7</v>
      </c>
      <c r="G356" s="6" t="s">
        <v>23</v>
      </c>
      <c r="H356" s="6">
        <v>90</v>
      </c>
      <c r="I356" s="6">
        <v>10</v>
      </c>
      <c r="J356" s="6">
        <v>0</v>
      </c>
      <c r="K356" s="6">
        <v>3</v>
      </c>
      <c r="L356" s="6">
        <f t="shared" si="35"/>
        <v>3</v>
      </c>
      <c r="M356" s="6">
        <v>0</v>
      </c>
      <c r="N356" s="6">
        <v>2</v>
      </c>
      <c r="O356" s="6">
        <f t="shared" si="36"/>
        <v>2</v>
      </c>
      <c r="P356" s="7">
        <f t="shared" si="40"/>
        <v>0.66666666666666663</v>
      </c>
      <c r="Q356" s="6">
        <f t="shared" si="41"/>
        <v>0.66666666666666663</v>
      </c>
      <c r="R356" s="6">
        <f t="shared" si="37"/>
        <v>92</v>
      </c>
      <c r="S356" s="8">
        <v>4157056.4399999995</v>
      </c>
      <c r="T356" s="8">
        <v>389864.5</v>
      </c>
      <c r="U356" s="7">
        <f t="shared" si="38"/>
        <v>9.3783788030551749E-2</v>
      </c>
      <c r="V356" s="7">
        <f t="shared" si="39"/>
        <v>9.3783788030551749E-2</v>
      </c>
    </row>
    <row r="357" spans="1:22" x14ac:dyDescent="0.25">
      <c r="A357" s="3" t="s">
        <v>55</v>
      </c>
      <c r="B357" s="3" t="s">
        <v>973</v>
      </c>
      <c r="C357" s="3" t="s">
        <v>974</v>
      </c>
      <c r="D357" s="3" t="s">
        <v>975</v>
      </c>
      <c r="E357" s="6" t="s">
        <v>37</v>
      </c>
      <c r="F357" s="6" t="s">
        <v>6</v>
      </c>
      <c r="G357" s="6" t="s">
        <v>5</v>
      </c>
      <c r="H357" s="6">
        <v>4.04</v>
      </c>
      <c r="I357" s="6">
        <v>0</v>
      </c>
      <c r="J357" s="6">
        <v>0</v>
      </c>
      <c r="K357" s="6">
        <v>0</v>
      </c>
      <c r="L357" s="6">
        <f t="shared" si="35"/>
        <v>0</v>
      </c>
      <c r="M357" s="6">
        <v>0</v>
      </c>
      <c r="N357" s="6">
        <v>0</v>
      </c>
      <c r="O357" s="6">
        <f t="shared" si="36"/>
        <v>0</v>
      </c>
      <c r="P357" s="7" t="s">
        <v>43</v>
      </c>
      <c r="Q357" s="6" t="s">
        <v>43</v>
      </c>
      <c r="R357" s="6">
        <f t="shared" si="37"/>
        <v>4.04</v>
      </c>
      <c r="S357" s="8">
        <v>400000</v>
      </c>
      <c r="T357" s="8">
        <v>0</v>
      </c>
      <c r="U357" s="7">
        <f t="shared" si="38"/>
        <v>0</v>
      </c>
      <c r="V357" s="7">
        <f t="shared" si="39"/>
        <v>0</v>
      </c>
    </row>
    <row r="358" spans="1:22" x14ac:dyDescent="0.25">
      <c r="A358" s="3" t="s">
        <v>55</v>
      </c>
      <c r="B358" s="3" t="s">
        <v>973</v>
      </c>
      <c r="C358" s="3" t="s">
        <v>976</v>
      </c>
      <c r="D358" s="3" t="s">
        <v>977</v>
      </c>
      <c r="E358" s="6" t="s">
        <v>37</v>
      </c>
      <c r="F358" s="6" t="s">
        <v>6</v>
      </c>
      <c r="G358" s="6" t="s">
        <v>5</v>
      </c>
      <c r="H358" s="6">
        <v>100</v>
      </c>
      <c r="I358" s="6">
        <v>0</v>
      </c>
      <c r="J358" s="6">
        <v>0</v>
      </c>
      <c r="K358" s="6">
        <v>0</v>
      </c>
      <c r="L358" s="6">
        <f t="shared" si="35"/>
        <v>0</v>
      </c>
      <c r="M358" s="6">
        <v>0</v>
      </c>
      <c r="N358" s="6">
        <v>0</v>
      </c>
      <c r="O358" s="6">
        <f t="shared" si="36"/>
        <v>0</v>
      </c>
      <c r="P358" s="7" t="s">
        <v>43</v>
      </c>
      <c r="Q358" s="6" t="s">
        <v>43</v>
      </c>
      <c r="R358" s="6">
        <f t="shared" si="37"/>
        <v>100</v>
      </c>
      <c r="S358" s="8">
        <v>213837.96</v>
      </c>
      <c r="T358" s="8">
        <v>0</v>
      </c>
      <c r="U358" s="7">
        <f t="shared" si="38"/>
        <v>0</v>
      </c>
      <c r="V358" s="7">
        <f t="shared" si="39"/>
        <v>0</v>
      </c>
    </row>
    <row r="359" spans="1:22" x14ac:dyDescent="0.25">
      <c r="A359" s="3" t="s">
        <v>55</v>
      </c>
      <c r="B359" s="3" t="s">
        <v>973</v>
      </c>
      <c r="C359" s="3" t="s">
        <v>978</v>
      </c>
      <c r="D359" s="3" t="s">
        <v>979</v>
      </c>
      <c r="E359" s="6" t="s">
        <v>37</v>
      </c>
      <c r="F359" s="6" t="s">
        <v>6</v>
      </c>
      <c r="G359" s="6" t="s">
        <v>5</v>
      </c>
      <c r="H359" s="6">
        <v>54.4</v>
      </c>
      <c r="I359" s="6">
        <v>0</v>
      </c>
      <c r="J359" s="6">
        <v>0</v>
      </c>
      <c r="K359" s="6">
        <v>0</v>
      </c>
      <c r="L359" s="6">
        <f t="shared" si="35"/>
        <v>0</v>
      </c>
      <c r="M359" s="6">
        <v>0</v>
      </c>
      <c r="N359" s="6">
        <v>0</v>
      </c>
      <c r="O359" s="6">
        <f t="shared" si="36"/>
        <v>0</v>
      </c>
      <c r="P359" s="7" t="s">
        <v>43</v>
      </c>
      <c r="Q359" s="6" t="s">
        <v>43</v>
      </c>
      <c r="R359" s="6">
        <f t="shared" si="37"/>
        <v>54.4</v>
      </c>
      <c r="S359" s="8">
        <v>393278.71999999997</v>
      </c>
      <c r="T359" s="8">
        <v>0</v>
      </c>
      <c r="U359" s="7">
        <f t="shared" si="38"/>
        <v>0</v>
      </c>
      <c r="V359" s="7">
        <f t="shared" si="39"/>
        <v>0</v>
      </c>
    </row>
    <row r="360" spans="1:22" x14ac:dyDescent="0.25">
      <c r="A360" s="3" t="s">
        <v>55</v>
      </c>
      <c r="B360" s="3" t="s">
        <v>980</v>
      </c>
      <c r="C360" s="3" t="s">
        <v>981</v>
      </c>
      <c r="D360" s="3" t="s">
        <v>982</v>
      </c>
      <c r="E360" s="6" t="s">
        <v>8</v>
      </c>
      <c r="F360" s="6" t="s">
        <v>7</v>
      </c>
      <c r="G360" s="6" t="s">
        <v>27</v>
      </c>
      <c r="H360" s="6">
        <v>0</v>
      </c>
      <c r="I360" s="6">
        <v>100</v>
      </c>
      <c r="J360" s="6">
        <v>31</v>
      </c>
      <c r="K360" s="6">
        <v>25</v>
      </c>
      <c r="L360" s="6">
        <f t="shared" si="35"/>
        <v>56</v>
      </c>
      <c r="M360" s="6">
        <v>31</v>
      </c>
      <c r="N360" s="6">
        <v>25.64</v>
      </c>
      <c r="O360" s="6">
        <f t="shared" si="36"/>
        <v>56.64</v>
      </c>
      <c r="P360" s="7">
        <f t="shared" si="40"/>
        <v>1.0114285714285713</v>
      </c>
      <c r="Q360" s="6">
        <f t="shared" si="41"/>
        <v>1.0114285714285713</v>
      </c>
      <c r="R360" s="6">
        <f t="shared" si="37"/>
        <v>56.64</v>
      </c>
      <c r="S360" s="8">
        <v>1620169.2200000002</v>
      </c>
      <c r="T360" s="8">
        <v>1218033.81</v>
      </c>
      <c r="U360" s="7">
        <f t="shared" si="38"/>
        <v>0.75179419221407007</v>
      </c>
      <c r="V360" s="7">
        <f t="shared" si="39"/>
        <v>0.75179419221407007</v>
      </c>
    </row>
    <row r="361" spans="1:22" x14ac:dyDescent="0.25">
      <c r="A361" s="3" t="s">
        <v>55</v>
      </c>
      <c r="B361" s="3" t="s">
        <v>980</v>
      </c>
      <c r="C361" s="3" t="s">
        <v>983</v>
      </c>
      <c r="D361" s="3" t="s">
        <v>984</v>
      </c>
      <c r="E361" s="6" t="s">
        <v>8</v>
      </c>
      <c r="F361" s="6" t="s">
        <v>7</v>
      </c>
      <c r="G361" s="6" t="s">
        <v>27</v>
      </c>
      <c r="H361" s="6">
        <v>32</v>
      </c>
      <c r="I361" s="6">
        <v>68</v>
      </c>
      <c r="J361" s="6">
        <v>0</v>
      </c>
      <c r="K361" s="6">
        <v>20</v>
      </c>
      <c r="L361" s="6">
        <f t="shared" si="35"/>
        <v>20</v>
      </c>
      <c r="M361" s="6">
        <v>0</v>
      </c>
      <c r="N361" s="6">
        <v>21.77</v>
      </c>
      <c r="O361" s="6">
        <f t="shared" si="36"/>
        <v>21.77</v>
      </c>
      <c r="P361" s="7">
        <f t="shared" si="40"/>
        <v>1.0885</v>
      </c>
      <c r="Q361" s="6">
        <f t="shared" si="41"/>
        <v>1.0885</v>
      </c>
      <c r="R361" s="6">
        <f t="shared" si="37"/>
        <v>53.769999999999996</v>
      </c>
      <c r="S361" s="8">
        <v>3528243.75</v>
      </c>
      <c r="T361" s="8">
        <v>596203.9</v>
      </c>
      <c r="U361" s="7">
        <f t="shared" si="38"/>
        <v>0.16898036027131064</v>
      </c>
      <c r="V361" s="7">
        <f t="shared" si="39"/>
        <v>0.16898036027131064</v>
      </c>
    </row>
    <row r="362" spans="1:22" x14ac:dyDescent="0.25">
      <c r="A362" s="3" t="s">
        <v>55</v>
      </c>
      <c r="B362" s="3" t="s">
        <v>980</v>
      </c>
      <c r="C362" s="3" t="s">
        <v>985</v>
      </c>
      <c r="D362" s="3" t="s">
        <v>986</v>
      </c>
      <c r="E362" s="6" t="s">
        <v>70</v>
      </c>
      <c r="F362" s="6" t="s">
        <v>6</v>
      </c>
      <c r="G362" s="6" t="s">
        <v>27</v>
      </c>
      <c r="H362" s="6">
        <v>100</v>
      </c>
      <c r="I362" s="6">
        <v>0</v>
      </c>
      <c r="J362" s="6">
        <v>0</v>
      </c>
      <c r="K362" s="6">
        <v>0</v>
      </c>
      <c r="L362" s="6">
        <f t="shared" si="35"/>
        <v>0</v>
      </c>
      <c r="M362" s="6">
        <v>0</v>
      </c>
      <c r="N362" s="6">
        <v>0</v>
      </c>
      <c r="O362" s="6">
        <f t="shared" si="36"/>
        <v>0</v>
      </c>
      <c r="P362" s="7" t="s">
        <v>43</v>
      </c>
      <c r="Q362" s="6" t="s">
        <v>43</v>
      </c>
      <c r="R362" s="6">
        <f t="shared" si="37"/>
        <v>100</v>
      </c>
      <c r="S362" s="8">
        <v>9470.27</v>
      </c>
      <c r="T362" s="8">
        <v>0</v>
      </c>
      <c r="U362" s="7">
        <f t="shared" si="38"/>
        <v>0</v>
      </c>
      <c r="V362" s="7">
        <f t="shared" si="39"/>
        <v>0</v>
      </c>
    </row>
    <row r="363" spans="1:22" x14ac:dyDescent="0.25">
      <c r="A363" s="3" t="s">
        <v>55</v>
      </c>
      <c r="B363" s="3" t="s">
        <v>987</v>
      </c>
      <c r="C363" s="3" t="s">
        <v>988</v>
      </c>
      <c r="D363" s="3" t="s">
        <v>989</v>
      </c>
      <c r="E363" s="6" t="s">
        <v>8</v>
      </c>
      <c r="F363" s="6" t="s">
        <v>6</v>
      </c>
      <c r="G363" s="6" t="s">
        <v>27</v>
      </c>
      <c r="H363" s="6">
        <v>0</v>
      </c>
      <c r="I363" s="6">
        <v>100</v>
      </c>
      <c r="J363" s="6">
        <v>0</v>
      </c>
      <c r="K363" s="6">
        <v>0</v>
      </c>
      <c r="L363" s="6">
        <f t="shared" si="35"/>
        <v>0</v>
      </c>
      <c r="M363" s="6">
        <v>0</v>
      </c>
      <c r="N363" s="6">
        <v>0</v>
      </c>
      <c r="O363" s="6">
        <f t="shared" si="36"/>
        <v>0</v>
      </c>
      <c r="P363" s="7" t="s">
        <v>43</v>
      </c>
      <c r="Q363" s="6" t="s">
        <v>43</v>
      </c>
      <c r="R363" s="6">
        <f t="shared" si="37"/>
        <v>0</v>
      </c>
      <c r="S363" s="8">
        <v>98492.98000000001</v>
      </c>
      <c r="T363" s="8">
        <v>0</v>
      </c>
      <c r="U363" s="7">
        <f t="shared" si="38"/>
        <v>0</v>
      </c>
      <c r="V363" s="7">
        <f t="shared" si="39"/>
        <v>0</v>
      </c>
    </row>
    <row r="364" spans="1:22" x14ac:dyDescent="0.25">
      <c r="A364" s="3" t="s">
        <v>55</v>
      </c>
      <c r="B364" s="3" t="s">
        <v>987</v>
      </c>
      <c r="C364" s="3" t="s">
        <v>990</v>
      </c>
      <c r="D364" s="3" t="s">
        <v>991</v>
      </c>
      <c r="E364" s="6" t="s">
        <v>8</v>
      </c>
      <c r="F364" s="6" t="s">
        <v>6</v>
      </c>
      <c r="G364" s="6" t="s">
        <v>27</v>
      </c>
      <c r="H364" s="6">
        <v>0</v>
      </c>
      <c r="I364" s="6">
        <v>100</v>
      </c>
      <c r="J364" s="6">
        <v>0</v>
      </c>
      <c r="K364" s="6">
        <v>0</v>
      </c>
      <c r="L364" s="6">
        <f t="shared" si="35"/>
        <v>0</v>
      </c>
      <c r="M364" s="6">
        <v>0</v>
      </c>
      <c r="N364" s="6">
        <v>0</v>
      </c>
      <c r="O364" s="6">
        <f t="shared" si="36"/>
        <v>0</v>
      </c>
      <c r="P364" s="7" t="s">
        <v>43</v>
      </c>
      <c r="Q364" s="6" t="s">
        <v>43</v>
      </c>
      <c r="R364" s="6">
        <f t="shared" si="37"/>
        <v>0</v>
      </c>
      <c r="S364" s="8">
        <v>34559.4</v>
      </c>
      <c r="T364" s="8">
        <v>0</v>
      </c>
      <c r="U364" s="7">
        <f t="shared" si="38"/>
        <v>0</v>
      </c>
      <c r="V364" s="7">
        <f t="shared" si="39"/>
        <v>0</v>
      </c>
    </row>
    <row r="365" spans="1:22" x14ac:dyDescent="0.25">
      <c r="A365" s="3" t="s">
        <v>55</v>
      </c>
      <c r="B365" s="3" t="s">
        <v>987</v>
      </c>
      <c r="C365" s="3" t="s">
        <v>992</v>
      </c>
      <c r="D365" s="3" t="s">
        <v>993</v>
      </c>
      <c r="E365" s="6" t="s">
        <v>8</v>
      </c>
      <c r="F365" s="6" t="s">
        <v>6</v>
      </c>
      <c r="G365" s="6" t="s">
        <v>27</v>
      </c>
      <c r="H365" s="6">
        <v>0</v>
      </c>
      <c r="I365" s="6">
        <v>100</v>
      </c>
      <c r="J365" s="6">
        <v>0</v>
      </c>
      <c r="K365" s="6">
        <v>0</v>
      </c>
      <c r="L365" s="6">
        <f t="shared" si="35"/>
        <v>0</v>
      </c>
      <c r="M365" s="6">
        <v>0</v>
      </c>
      <c r="N365" s="6">
        <v>0</v>
      </c>
      <c r="O365" s="6">
        <f t="shared" si="36"/>
        <v>0</v>
      </c>
      <c r="P365" s="7" t="s">
        <v>43</v>
      </c>
      <c r="Q365" s="6" t="s">
        <v>43</v>
      </c>
      <c r="R365" s="6">
        <f t="shared" si="37"/>
        <v>0</v>
      </c>
      <c r="S365" s="8">
        <v>78400</v>
      </c>
      <c r="T365" s="8">
        <v>0</v>
      </c>
      <c r="U365" s="7">
        <f t="shared" si="38"/>
        <v>0</v>
      </c>
      <c r="V365" s="7">
        <f t="shared" si="39"/>
        <v>0</v>
      </c>
    </row>
    <row r="366" spans="1:22" x14ac:dyDescent="0.25">
      <c r="A366" s="3" t="s">
        <v>55</v>
      </c>
      <c r="B366" s="3" t="s">
        <v>987</v>
      </c>
      <c r="C366" s="3" t="s">
        <v>994</v>
      </c>
      <c r="D366" s="3" t="s">
        <v>995</v>
      </c>
      <c r="E366" s="6" t="s">
        <v>8</v>
      </c>
      <c r="F366" s="6" t="s">
        <v>6</v>
      </c>
      <c r="G366" s="6" t="s">
        <v>27</v>
      </c>
      <c r="H366" s="6">
        <v>0</v>
      </c>
      <c r="I366" s="6">
        <v>100</v>
      </c>
      <c r="J366" s="6">
        <v>0</v>
      </c>
      <c r="K366" s="6">
        <v>0</v>
      </c>
      <c r="L366" s="6">
        <f t="shared" si="35"/>
        <v>0</v>
      </c>
      <c r="M366" s="6">
        <v>0</v>
      </c>
      <c r="N366" s="6">
        <v>0</v>
      </c>
      <c r="O366" s="6">
        <f t="shared" si="36"/>
        <v>0</v>
      </c>
      <c r="P366" s="7" t="s">
        <v>43</v>
      </c>
      <c r="Q366" s="6" t="s">
        <v>43</v>
      </c>
      <c r="R366" s="6">
        <f t="shared" si="37"/>
        <v>0</v>
      </c>
      <c r="S366" s="8">
        <v>135142</v>
      </c>
      <c r="T366" s="8">
        <v>0</v>
      </c>
      <c r="U366" s="7">
        <f t="shared" si="38"/>
        <v>0</v>
      </c>
      <c r="V366" s="7">
        <f t="shared" si="39"/>
        <v>0</v>
      </c>
    </row>
    <row r="367" spans="1:22" x14ac:dyDescent="0.25">
      <c r="A367" s="3" t="s">
        <v>55</v>
      </c>
      <c r="B367" s="3" t="s">
        <v>987</v>
      </c>
      <c r="C367" s="3" t="s">
        <v>996</v>
      </c>
      <c r="D367" s="3" t="s">
        <v>997</v>
      </c>
      <c r="E367" s="6" t="s">
        <v>8</v>
      </c>
      <c r="F367" s="6" t="s">
        <v>6</v>
      </c>
      <c r="G367" s="6" t="s">
        <v>27</v>
      </c>
      <c r="H367" s="6">
        <v>0</v>
      </c>
      <c r="I367" s="6">
        <v>100</v>
      </c>
      <c r="J367" s="6">
        <v>0</v>
      </c>
      <c r="K367" s="6">
        <v>0</v>
      </c>
      <c r="L367" s="6">
        <f t="shared" si="35"/>
        <v>0</v>
      </c>
      <c r="M367" s="6">
        <v>0</v>
      </c>
      <c r="N367" s="6">
        <v>0</v>
      </c>
      <c r="O367" s="6">
        <f t="shared" si="36"/>
        <v>0</v>
      </c>
      <c r="P367" s="7" t="s">
        <v>43</v>
      </c>
      <c r="Q367" s="6" t="s">
        <v>43</v>
      </c>
      <c r="R367" s="6">
        <f t="shared" si="37"/>
        <v>0</v>
      </c>
      <c r="S367" s="8">
        <v>67886</v>
      </c>
      <c r="T367" s="8">
        <v>0</v>
      </c>
      <c r="U367" s="7">
        <f t="shared" si="38"/>
        <v>0</v>
      </c>
      <c r="V367" s="7">
        <f t="shared" si="39"/>
        <v>0</v>
      </c>
    </row>
    <row r="368" spans="1:22" x14ac:dyDescent="0.25">
      <c r="A368" s="3" t="s">
        <v>55</v>
      </c>
      <c r="B368" s="3" t="s">
        <v>987</v>
      </c>
      <c r="C368" s="3" t="s">
        <v>998</v>
      </c>
      <c r="D368" s="3" t="s">
        <v>999</v>
      </c>
      <c r="E368" s="6" t="s">
        <v>8</v>
      </c>
      <c r="F368" s="6" t="s">
        <v>6</v>
      </c>
      <c r="G368" s="6" t="s">
        <v>27</v>
      </c>
      <c r="H368" s="6">
        <v>0</v>
      </c>
      <c r="I368" s="6">
        <v>100</v>
      </c>
      <c r="J368" s="6">
        <v>0</v>
      </c>
      <c r="K368" s="6">
        <v>0</v>
      </c>
      <c r="L368" s="6">
        <f t="shared" si="35"/>
        <v>0</v>
      </c>
      <c r="M368" s="6">
        <v>0</v>
      </c>
      <c r="N368" s="6">
        <v>0</v>
      </c>
      <c r="O368" s="6">
        <f t="shared" si="36"/>
        <v>0</v>
      </c>
      <c r="P368" s="7" t="s">
        <v>43</v>
      </c>
      <c r="Q368" s="6" t="s">
        <v>43</v>
      </c>
      <c r="R368" s="6">
        <f t="shared" si="37"/>
        <v>0</v>
      </c>
      <c r="S368" s="8">
        <v>50848</v>
      </c>
      <c r="T368" s="8">
        <v>0</v>
      </c>
      <c r="U368" s="7">
        <f t="shared" si="38"/>
        <v>0</v>
      </c>
      <c r="V368" s="7">
        <f t="shared" si="39"/>
        <v>0</v>
      </c>
    </row>
    <row r="369" spans="1:22" x14ac:dyDescent="0.25">
      <c r="A369" s="3" t="s">
        <v>55</v>
      </c>
      <c r="B369" s="3" t="s">
        <v>987</v>
      </c>
      <c r="C369" s="3" t="s">
        <v>1000</v>
      </c>
      <c r="D369" s="3" t="s">
        <v>1001</v>
      </c>
      <c r="E369" s="6" t="s">
        <v>8</v>
      </c>
      <c r="F369" s="6" t="s">
        <v>6</v>
      </c>
      <c r="G369" s="6" t="s">
        <v>5</v>
      </c>
      <c r="H369" s="6">
        <v>0</v>
      </c>
      <c r="I369" s="6">
        <v>100</v>
      </c>
      <c r="J369" s="6">
        <v>0</v>
      </c>
      <c r="K369" s="6">
        <v>0</v>
      </c>
      <c r="L369" s="6">
        <f t="shared" si="35"/>
        <v>0</v>
      </c>
      <c r="M369" s="6">
        <v>0</v>
      </c>
      <c r="N369" s="6">
        <v>0</v>
      </c>
      <c r="O369" s="6">
        <f t="shared" si="36"/>
        <v>0</v>
      </c>
      <c r="P369" s="7" t="s">
        <v>43</v>
      </c>
      <c r="Q369" s="6" t="s">
        <v>43</v>
      </c>
      <c r="R369" s="6">
        <f t="shared" si="37"/>
        <v>0</v>
      </c>
      <c r="S369" s="8">
        <v>2409.6799999999998</v>
      </c>
      <c r="T369" s="8">
        <v>0</v>
      </c>
      <c r="U369" s="7">
        <f t="shared" si="38"/>
        <v>0</v>
      </c>
      <c r="V369" s="7">
        <f t="shared" si="39"/>
        <v>0</v>
      </c>
    </row>
    <row r="370" spans="1:22" x14ac:dyDescent="0.25">
      <c r="A370" s="3" t="s">
        <v>55</v>
      </c>
      <c r="B370" s="3" t="s">
        <v>987</v>
      </c>
      <c r="C370" s="3" t="s">
        <v>1002</v>
      </c>
      <c r="D370" s="3" t="s">
        <v>1003</v>
      </c>
      <c r="E370" s="6" t="s">
        <v>8</v>
      </c>
      <c r="F370" s="6" t="s">
        <v>6</v>
      </c>
      <c r="G370" s="6" t="s">
        <v>5</v>
      </c>
      <c r="H370" s="6">
        <v>0</v>
      </c>
      <c r="I370" s="6">
        <v>100</v>
      </c>
      <c r="J370" s="6">
        <v>0</v>
      </c>
      <c r="K370" s="6">
        <v>0</v>
      </c>
      <c r="L370" s="6">
        <f t="shared" si="35"/>
        <v>0</v>
      </c>
      <c r="M370" s="6">
        <v>0</v>
      </c>
      <c r="N370" s="6">
        <v>0</v>
      </c>
      <c r="O370" s="6">
        <f t="shared" si="36"/>
        <v>0</v>
      </c>
      <c r="P370" s="7" t="s">
        <v>43</v>
      </c>
      <c r="Q370" s="6" t="s">
        <v>43</v>
      </c>
      <c r="R370" s="6">
        <f t="shared" si="37"/>
        <v>0</v>
      </c>
      <c r="S370" s="8">
        <v>2533.48</v>
      </c>
      <c r="T370" s="8">
        <v>0</v>
      </c>
      <c r="U370" s="7">
        <f t="shared" si="38"/>
        <v>0</v>
      </c>
      <c r="V370" s="7">
        <f t="shared" si="39"/>
        <v>0</v>
      </c>
    </row>
    <row r="371" spans="1:22" x14ac:dyDescent="0.25">
      <c r="A371" s="3" t="s">
        <v>55</v>
      </c>
      <c r="B371" s="3" t="s">
        <v>987</v>
      </c>
      <c r="C371" s="3" t="s">
        <v>1004</v>
      </c>
      <c r="D371" s="3" t="s">
        <v>1005</v>
      </c>
      <c r="E371" s="6" t="s">
        <v>8</v>
      </c>
      <c r="F371" s="6" t="s">
        <v>6</v>
      </c>
      <c r="G371" s="6" t="s">
        <v>5</v>
      </c>
      <c r="H371" s="6">
        <v>0</v>
      </c>
      <c r="I371" s="6">
        <v>100</v>
      </c>
      <c r="J371" s="6">
        <v>0</v>
      </c>
      <c r="K371" s="6">
        <v>0</v>
      </c>
      <c r="L371" s="6">
        <f t="shared" si="35"/>
        <v>0</v>
      </c>
      <c r="M371" s="6">
        <v>0</v>
      </c>
      <c r="N371" s="6">
        <v>0</v>
      </c>
      <c r="O371" s="6">
        <f t="shared" si="36"/>
        <v>0</v>
      </c>
      <c r="P371" s="7" t="s">
        <v>43</v>
      </c>
      <c r="Q371" s="6" t="s">
        <v>43</v>
      </c>
      <c r="R371" s="6">
        <f t="shared" si="37"/>
        <v>0</v>
      </c>
      <c r="S371" s="8">
        <v>3310.2</v>
      </c>
      <c r="T371" s="8">
        <v>0</v>
      </c>
      <c r="U371" s="7">
        <f t="shared" si="38"/>
        <v>0</v>
      </c>
      <c r="V371" s="7">
        <f t="shared" si="39"/>
        <v>0</v>
      </c>
    </row>
    <row r="372" spans="1:22" x14ac:dyDescent="0.25">
      <c r="A372" s="3" t="s">
        <v>55</v>
      </c>
      <c r="B372" s="3" t="s">
        <v>987</v>
      </c>
      <c r="C372" s="3" t="s">
        <v>1006</v>
      </c>
      <c r="D372" s="3" t="s">
        <v>1007</v>
      </c>
      <c r="E372" s="6" t="s">
        <v>8</v>
      </c>
      <c r="F372" s="6" t="s">
        <v>6</v>
      </c>
      <c r="G372" s="6" t="s">
        <v>5</v>
      </c>
      <c r="H372" s="6">
        <v>0</v>
      </c>
      <c r="I372" s="6">
        <v>100</v>
      </c>
      <c r="J372" s="6">
        <v>0</v>
      </c>
      <c r="K372" s="6">
        <v>0</v>
      </c>
      <c r="L372" s="6">
        <f t="shared" si="35"/>
        <v>0</v>
      </c>
      <c r="M372" s="6">
        <v>0</v>
      </c>
      <c r="N372" s="6">
        <v>0</v>
      </c>
      <c r="O372" s="6">
        <f t="shared" si="36"/>
        <v>0</v>
      </c>
      <c r="P372" s="7" t="s">
        <v>43</v>
      </c>
      <c r="Q372" s="6" t="s">
        <v>43</v>
      </c>
      <c r="R372" s="6">
        <f t="shared" si="37"/>
        <v>0</v>
      </c>
      <c r="S372" s="8">
        <v>4991.28</v>
      </c>
      <c r="T372" s="8">
        <v>0</v>
      </c>
      <c r="U372" s="7">
        <f t="shared" si="38"/>
        <v>0</v>
      </c>
      <c r="V372" s="7">
        <f t="shared" si="39"/>
        <v>0</v>
      </c>
    </row>
    <row r="373" spans="1:22" x14ac:dyDescent="0.25">
      <c r="A373" s="3" t="s">
        <v>55</v>
      </c>
      <c r="B373" s="3" t="s">
        <v>987</v>
      </c>
      <c r="C373" s="3" t="s">
        <v>1008</v>
      </c>
      <c r="D373" s="3" t="s">
        <v>1009</v>
      </c>
      <c r="E373" s="6" t="s">
        <v>8</v>
      </c>
      <c r="F373" s="6" t="s">
        <v>6</v>
      </c>
      <c r="G373" s="6" t="s">
        <v>5</v>
      </c>
      <c r="H373" s="6">
        <v>0</v>
      </c>
      <c r="I373" s="6">
        <v>100</v>
      </c>
      <c r="J373" s="6">
        <v>0</v>
      </c>
      <c r="K373" s="6">
        <v>0</v>
      </c>
      <c r="L373" s="6">
        <f t="shared" si="35"/>
        <v>0</v>
      </c>
      <c r="M373" s="6">
        <v>0</v>
      </c>
      <c r="N373" s="6">
        <v>0</v>
      </c>
      <c r="O373" s="6">
        <f t="shared" si="36"/>
        <v>0</v>
      </c>
      <c r="P373" s="7" t="s">
        <v>43</v>
      </c>
      <c r="Q373" s="6" t="s">
        <v>43</v>
      </c>
      <c r="R373" s="6">
        <f t="shared" si="37"/>
        <v>0</v>
      </c>
      <c r="S373" s="8">
        <v>3994.2799999999997</v>
      </c>
      <c r="T373" s="8">
        <v>0</v>
      </c>
      <c r="U373" s="7">
        <f t="shared" si="38"/>
        <v>0</v>
      </c>
      <c r="V373" s="7">
        <f t="shared" si="39"/>
        <v>0</v>
      </c>
    </row>
    <row r="374" spans="1:22" x14ac:dyDescent="0.25">
      <c r="A374" s="3" t="s">
        <v>55</v>
      </c>
      <c r="B374" s="3" t="s">
        <v>987</v>
      </c>
      <c r="C374" s="3" t="s">
        <v>1010</v>
      </c>
      <c r="D374" s="3" t="s">
        <v>1011</v>
      </c>
      <c r="E374" s="6" t="s">
        <v>8</v>
      </c>
      <c r="F374" s="6" t="s">
        <v>6</v>
      </c>
      <c r="G374" s="6" t="s">
        <v>27</v>
      </c>
      <c r="H374" s="6">
        <v>0</v>
      </c>
      <c r="I374" s="6">
        <v>100</v>
      </c>
      <c r="J374" s="6">
        <v>0</v>
      </c>
      <c r="K374" s="6">
        <v>0</v>
      </c>
      <c r="L374" s="6">
        <f t="shared" si="35"/>
        <v>0</v>
      </c>
      <c r="M374" s="6">
        <v>0</v>
      </c>
      <c r="N374" s="6">
        <v>0</v>
      </c>
      <c r="O374" s="6">
        <f t="shared" si="36"/>
        <v>0</v>
      </c>
      <c r="P374" s="7" t="s">
        <v>43</v>
      </c>
      <c r="Q374" s="6" t="s">
        <v>43</v>
      </c>
      <c r="R374" s="6">
        <f t="shared" si="37"/>
        <v>0</v>
      </c>
      <c r="S374" s="8">
        <v>4276.72</v>
      </c>
      <c r="T374" s="8">
        <v>0</v>
      </c>
      <c r="U374" s="7">
        <f t="shared" si="38"/>
        <v>0</v>
      </c>
      <c r="V374" s="7">
        <f t="shared" si="39"/>
        <v>0</v>
      </c>
    </row>
    <row r="375" spans="1:22" x14ac:dyDescent="0.25">
      <c r="A375" s="3" t="s">
        <v>55</v>
      </c>
      <c r="B375" s="3" t="s">
        <v>987</v>
      </c>
      <c r="C375" s="3" t="s">
        <v>1012</v>
      </c>
      <c r="D375" s="3" t="s">
        <v>1013</v>
      </c>
      <c r="E375" s="6" t="s">
        <v>8</v>
      </c>
      <c r="F375" s="6" t="s">
        <v>6</v>
      </c>
      <c r="G375" s="6" t="s">
        <v>5</v>
      </c>
      <c r="H375" s="6">
        <v>0</v>
      </c>
      <c r="I375" s="6">
        <v>100</v>
      </c>
      <c r="J375" s="6">
        <v>0</v>
      </c>
      <c r="K375" s="6">
        <v>0</v>
      </c>
      <c r="L375" s="6">
        <f t="shared" si="35"/>
        <v>0</v>
      </c>
      <c r="M375" s="6">
        <v>0</v>
      </c>
      <c r="N375" s="6">
        <v>0</v>
      </c>
      <c r="O375" s="6">
        <f t="shared" si="36"/>
        <v>0</v>
      </c>
      <c r="P375" s="7" t="s">
        <v>43</v>
      </c>
      <c r="Q375" s="6" t="s">
        <v>43</v>
      </c>
      <c r="R375" s="6">
        <f t="shared" si="37"/>
        <v>0</v>
      </c>
      <c r="S375" s="8">
        <v>5376</v>
      </c>
      <c r="T375" s="8">
        <v>0</v>
      </c>
      <c r="U375" s="7">
        <f t="shared" si="38"/>
        <v>0</v>
      </c>
      <c r="V375" s="7">
        <f t="shared" si="39"/>
        <v>0</v>
      </c>
    </row>
    <row r="376" spans="1:22" x14ac:dyDescent="0.25">
      <c r="A376" s="3" t="s">
        <v>55</v>
      </c>
      <c r="B376" s="3" t="s">
        <v>987</v>
      </c>
      <c r="C376" s="3" t="s">
        <v>1014</v>
      </c>
      <c r="D376" s="3" t="s">
        <v>1015</v>
      </c>
      <c r="E376" s="6" t="s">
        <v>8</v>
      </c>
      <c r="F376" s="6" t="s">
        <v>6</v>
      </c>
      <c r="G376" s="6" t="s">
        <v>5</v>
      </c>
      <c r="H376" s="6">
        <v>0</v>
      </c>
      <c r="I376" s="6">
        <v>100</v>
      </c>
      <c r="J376" s="6">
        <v>0</v>
      </c>
      <c r="K376" s="6">
        <v>0</v>
      </c>
      <c r="L376" s="6">
        <f t="shared" si="35"/>
        <v>0</v>
      </c>
      <c r="M376" s="6">
        <v>0</v>
      </c>
      <c r="N376" s="6">
        <v>0</v>
      </c>
      <c r="O376" s="6">
        <f t="shared" si="36"/>
        <v>0</v>
      </c>
      <c r="P376" s="7" t="s">
        <v>43</v>
      </c>
      <c r="Q376" s="6" t="s">
        <v>43</v>
      </c>
      <c r="R376" s="6">
        <f t="shared" si="37"/>
        <v>0</v>
      </c>
      <c r="S376" s="8">
        <v>1164.8000000000002</v>
      </c>
      <c r="T376" s="8">
        <v>0</v>
      </c>
      <c r="U376" s="7">
        <f t="shared" si="38"/>
        <v>0</v>
      </c>
      <c r="V376" s="7">
        <f t="shared" si="39"/>
        <v>0</v>
      </c>
    </row>
    <row r="377" spans="1:22" x14ac:dyDescent="0.25">
      <c r="A377" s="3" t="s">
        <v>55</v>
      </c>
      <c r="B377" s="3" t="s">
        <v>987</v>
      </c>
      <c r="C377" s="3" t="s">
        <v>1016</v>
      </c>
      <c r="D377" s="3" t="s">
        <v>1017</v>
      </c>
      <c r="E377" s="6" t="s">
        <v>8</v>
      </c>
      <c r="F377" s="6" t="s">
        <v>6</v>
      </c>
      <c r="G377" s="6" t="s">
        <v>5</v>
      </c>
      <c r="H377" s="6">
        <v>0</v>
      </c>
      <c r="I377" s="6">
        <v>100</v>
      </c>
      <c r="J377" s="6">
        <v>0</v>
      </c>
      <c r="K377" s="6">
        <v>0</v>
      </c>
      <c r="L377" s="6">
        <f t="shared" si="35"/>
        <v>0</v>
      </c>
      <c r="M377" s="6">
        <v>0</v>
      </c>
      <c r="N377" s="6">
        <v>0</v>
      </c>
      <c r="O377" s="6">
        <f t="shared" si="36"/>
        <v>0</v>
      </c>
      <c r="P377" s="7" t="s">
        <v>43</v>
      </c>
      <c r="Q377" s="6" t="s">
        <v>43</v>
      </c>
      <c r="R377" s="6">
        <f t="shared" si="37"/>
        <v>0</v>
      </c>
      <c r="S377" s="8">
        <v>4016.48</v>
      </c>
      <c r="T377" s="8">
        <v>0</v>
      </c>
      <c r="U377" s="7">
        <f t="shared" si="38"/>
        <v>0</v>
      </c>
      <c r="V377" s="7">
        <f t="shared" si="39"/>
        <v>0</v>
      </c>
    </row>
    <row r="378" spans="1:22" x14ac:dyDescent="0.25">
      <c r="A378" s="3" t="s">
        <v>55</v>
      </c>
      <c r="B378" s="3" t="s">
        <v>987</v>
      </c>
      <c r="C378" s="3" t="s">
        <v>1018</v>
      </c>
      <c r="D378" s="3" t="s">
        <v>1019</v>
      </c>
      <c r="E378" s="6" t="s">
        <v>8</v>
      </c>
      <c r="F378" s="6" t="s">
        <v>6</v>
      </c>
      <c r="G378" s="6" t="s">
        <v>5</v>
      </c>
      <c r="H378" s="6">
        <v>0</v>
      </c>
      <c r="I378" s="6">
        <v>100</v>
      </c>
      <c r="J378" s="6">
        <v>0</v>
      </c>
      <c r="K378" s="6">
        <v>0</v>
      </c>
      <c r="L378" s="6">
        <f t="shared" si="35"/>
        <v>0</v>
      </c>
      <c r="M378" s="6">
        <v>0</v>
      </c>
      <c r="N378" s="6">
        <v>0</v>
      </c>
      <c r="O378" s="6">
        <f t="shared" si="36"/>
        <v>0</v>
      </c>
      <c r="P378" s="7" t="s">
        <v>43</v>
      </c>
      <c r="Q378" s="6" t="s">
        <v>43</v>
      </c>
      <c r="R378" s="6">
        <f t="shared" si="37"/>
        <v>0</v>
      </c>
      <c r="S378" s="8">
        <v>5010</v>
      </c>
      <c r="T378" s="8">
        <v>0</v>
      </c>
      <c r="U378" s="7">
        <f t="shared" si="38"/>
        <v>0</v>
      </c>
      <c r="V378" s="7">
        <f t="shared" si="39"/>
        <v>0</v>
      </c>
    </row>
    <row r="379" spans="1:22" x14ac:dyDescent="0.25">
      <c r="A379" s="3" t="s">
        <v>55</v>
      </c>
      <c r="B379" s="3" t="s">
        <v>987</v>
      </c>
      <c r="C379" s="3" t="s">
        <v>1020</v>
      </c>
      <c r="D379" s="3" t="s">
        <v>1021</v>
      </c>
      <c r="E379" s="6" t="s">
        <v>8</v>
      </c>
      <c r="F379" s="6" t="s">
        <v>6</v>
      </c>
      <c r="G379" s="6" t="s">
        <v>5</v>
      </c>
      <c r="H379" s="6">
        <v>0</v>
      </c>
      <c r="I379" s="6">
        <v>100</v>
      </c>
      <c r="J379" s="6">
        <v>0</v>
      </c>
      <c r="K379" s="6">
        <v>0</v>
      </c>
      <c r="L379" s="6">
        <f t="shared" si="35"/>
        <v>0</v>
      </c>
      <c r="M379" s="6">
        <v>0</v>
      </c>
      <c r="N379" s="6">
        <v>0</v>
      </c>
      <c r="O379" s="6">
        <f t="shared" si="36"/>
        <v>0</v>
      </c>
      <c r="P379" s="7" t="s">
        <v>43</v>
      </c>
      <c r="Q379" s="6" t="s">
        <v>43</v>
      </c>
      <c r="R379" s="6">
        <f t="shared" si="37"/>
        <v>0</v>
      </c>
      <c r="S379" s="8">
        <v>9812</v>
      </c>
      <c r="T379" s="8">
        <v>0</v>
      </c>
      <c r="U379" s="7">
        <f t="shared" si="38"/>
        <v>0</v>
      </c>
      <c r="V379" s="7">
        <f t="shared" si="39"/>
        <v>0</v>
      </c>
    </row>
    <row r="380" spans="1:22" x14ac:dyDescent="0.25">
      <c r="A380" s="3" t="s">
        <v>55</v>
      </c>
      <c r="B380" s="3" t="s">
        <v>1022</v>
      </c>
      <c r="C380" s="3" t="s">
        <v>1023</v>
      </c>
      <c r="D380" s="3" t="s">
        <v>1024</v>
      </c>
      <c r="E380" s="6" t="s">
        <v>8</v>
      </c>
      <c r="F380" s="6" t="s">
        <v>7</v>
      </c>
      <c r="G380" s="6" t="s">
        <v>5</v>
      </c>
      <c r="H380" s="6">
        <v>99.33</v>
      </c>
      <c r="I380" s="6">
        <v>0.2</v>
      </c>
      <c r="J380" s="6">
        <v>0</v>
      </c>
      <c r="K380" s="6">
        <v>0.2</v>
      </c>
      <c r="L380" s="6">
        <f t="shared" si="35"/>
        <v>0.2</v>
      </c>
      <c r="M380" s="6">
        <v>0</v>
      </c>
      <c r="N380" s="6">
        <v>0.2</v>
      </c>
      <c r="O380" s="6">
        <f t="shared" si="36"/>
        <v>0.2</v>
      </c>
      <c r="P380" s="7">
        <f t="shared" si="40"/>
        <v>1</v>
      </c>
      <c r="Q380" s="6">
        <f t="shared" si="41"/>
        <v>1</v>
      </c>
      <c r="R380" s="6">
        <f t="shared" si="37"/>
        <v>99.53</v>
      </c>
      <c r="S380" s="8">
        <v>34270</v>
      </c>
      <c r="T380" s="8">
        <v>34270</v>
      </c>
      <c r="U380" s="7">
        <f t="shared" si="38"/>
        <v>1</v>
      </c>
      <c r="V380" s="7">
        <f t="shared" si="39"/>
        <v>1</v>
      </c>
    </row>
    <row r="381" spans="1:22" x14ac:dyDescent="0.25">
      <c r="A381" s="3" t="s">
        <v>55</v>
      </c>
      <c r="B381" s="3" t="s">
        <v>1022</v>
      </c>
      <c r="C381" s="3" t="s">
        <v>1025</v>
      </c>
      <c r="D381" s="3" t="s">
        <v>1026</v>
      </c>
      <c r="E381" s="6" t="s">
        <v>8</v>
      </c>
      <c r="F381" s="6" t="s">
        <v>6</v>
      </c>
      <c r="G381" s="6" t="s">
        <v>5</v>
      </c>
      <c r="H381" s="6">
        <v>80</v>
      </c>
      <c r="I381" s="6">
        <v>20</v>
      </c>
      <c r="J381" s="6">
        <v>0</v>
      </c>
      <c r="K381" s="6">
        <v>0</v>
      </c>
      <c r="L381" s="6">
        <f t="shared" si="35"/>
        <v>0</v>
      </c>
      <c r="M381" s="6">
        <v>0</v>
      </c>
      <c r="N381" s="6">
        <v>0</v>
      </c>
      <c r="O381" s="6">
        <f t="shared" si="36"/>
        <v>0</v>
      </c>
      <c r="P381" s="7" t="s">
        <v>43</v>
      </c>
      <c r="Q381" s="6" t="s">
        <v>43</v>
      </c>
      <c r="R381" s="6">
        <f t="shared" si="37"/>
        <v>80</v>
      </c>
      <c r="S381" s="8">
        <v>8100</v>
      </c>
      <c r="T381" s="8">
        <v>0</v>
      </c>
      <c r="U381" s="7">
        <f t="shared" si="38"/>
        <v>0</v>
      </c>
      <c r="V381" s="7">
        <f t="shared" si="39"/>
        <v>0</v>
      </c>
    </row>
    <row r="382" spans="1:22" x14ac:dyDescent="0.25">
      <c r="A382" s="3" t="s">
        <v>55</v>
      </c>
      <c r="B382" s="3" t="s">
        <v>1022</v>
      </c>
      <c r="C382" s="3" t="s">
        <v>1027</v>
      </c>
      <c r="D382" s="3" t="s">
        <v>1028</v>
      </c>
      <c r="E382" s="6" t="s">
        <v>8</v>
      </c>
      <c r="F382" s="6" t="s">
        <v>6</v>
      </c>
      <c r="G382" s="6" t="s">
        <v>5</v>
      </c>
      <c r="H382" s="6">
        <v>55</v>
      </c>
      <c r="I382" s="6">
        <v>45</v>
      </c>
      <c r="J382" s="6">
        <v>0</v>
      </c>
      <c r="K382" s="6">
        <v>0</v>
      </c>
      <c r="L382" s="6">
        <f t="shared" si="35"/>
        <v>0</v>
      </c>
      <c r="M382" s="6">
        <v>0</v>
      </c>
      <c r="N382" s="6">
        <v>0</v>
      </c>
      <c r="O382" s="6">
        <f t="shared" si="36"/>
        <v>0</v>
      </c>
      <c r="P382" s="7" t="s">
        <v>43</v>
      </c>
      <c r="Q382" s="6" t="s">
        <v>43</v>
      </c>
      <c r="R382" s="6">
        <f t="shared" si="37"/>
        <v>55</v>
      </c>
      <c r="S382" s="8">
        <v>24100</v>
      </c>
      <c r="T382" s="8">
        <v>0</v>
      </c>
      <c r="U382" s="7">
        <f t="shared" si="38"/>
        <v>0</v>
      </c>
      <c r="V382" s="7">
        <f t="shared" si="39"/>
        <v>0</v>
      </c>
    </row>
    <row r="383" spans="1:22" x14ac:dyDescent="0.25">
      <c r="A383" s="3" t="s">
        <v>55</v>
      </c>
      <c r="B383" s="3" t="s">
        <v>1022</v>
      </c>
      <c r="C383" s="3" t="s">
        <v>1029</v>
      </c>
      <c r="D383" s="3" t="s">
        <v>1030</v>
      </c>
      <c r="E383" s="6" t="s">
        <v>8</v>
      </c>
      <c r="F383" s="6" t="s">
        <v>6</v>
      </c>
      <c r="G383" s="6" t="s">
        <v>5</v>
      </c>
      <c r="H383" s="6">
        <v>90</v>
      </c>
      <c r="I383" s="6">
        <v>10</v>
      </c>
      <c r="J383" s="6">
        <v>0</v>
      </c>
      <c r="K383" s="6">
        <v>0</v>
      </c>
      <c r="L383" s="6">
        <f t="shared" si="35"/>
        <v>0</v>
      </c>
      <c r="M383" s="6">
        <v>0</v>
      </c>
      <c r="N383" s="6">
        <v>0</v>
      </c>
      <c r="O383" s="6">
        <f t="shared" si="36"/>
        <v>0</v>
      </c>
      <c r="P383" s="7" t="s">
        <v>43</v>
      </c>
      <c r="Q383" s="6" t="s">
        <v>43</v>
      </c>
      <c r="R383" s="6">
        <f t="shared" si="37"/>
        <v>90</v>
      </c>
      <c r="S383" s="8">
        <v>0</v>
      </c>
      <c r="T383" s="8">
        <v>0</v>
      </c>
      <c r="U383" s="7" t="s">
        <v>43</v>
      </c>
      <c r="V383" s="7" t="s">
        <v>43</v>
      </c>
    </row>
    <row r="384" spans="1:22" x14ac:dyDescent="0.25">
      <c r="A384" s="3" t="s">
        <v>55</v>
      </c>
      <c r="B384" s="3" t="s">
        <v>1022</v>
      </c>
      <c r="C384" s="3" t="s">
        <v>1031</v>
      </c>
      <c r="D384" s="3" t="s">
        <v>1032</v>
      </c>
      <c r="E384" s="6" t="s">
        <v>8</v>
      </c>
      <c r="F384" s="6" t="s">
        <v>6</v>
      </c>
      <c r="G384" s="6" t="s">
        <v>5</v>
      </c>
      <c r="H384" s="6">
        <v>90</v>
      </c>
      <c r="I384" s="6">
        <v>10</v>
      </c>
      <c r="J384" s="6">
        <v>0</v>
      </c>
      <c r="K384" s="6">
        <v>0</v>
      </c>
      <c r="L384" s="6">
        <f t="shared" si="35"/>
        <v>0</v>
      </c>
      <c r="M384" s="6">
        <v>0</v>
      </c>
      <c r="N384" s="6">
        <v>0</v>
      </c>
      <c r="O384" s="6">
        <f t="shared" si="36"/>
        <v>0</v>
      </c>
      <c r="P384" s="7" t="s">
        <v>43</v>
      </c>
      <c r="Q384" s="6" t="s">
        <v>43</v>
      </c>
      <c r="R384" s="6">
        <f t="shared" si="37"/>
        <v>90</v>
      </c>
      <c r="S384" s="8">
        <v>0</v>
      </c>
      <c r="T384" s="8">
        <v>0</v>
      </c>
      <c r="U384" s="7" t="s">
        <v>43</v>
      </c>
      <c r="V384" s="7" t="s">
        <v>43</v>
      </c>
    </row>
    <row r="385" spans="1:22" x14ac:dyDescent="0.25">
      <c r="A385" s="3" t="s">
        <v>55</v>
      </c>
      <c r="B385" s="3" t="s">
        <v>1022</v>
      </c>
      <c r="C385" s="3" t="s">
        <v>1033</v>
      </c>
      <c r="D385" s="3" t="s">
        <v>1034</v>
      </c>
      <c r="E385" s="6" t="s">
        <v>8</v>
      </c>
      <c r="F385" s="6" t="s">
        <v>6</v>
      </c>
      <c r="G385" s="6" t="s">
        <v>5</v>
      </c>
      <c r="H385" s="6">
        <v>30</v>
      </c>
      <c r="I385" s="6">
        <v>70</v>
      </c>
      <c r="J385" s="6">
        <v>0</v>
      </c>
      <c r="K385" s="6">
        <v>0</v>
      </c>
      <c r="L385" s="6">
        <f t="shared" si="35"/>
        <v>0</v>
      </c>
      <c r="M385" s="6">
        <v>0</v>
      </c>
      <c r="N385" s="6">
        <v>0</v>
      </c>
      <c r="O385" s="6">
        <f t="shared" si="36"/>
        <v>0</v>
      </c>
      <c r="P385" s="7" t="s">
        <v>43</v>
      </c>
      <c r="Q385" s="6" t="s">
        <v>43</v>
      </c>
      <c r="R385" s="6">
        <f t="shared" si="37"/>
        <v>30</v>
      </c>
      <c r="S385" s="8">
        <v>9200</v>
      </c>
      <c r="T385" s="8">
        <v>0</v>
      </c>
      <c r="U385" s="7">
        <f t="shared" si="38"/>
        <v>0</v>
      </c>
      <c r="V385" s="7">
        <f t="shared" si="39"/>
        <v>0</v>
      </c>
    </row>
    <row r="386" spans="1:22" x14ac:dyDescent="0.25">
      <c r="A386" s="3" t="s">
        <v>55</v>
      </c>
      <c r="B386" s="3" t="s">
        <v>1022</v>
      </c>
      <c r="C386" s="3" t="s">
        <v>1035</v>
      </c>
      <c r="D386" s="3" t="s">
        <v>1036</v>
      </c>
      <c r="E386" s="6" t="s">
        <v>8</v>
      </c>
      <c r="F386" s="6" t="s">
        <v>6</v>
      </c>
      <c r="G386" s="6" t="s">
        <v>5</v>
      </c>
      <c r="H386" s="6">
        <v>40</v>
      </c>
      <c r="I386" s="6">
        <v>20</v>
      </c>
      <c r="J386" s="6">
        <v>0</v>
      </c>
      <c r="K386" s="6">
        <v>0</v>
      </c>
      <c r="L386" s="6">
        <f t="shared" si="35"/>
        <v>0</v>
      </c>
      <c r="M386" s="6">
        <v>0</v>
      </c>
      <c r="N386" s="6">
        <v>0</v>
      </c>
      <c r="O386" s="6">
        <f t="shared" si="36"/>
        <v>0</v>
      </c>
      <c r="P386" s="7" t="s">
        <v>43</v>
      </c>
      <c r="Q386" s="6" t="s">
        <v>43</v>
      </c>
      <c r="R386" s="6">
        <f t="shared" si="37"/>
        <v>40</v>
      </c>
      <c r="S386" s="8">
        <v>7050</v>
      </c>
      <c r="T386" s="8">
        <v>0</v>
      </c>
      <c r="U386" s="7">
        <f t="shared" si="38"/>
        <v>0</v>
      </c>
      <c r="V386" s="7">
        <f t="shared" si="39"/>
        <v>0</v>
      </c>
    </row>
    <row r="387" spans="1:22" x14ac:dyDescent="0.25">
      <c r="A387" s="3" t="s">
        <v>55</v>
      </c>
      <c r="B387" s="3" t="s">
        <v>1022</v>
      </c>
      <c r="C387" s="3" t="s">
        <v>1037</v>
      </c>
      <c r="D387" s="3" t="s">
        <v>1038</v>
      </c>
      <c r="E387" s="6" t="s">
        <v>37</v>
      </c>
      <c r="F387" s="6" t="s">
        <v>6</v>
      </c>
      <c r="G387" s="6" t="s">
        <v>5</v>
      </c>
      <c r="H387" s="6">
        <v>0</v>
      </c>
      <c r="I387" s="6">
        <v>20</v>
      </c>
      <c r="J387" s="6">
        <v>0</v>
      </c>
      <c r="K387" s="6">
        <v>0</v>
      </c>
      <c r="L387" s="6">
        <f t="shared" si="35"/>
        <v>0</v>
      </c>
      <c r="M387" s="6">
        <v>0</v>
      </c>
      <c r="N387" s="6">
        <v>0</v>
      </c>
      <c r="O387" s="6">
        <f t="shared" si="36"/>
        <v>0</v>
      </c>
      <c r="P387" s="7" t="s">
        <v>43</v>
      </c>
      <c r="Q387" s="6" t="s">
        <v>43</v>
      </c>
      <c r="R387" s="6">
        <f t="shared" si="37"/>
        <v>0</v>
      </c>
      <c r="S387" s="8">
        <v>2000</v>
      </c>
      <c r="T387" s="8">
        <v>0</v>
      </c>
      <c r="U387" s="7">
        <f t="shared" si="38"/>
        <v>0</v>
      </c>
      <c r="V387" s="7">
        <f t="shared" si="39"/>
        <v>0</v>
      </c>
    </row>
    <row r="388" spans="1:22" x14ac:dyDescent="0.25">
      <c r="A388" s="3" t="s">
        <v>55</v>
      </c>
      <c r="B388" s="3" t="s">
        <v>1022</v>
      </c>
      <c r="C388" s="3" t="s">
        <v>1039</v>
      </c>
      <c r="D388" s="3" t="s">
        <v>1040</v>
      </c>
      <c r="E388" s="6" t="s">
        <v>8</v>
      </c>
      <c r="F388" s="6" t="s">
        <v>6</v>
      </c>
      <c r="G388" s="6" t="s">
        <v>5</v>
      </c>
      <c r="H388" s="6">
        <v>80</v>
      </c>
      <c r="I388" s="6">
        <v>10</v>
      </c>
      <c r="J388" s="6">
        <v>0</v>
      </c>
      <c r="K388" s="6">
        <v>0</v>
      </c>
      <c r="L388" s="6">
        <f t="shared" ref="L388:L451" si="42">+J388+K388</f>
        <v>0</v>
      </c>
      <c r="M388" s="6">
        <v>0</v>
      </c>
      <c r="N388" s="6">
        <v>0</v>
      </c>
      <c r="O388" s="6">
        <f t="shared" ref="O388:O451" si="43">+M388+N388</f>
        <v>0</v>
      </c>
      <c r="P388" s="7" t="s">
        <v>43</v>
      </c>
      <c r="Q388" s="6" t="s">
        <v>43</v>
      </c>
      <c r="R388" s="6">
        <f t="shared" ref="R388:R451" si="44">+H388+O388</f>
        <v>80</v>
      </c>
      <c r="S388" s="8">
        <v>100597.5</v>
      </c>
      <c r="T388" s="8">
        <v>0</v>
      </c>
      <c r="U388" s="7">
        <f t="shared" ref="U388:U451" si="45">+T388/S388</f>
        <v>0</v>
      </c>
      <c r="V388" s="7">
        <f t="shared" ref="V388:V451" si="46">+T388/S388</f>
        <v>0</v>
      </c>
    </row>
    <row r="389" spans="1:22" x14ac:dyDescent="0.25">
      <c r="A389" s="3" t="s">
        <v>55</v>
      </c>
      <c r="B389" s="3" t="s">
        <v>1022</v>
      </c>
      <c r="C389" s="3" t="s">
        <v>1041</v>
      </c>
      <c r="D389" s="3" t="s">
        <v>1042</v>
      </c>
      <c r="E389" s="6" t="s">
        <v>8</v>
      </c>
      <c r="F389" s="6" t="s">
        <v>6</v>
      </c>
      <c r="G389" s="6" t="s">
        <v>5</v>
      </c>
      <c r="H389" s="6">
        <v>0</v>
      </c>
      <c r="I389" s="6">
        <v>30</v>
      </c>
      <c r="J389" s="6">
        <v>0</v>
      </c>
      <c r="K389" s="6">
        <v>0</v>
      </c>
      <c r="L389" s="6">
        <f t="shared" si="42"/>
        <v>0</v>
      </c>
      <c r="M389" s="6">
        <v>0</v>
      </c>
      <c r="N389" s="6">
        <v>0</v>
      </c>
      <c r="O389" s="6">
        <f t="shared" si="43"/>
        <v>0</v>
      </c>
      <c r="P389" s="7" t="s">
        <v>43</v>
      </c>
      <c r="Q389" s="6" t="s">
        <v>43</v>
      </c>
      <c r="R389" s="6">
        <f t="shared" si="44"/>
        <v>0</v>
      </c>
      <c r="S389" s="8">
        <v>9280</v>
      </c>
      <c r="T389" s="8">
        <v>0</v>
      </c>
      <c r="U389" s="7">
        <f t="shared" si="45"/>
        <v>0</v>
      </c>
      <c r="V389" s="7">
        <f t="shared" si="46"/>
        <v>0</v>
      </c>
    </row>
    <row r="390" spans="1:22" x14ac:dyDescent="0.25">
      <c r="A390" s="3" t="s">
        <v>55</v>
      </c>
      <c r="B390" s="3" t="s">
        <v>1022</v>
      </c>
      <c r="C390" s="3" t="s">
        <v>1043</v>
      </c>
      <c r="D390" s="3" t="s">
        <v>1044</v>
      </c>
      <c r="E390" s="6" t="s">
        <v>8</v>
      </c>
      <c r="F390" s="6" t="s">
        <v>6</v>
      </c>
      <c r="G390" s="6" t="s">
        <v>5</v>
      </c>
      <c r="H390" s="6">
        <v>100</v>
      </c>
      <c r="I390" s="6">
        <v>0</v>
      </c>
      <c r="J390" s="6">
        <v>0</v>
      </c>
      <c r="K390" s="6">
        <v>0</v>
      </c>
      <c r="L390" s="6">
        <f t="shared" si="42"/>
        <v>0</v>
      </c>
      <c r="M390" s="6">
        <v>0</v>
      </c>
      <c r="N390" s="6">
        <v>0</v>
      </c>
      <c r="O390" s="6">
        <f t="shared" si="43"/>
        <v>0</v>
      </c>
      <c r="P390" s="7" t="s">
        <v>43</v>
      </c>
      <c r="Q390" s="6" t="s">
        <v>43</v>
      </c>
      <c r="R390" s="6">
        <f t="shared" si="44"/>
        <v>100</v>
      </c>
      <c r="S390" s="8">
        <v>0</v>
      </c>
      <c r="T390" s="8">
        <v>0</v>
      </c>
      <c r="U390" s="7" t="s">
        <v>43</v>
      </c>
      <c r="V390" s="7" t="s">
        <v>43</v>
      </c>
    </row>
    <row r="391" spans="1:22" x14ac:dyDescent="0.25">
      <c r="A391" s="3" t="s">
        <v>55</v>
      </c>
      <c r="B391" s="3" t="s">
        <v>1022</v>
      </c>
      <c r="C391" s="3" t="s">
        <v>1045</v>
      </c>
      <c r="D391" s="3" t="s">
        <v>1046</v>
      </c>
      <c r="E391" s="6" t="s">
        <v>8</v>
      </c>
      <c r="F391" s="6" t="s">
        <v>6</v>
      </c>
      <c r="G391" s="6" t="s">
        <v>5</v>
      </c>
      <c r="H391" s="6">
        <v>0</v>
      </c>
      <c r="I391" s="6">
        <v>100</v>
      </c>
      <c r="J391" s="6">
        <v>0</v>
      </c>
      <c r="K391" s="6">
        <v>0</v>
      </c>
      <c r="L391" s="6">
        <f t="shared" si="42"/>
        <v>0</v>
      </c>
      <c r="M391" s="6">
        <v>0</v>
      </c>
      <c r="N391" s="6">
        <v>0</v>
      </c>
      <c r="O391" s="6">
        <f t="shared" si="43"/>
        <v>0</v>
      </c>
      <c r="P391" s="7" t="s">
        <v>43</v>
      </c>
      <c r="Q391" s="6" t="s">
        <v>43</v>
      </c>
      <c r="R391" s="6">
        <f t="shared" si="44"/>
        <v>0</v>
      </c>
      <c r="S391" s="8">
        <v>15810</v>
      </c>
      <c r="T391" s="8">
        <v>0</v>
      </c>
      <c r="U391" s="7">
        <f t="shared" si="45"/>
        <v>0</v>
      </c>
      <c r="V391" s="7">
        <f t="shared" si="46"/>
        <v>0</v>
      </c>
    </row>
    <row r="392" spans="1:22" x14ac:dyDescent="0.25">
      <c r="A392" s="3" t="s">
        <v>55</v>
      </c>
      <c r="B392" s="3" t="s">
        <v>1022</v>
      </c>
      <c r="C392" s="3" t="s">
        <v>1047</v>
      </c>
      <c r="D392" s="3" t="s">
        <v>1048</v>
      </c>
      <c r="E392" s="6" t="s">
        <v>8</v>
      </c>
      <c r="F392" s="6" t="s">
        <v>6</v>
      </c>
      <c r="G392" s="6" t="s">
        <v>5</v>
      </c>
      <c r="H392" s="6">
        <v>0</v>
      </c>
      <c r="I392" s="6">
        <v>70</v>
      </c>
      <c r="J392" s="6">
        <v>0</v>
      </c>
      <c r="K392" s="6">
        <v>0</v>
      </c>
      <c r="L392" s="6">
        <f t="shared" si="42"/>
        <v>0</v>
      </c>
      <c r="M392" s="6">
        <v>0</v>
      </c>
      <c r="N392" s="6">
        <v>0</v>
      </c>
      <c r="O392" s="6">
        <f t="shared" si="43"/>
        <v>0</v>
      </c>
      <c r="P392" s="7" t="s">
        <v>43</v>
      </c>
      <c r="Q392" s="6" t="s">
        <v>43</v>
      </c>
      <c r="R392" s="6">
        <f t="shared" si="44"/>
        <v>0</v>
      </c>
      <c r="S392" s="8">
        <v>7000</v>
      </c>
      <c r="T392" s="8">
        <v>0</v>
      </c>
      <c r="U392" s="7">
        <f t="shared" si="45"/>
        <v>0</v>
      </c>
      <c r="V392" s="7">
        <f t="shared" si="46"/>
        <v>0</v>
      </c>
    </row>
    <row r="393" spans="1:22" x14ac:dyDescent="0.25">
      <c r="A393" s="3" t="s">
        <v>55</v>
      </c>
      <c r="B393" s="3" t="s">
        <v>1022</v>
      </c>
      <c r="C393" s="3" t="s">
        <v>1049</v>
      </c>
      <c r="D393" s="3" t="s">
        <v>1050</v>
      </c>
      <c r="E393" s="6" t="s">
        <v>8</v>
      </c>
      <c r="F393" s="6" t="s">
        <v>6</v>
      </c>
      <c r="G393" s="6" t="s">
        <v>5</v>
      </c>
      <c r="H393" s="6">
        <v>50</v>
      </c>
      <c r="I393" s="6">
        <v>50</v>
      </c>
      <c r="J393" s="6">
        <v>0</v>
      </c>
      <c r="K393" s="6">
        <v>0</v>
      </c>
      <c r="L393" s="6">
        <f t="shared" si="42"/>
        <v>0</v>
      </c>
      <c r="M393" s="6">
        <v>0</v>
      </c>
      <c r="N393" s="6">
        <v>0</v>
      </c>
      <c r="O393" s="6">
        <f t="shared" si="43"/>
        <v>0</v>
      </c>
      <c r="P393" s="7" t="s">
        <v>43</v>
      </c>
      <c r="Q393" s="6" t="s">
        <v>43</v>
      </c>
      <c r="R393" s="6">
        <f t="shared" si="44"/>
        <v>50</v>
      </c>
      <c r="S393" s="8">
        <v>6500</v>
      </c>
      <c r="T393" s="8">
        <v>0</v>
      </c>
      <c r="U393" s="7">
        <f t="shared" si="45"/>
        <v>0</v>
      </c>
      <c r="V393" s="7">
        <f t="shared" si="46"/>
        <v>0</v>
      </c>
    </row>
    <row r="394" spans="1:22" x14ac:dyDescent="0.25">
      <c r="A394" s="3" t="s">
        <v>55</v>
      </c>
      <c r="B394" s="3" t="s">
        <v>1022</v>
      </c>
      <c r="C394" s="3" t="s">
        <v>1051</v>
      </c>
      <c r="D394" s="3" t="s">
        <v>1052</v>
      </c>
      <c r="E394" s="6" t="s">
        <v>8</v>
      </c>
      <c r="F394" s="6" t="s">
        <v>6</v>
      </c>
      <c r="G394" s="6" t="s">
        <v>5</v>
      </c>
      <c r="H394" s="6">
        <v>50</v>
      </c>
      <c r="I394" s="6">
        <v>50</v>
      </c>
      <c r="J394" s="6">
        <v>0</v>
      </c>
      <c r="K394" s="6">
        <v>0</v>
      </c>
      <c r="L394" s="6">
        <f t="shared" si="42"/>
        <v>0</v>
      </c>
      <c r="M394" s="6">
        <v>0</v>
      </c>
      <c r="N394" s="6">
        <v>0</v>
      </c>
      <c r="O394" s="6">
        <f t="shared" si="43"/>
        <v>0</v>
      </c>
      <c r="P394" s="7" t="s">
        <v>43</v>
      </c>
      <c r="Q394" s="6" t="s">
        <v>43</v>
      </c>
      <c r="R394" s="6">
        <f t="shared" si="44"/>
        <v>50</v>
      </c>
      <c r="S394" s="8">
        <v>4495</v>
      </c>
      <c r="T394" s="8">
        <v>0</v>
      </c>
      <c r="U394" s="7">
        <f t="shared" si="45"/>
        <v>0</v>
      </c>
      <c r="V394" s="7">
        <f t="shared" si="46"/>
        <v>0</v>
      </c>
    </row>
    <row r="395" spans="1:22" x14ac:dyDescent="0.25">
      <c r="A395" s="3" t="s">
        <v>55</v>
      </c>
      <c r="B395" s="3" t="s">
        <v>1022</v>
      </c>
      <c r="C395" s="3" t="s">
        <v>1053</v>
      </c>
      <c r="D395" s="3" t="s">
        <v>1054</v>
      </c>
      <c r="E395" s="6" t="s">
        <v>8</v>
      </c>
      <c r="F395" s="6" t="s">
        <v>6</v>
      </c>
      <c r="G395" s="6" t="s">
        <v>5</v>
      </c>
      <c r="H395" s="6">
        <v>50</v>
      </c>
      <c r="I395" s="6">
        <v>50</v>
      </c>
      <c r="J395" s="6">
        <v>0</v>
      </c>
      <c r="K395" s="6">
        <v>0</v>
      </c>
      <c r="L395" s="6">
        <f t="shared" si="42"/>
        <v>0</v>
      </c>
      <c r="M395" s="6">
        <v>0</v>
      </c>
      <c r="N395" s="6">
        <v>0</v>
      </c>
      <c r="O395" s="6">
        <f t="shared" si="43"/>
        <v>0</v>
      </c>
      <c r="P395" s="7" t="s">
        <v>43</v>
      </c>
      <c r="Q395" s="6" t="s">
        <v>43</v>
      </c>
      <c r="R395" s="6">
        <f t="shared" si="44"/>
        <v>50</v>
      </c>
      <c r="S395" s="8">
        <v>6200</v>
      </c>
      <c r="T395" s="8">
        <v>0</v>
      </c>
      <c r="U395" s="7">
        <f t="shared" si="45"/>
        <v>0</v>
      </c>
      <c r="V395" s="7">
        <f t="shared" si="46"/>
        <v>0</v>
      </c>
    </row>
    <row r="396" spans="1:22" x14ac:dyDescent="0.25">
      <c r="A396" s="3" t="s">
        <v>55</v>
      </c>
      <c r="B396" s="3" t="s">
        <v>1022</v>
      </c>
      <c r="C396" s="3" t="s">
        <v>1055</v>
      </c>
      <c r="D396" s="3" t="s">
        <v>1056</v>
      </c>
      <c r="E396" s="6" t="s">
        <v>8</v>
      </c>
      <c r="F396" s="6" t="s">
        <v>6</v>
      </c>
      <c r="G396" s="6" t="s">
        <v>5</v>
      </c>
      <c r="H396" s="6">
        <v>30</v>
      </c>
      <c r="I396" s="6">
        <v>70</v>
      </c>
      <c r="J396" s="6">
        <v>0</v>
      </c>
      <c r="K396" s="6">
        <v>0</v>
      </c>
      <c r="L396" s="6">
        <f t="shared" si="42"/>
        <v>0</v>
      </c>
      <c r="M396" s="6">
        <v>0</v>
      </c>
      <c r="N396" s="6">
        <v>0</v>
      </c>
      <c r="O396" s="6">
        <f t="shared" si="43"/>
        <v>0</v>
      </c>
      <c r="P396" s="7" t="s">
        <v>43</v>
      </c>
      <c r="Q396" s="6" t="s">
        <v>43</v>
      </c>
      <c r="R396" s="6">
        <f t="shared" si="44"/>
        <v>30</v>
      </c>
      <c r="S396" s="8">
        <v>15810.6</v>
      </c>
      <c r="T396" s="8">
        <v>0</v>
      </c>
      <c r="U396" s="7">
        <f t="shared" si="45"/>
        <v>0</v>
      </c>
      <c r="V396" s="7">
        <f t="shared" si="46"/>
        <v>0</v>
      </c>
    </row>
    <row r="397" spans="1:22" x14ac:dyDescent="0.25">
      <c r="A397" s="3" t="s">
        <v>55</v>
      </c>
      <c r="B397" s="3" t="s">
        <v>1022</v>
      </c>
      <c r="C397" s="3" t="s">
        <v>1057</v>
      </c>
      <c r="D397" s="3" t="s">
        <v>1058</v>
      </c>
      <c r="E397" s="6" t="s">
        <v>8</v>
      </c>
      <c r="F397" s="6" t="s">
        <v>6</v>
      </c>
      <c r="G397" s="6" t="s">
        <v>5</v>
      </c>
      <c r="H397" s="6">
        <v>0</v>
      </c>
      <c r="I397" s="6">
        <v>70</v>
      </c>
      <c r="J397" s="6">
        <v>0</v>
      </c>
      <c r="K397" s="6">
        <v>0</v>
      </c>
      <c r="L397" s="6">
        <f t="shared" si="42"/>
        <v>0</v>
      </c>
      <c r="M397" s="6">
        <v>0</v>
      </c>
      <c r="N397" s="6">
        <v>0</v>
      </c>
      <c r="O397" s="6">
        <f t="shared" si="43"/>
        <v>0</v>
      </c>
      <c r="P397" s="7" t="s">
        <v>43</v>
      </c>
      <c r="Q397" s="6" t="s">
        <v>43</v>
      </c>
      <c r="R397" s="6">
        <f t="shared" si="44"/>
        <v>0</v>
      </c>
      <c r="S397" s="8">
        <v>14861.789999999999</v>
      </c>
      <c r="T397" s="8">
        <v>0</v>
      </c>
      <c r="U397" s="7">
        <f t="shared" si="45"/>
        <v>0</v>
      </c>
      <c r="V397" s="7">
        <f t="shared" si="46"/>
        <v>0</v>
      </c>
    </row>
    <row r="398" spans="1:22" x14ac:dyDescent="0.25">
      <c r="A398" s="3" t="s">
        <v>55</v>
      </c>
      <c r="B398" s="3" t="s">
        <v>1022</v>
      </c>
      <c r="C398" s="3" t="s">
        <v>1059</v>
      </c>
      <c r="D398" s="3" t="s">
        <v>1060</v>
      </c>
      <c r="E398" s="6" t="s">
        <v>8</v>
      </c>
      <c r="F398" s="6" t="s">
        <v>6</v>
      </c>
      <c r="G398" s="6" t="s">
        <v>5</v>
      </c>
      <c r="H398" s="6">
        <v>31.25</v>
      </c>
      <c r="I398" s="6">
        <v>68.75</v>
      </c>
      <c r="J398" s="6">
        <v>0</v>
      </c>
      <c r="K398" s="6">
        <v>0</v>
      </c>
      <c r="L398" s="6">
        <f t="shared" si="42"/>
        <v>0</v>
      </c>
      <c r="M398" s="6">
        <v>0</v>
      </c>
      <c r="N398" s="6">
        <v>0</v>
      </c>
      <c r="O398" s="6">
        <f t="shared" si="43"/>
        <v>0</v>
      </c>
      <c r="P398" s="7" t="s">
        <v>43</v>
      </c>
      <c r="Q398" s="6" t="s">
        <v>43</v>
      </c>
      <c r="R398" s="6">
        <f t="shared" si="44"/>
        <v>31.25</v>
      </c>
      <c r="S398" s="8">
        <v>20139.3</v>
      </c>
      <c r="T398" s="8">
        <v>0</v>
      </c>
      <c r="U398" s="7">
        <f t="shared" si="45"/>
        <v>0</v>
      </c>
      <c r="V398" s="7">
        <f t="shared" si="46"/>
        <v>0</v>
      </c>
    </row>
    <row r="399" spans="1:22" x14ac:dyDescent="0.25">
      <c r="A399" s="3" t="s">
        <v>55</v>
      </c>
      <c r="B399" s="3" t="s">
        <v>1022</v>
      </c>
      <c r="C399" s="3" t="s">
        <v>1061</v>
      </c>
      <c r="D399" s="3" t="s">
        <v>1062</v>
      </c>
      <c r="E399" s="6" t="s">
        <v>8</v>
      </c>
      <c r="F399" s="6" t="s">
        <v>6</v>
      </c>
      <c r="G399" s="6" t="s">
        <v>5</v>
      </c>
      <c r="H399" s="6">
        <v>50</v>
      </c>
      <c r="I399" s="6">
        <v>50</v>
      </c>
      <c r="J399" s="6">
        <v>0</v>
      </c>
      <c r="K399" s="6">
        <v>0</v>
      </c>
      <c r="L399" s="6">
        <f t="shared" si="42"/>
        <v>0</v>
      </c>
      <c r="M399" s="6">
        <v>0</v>
      </c>
      <c r="N399" s="6">
        <v>0</v>
      </c>
      <c r="O399" s="6">
        <f t="shared" si="43"/>
        <v>0</v>
      </c>
      <c r="P399" s="7" t="s">
        <v>43</v>
      </c>
      <c r="Q399" s="6" t="s">
        <v>43</v>
      </c>
      <c r="R399" s="6">
        <f t="shared" si="44"/>
        <v>50</v>
      </c>
      <c r="S399" s="8">
        <v>0</v>
      </c>
      <c r="T399" s="8">
        <v>0</v>
      </c>
      <c r="U399" s="7" t="s">
        <v>43</v>
      </c>
      <c r="V399" s="7" t="s">
        <v>43</v>
      </c>
    </row>
    <row r="400" spans="1:22" x14ac:dyDescent="0.25">
      <c r="A400" s="3" t="s">
        <v>55</v>
      </c>
      <c r="B400" s="3" t="s">
        <v>1022</v>
      </c>
      <c r="C400" s="3" t="s">
        <v>1063</v>
      </c>
      <c r="D400" s="3" t="s">
        <v>1064</v>
      </c>
      <c r="E400" s="6" t="s">
        <v>8</v>
      </c>
      <c r="F400" s="6" t="s">
        <v>6</v>
      </c>
      <c r="G400" s="6" t="s">
        <v>5</v>
      </c>
      <c r="H400" s="6">
        <v>0</v>
      </c>
      <c r="I400" s="6">
        <v>30</v>
      </c>
      <c r="J400" s="6">
        <v>0</v>
      </c>
      <c r="K400" s="6">
        <v>0</v>
      </c>
      <c r="L400" s="6">
        <f t="shared" si="42"/>
        <v>0</v>
      </c>
      <c r="M400" s="6">
        <v>0</v>
      </c>
      <c r="N400" s="6">
        <v>0</v>
      </c>
      <c r="O400" s="6">
        <f t="shared" si="43"/>
        <v>0</v>
      </c>
      <c r="P400" s="7" t="s">
        <v>43</v>
      </c>
      <c r="Q400" s="6" t="s">
        <v>43</v>
      </c>
      <c r="R400" s="6">
        <f t="shared" si="44"/>
        <v>0</v>
      </c>
      <c r="S400" s="8">
        <v>16091.65</v>
      </c>
      <c r="T400" s="8">
        <v>0</v>
      </c>
      <c r="U400" s="7">
        <f t="shared" si="45"/>
        <v>0</v>
      </c>
      <c r="V400" s="7">
        <f t="shared" si="46"/>
        <v>0</v>
      </c>
    </row>
    <row r="401" spans="1:22" x14ac:dyDescent="0.25">
      <c r="A401" s="3" t="s">
        <v>55</v>
      </c>
      <c r="B401" s="3" t="s">
        <v>1022</v>
      </c>
      <c r="C401" s="3" t="s">
        <v>1065</v>
      </c>
      <c r="D401" s="3" t="s">
        <v>1066</v>
      </c>
      <c r="E401" s="6" t="s">
        <v>8</v>
      </c>
      <c r="F401" s="6" t="s">
        <v>6</v>
      </c>
      <c r="G401" s="6" t="s">
        <v>5</v>
      </c>
      <c r="H401" s="6">
        <v>55</v>
      </c>
      <c r="I401" s="6">
        <v>45</v>
      </c>
      <c r="J401" s="6">
        <v>0</v>
      </c>
      <c r="K401" s="6">
        <v>0</v>
      </c>
      <c r="L401" s="6">
        <f t="shared" si="42"/>
        <v>0</v>
      </c>
      <c r="M401" s="6">
        <v>0</v>
      </c>
      <c r="N401" s="6">
        <v>0</v>
      </c>
      <c r="O401" s="6">
        <f t="shared" si="43"/>
        <v>0</v>
      </c>
      <c r="P401" s="7" t="s">
        <v>43</v>
      </c>
      <c r="Q401" s="6" t="s">
        <v>43</v>
      </c>
      <c r="R401" s="6">
        <f t="shared" si="44"/>
        <v>55</v>
      </c>
      <c r="S401" s="8">
        <v>0</v>
      </c>
      <c r="T401" s="8">
        <v>0</v>
      </c>
      <c r="U401" s="7" t="s">
        <v>43</v>
      </c>
      <c r="V401" s="7" t="s">
        <v>43</v>
      </c>
    </row>
    <row r="402" spans="1:22" x14ac:dyDescent="0.25">
      <c r="A402" s="3" t="s">
        <v>55</v>
      </c>
      <c r="B402" s="3" t="s">
        <v>1022</v>
      </c>
      <c r="C402" s="3" t="s">
        <v>1067</v>
      </c>
      <c r="D402" s="3" t="s">
        <v>1068</v>
      </c>
      <c r="E402" s="6" t="s">
        <v>8</v>
      </c>
      <c r="F402" s="6" t="s">
        <v>6</v>
      </c>
      <c r="G402" s="6" t="s">
        <v>5</v>
      </c>
      <c r="H402" s="6">
        <v>0</v>
      </c>
      <c r="I402" s="6">
        <v>50</v>
      </c>
      <c r="J402" s="6">
        <v>0</v>
      </c>
      <c r="K402" s="6">
        <v>0</v>
      </c>
      <c r="L402" s="6">
        <f t="shared" si="42"/>
        <v>0</v>
      </c>
      <c r="M402" s="6">
        <v>0</v>
      </c>
      <c r="N402" s="6">
        <v>0</v>
      </c>
      <c r="O402" s="6">
        <f t="shared" si="43"/>
        <v>0</v>
      </c>
      <c r="P402" s="7" t="s">
        <v>43</v>
      </c>
      <c r="Q402" s="6" t="s">
        <v>43</v>
      </c>
      <c r="R402" s="6">
        <f t="shared" si="44"/>
        <v>0</v>
      </c>
      <c r="S402" s="8">
        <v>4928</v>
      </c>
      <c r="T402" s="8">
        <v>0</v>
      </c>
      <c r="U402" s="7">
        <f t="shared" si="45"/>
        <v>0</v>
      </c>
      <c r="V402" s="7">
        <f t="shared" si="46"/>
        <v>0</v>
      </c>
    </row>
    <row r="403" spans="1:22" x14ac:dyDescent="0.25">
      <c r="A403" s="3" t="s">
        <v>55</v>
      </c>
      <c r="B403" s="3" t="s">
        <v>1022</v>
      </c>
      <c r="C403" s="3" t="s">
        <v>1069</v>
      </c>
      <c r="D403" s="3" t="s">
        <v>1070</v>
      </c>
      <c r="E403" s="6" t="s">
        <v>8</v>
      </c>
      <c r="F403" s="6" t="s">
        <v>6</v>
      </c>
      <c r="G403" s="6" t="s">
        <v>5</v>
      </c>
      <c r="H403" s="6">
        <v>0</v>
      </c>
      <c r="I403" s="6">
        <v>60</v>
      </c>
      <c r="J403" s="6">
        <v>0</v>
      </c>
      <c r="K403" s="6">
        <v>0</v>
      </c>
      <c r="L403" s="6">
        <f t="shared" si="42"/>
        <v>0</v>
      </c>
      <c r="M403" s="6">
        <v>0</v>
      </c>
      <c r="N403" s="6">
        <v>0</v>
      </c>
      <c r="O403" s="6">
        <f t="shared" si="43"/>
        <v>0</v>
      </c>
      <c r="P403" s="7" t="s">
        <v>43</v>
      </c>
      <c r="Q403" s="6" t="s">
        <v>43</v>
      </c>
      <c r="R403" s="6">
        <f t="shared" si="44"/>
        <v>0</v>
      </c>
      <c r="S403" s="8">
        <v>2793.9700000000003</v>
      </c>
      <c r="T403" s="8">
        <v>0</v>
      </c>
      <c r="U403" s="7">
        <f t="shared" si="45"/>
        <v>0</v>
      </c>
      <c r="V403" s="7">
        <f t="shared" si="46"/>
        <v>0</v>
      </c>
    </row>
    <row r="404" spans="1:22" x14ac:dyDescent="0.25">
      <c r="A404" s="3" t="s">
        <v>55</v>
      </c>
      <c r="B404" s="3" t="s">
        <v>1022</v>
      </c>
      <c r="C404" s="3" t="s">
        <v>1071</v>
      </c>
      <c r="D404" s="3" t="s">
        <v>1072</v>
      </c>
      <c r="E404" s="6" t="s">
        <v>8</v>
      </c>
      <c r="F404" s="6" t="s">
        <v>6</v>
      </c>
      <c r="G404" s="6" t="s">
        <v>5</v>
      </c>
      <c r="H404" s="6">
        <v>100</v>
      </c>
      <c r="I404" s="6">
        <v>0</v>
      </c>
      <c r="J404" s="6">
        <v>0</v>
      </c>
      <c r="K404" s="6">
        <v>0</v>
      </c>
      <c r="L404" s="6">
        <f t="shared" si="42"/>
        <v>0</v>
      </c>
      <c r="M404" s="6">
        <v>0</v>
      </c>
      <c r="N404" s="6">
        <v>0</v>
      </c>
      <c r="O404" s="6">
        <f t="shared" si="43"/>
        <v>0</v>
      </c>
      <c r="P404" s="7" t="s">
        <v>43</v>
      </c>
      <c r="Q404" s="6" t="s">
        <v>43</v>
      </c>
      <c r="R404" s="6">
        <f t="shared" si="44"/>
        <v>100</v>
      </c>
      <c r="S404" s="8">
        <v>0</v>
      </c>
      <c r="T404" s="8">
        <v>0</v>
      </c>
      <c r="U404" s="7" t="s">
        <v>43</v>
      </c>
      <c r="V404" s="7" t="s">
        <v>43</v>
      </c>
    </row>
    <row r="405" spans="1:22" x14ac:dyDescent="0.25">
      <c r="A405" s="3" t="s">
        <v>55</v>
      </c>
      <c r="B405" s="3" t="s">
        <v>1022</v>
      </c>
      <c r="C405" s="3" t="s">
        <v>1073</v>
      </c>
      <c r="D405" s="3" t="s">
        <v>1074</v>
      </c>
      <c r="E405" s="6" t="s">
        <v>8</v>
      </c>
      <c r="F405" s="6" t="s">
        <v>6</v>
      </c>
      <c r="G405" s="6" t="s">
        <v>5</v>
      </c>
      <c r="H405" s="6">
        <v>0</v>
      </c>
      <c r="I405" s="6">
        <v>70</v>
      </c>
      <c r="J405" s="6">
        <v>0</v>
      </c>
      <c r="K405" s="6">
        <v>0</v>
      </c>
      <c r="L405" s="6">
        <f t="shared" si="42"/>
        <v>0</v>
      </c>
      <c r="M405" s="6">
        <v>0</v>
      </c>
      <c r="N405" s="6">
        <v>0</v>
      </c>
      <c r="O405" s="6">
        <f t="shared" si="43"/>
        <v>0</v>
      </c>
      <c r="P405" s="7" t="s">
        <v>43</v>
      </c>
      <c r="Q405" s="6" t="s">
        <v>43</v>
      </c>
      <c r="R405" s="6">
        <f t="shared" si="44"/>
        <v>0</v>
      </c>
      <c r="S405" s="8">
        <v>13000</v>
      </c>
      <c r="T405" s="8">
        <v>0</v>
      </c>
      <c r="U405" s="7">
        <f t="shared" si="45"/>
        <v>0</v>
      </c>
      <c r="V405" s="7">
        <f t="shared" si="46"/>
        <v>0</v>
      </c>
    </row>
    <row r="406" spans="1:22" x14ac:dyDescent="0.25">
      <c r="A406" s="3" t="s">
        <v>55</v>
      </c>
      <c r="B406" s="3" t="s">
        <v>1022</v>
      </c>
      <c r="C406" s="3" t="s">
        <v>1075</v>
      </c>
      <c r="D406" s="3" t="s">
        <v>1076</v>
      </c>
      <c r="E406" s="6" t="s">
        <v>8</v>
      </c>
      <c r="F406" s="6" t="s">
        <v>6</v>
      </c>
      <c r="G406" s="6" t="s">
        <v>5</v>
      </c>
      <c r="H406" s="6">
        <v>0</v>
      </c>
      <c r="I406" s="6">
        <v>72</v>
      </c>
      <c r="J406" s="6">
        <v>0</v>
      </c>
      <c r="K406" s="6">
        <v>0</v>
      </c>
      <c r="L406" s="6">
        <f t="shared" si="42"/>
        <v>0</v>
      </c>
      <c r="M406" s="6">
        <v>0</v>
      </c>
      <c r="N406" s="6">
        <v>0</v>
      </c>
      <c r="O406" s="6">
        <f t="shared" si="43"/>
        <v>0</v>
      </c>
      <c r="P406" s="7" t="s">
        <v>43</v>
      </c>
      <c r="Q406" s="6" t="s">
        <v>43</v>
      </c>
      <c r="R406" s="6">
        <f t="shared" si="44"/>
        <v>0</v>
      </c>
      <c r="S406" s="8">
        <v>10600</v>
      </c>
      <c r="T406" s="8">
        <v>0</v>
      </c>
      <c r="U406" s="7">
        <f t="shared" si="45"/>
        <v>0</v>
      </c>
      <c r="V406" s="7">
        <f t="shared" si="46"/>
        <v>0</v>
      </c>
    </row>
    <row r="407" spans="1:22" x14ac:dyDescent="0.25">
      <c r="A407" s="3" t="s">
        <v>55</v>
      </c>
      <c r="B407" s="3" t="s">
        <v>1022</v>
      </c>
      <c r="C407" s="3" t="s">
        <v>1077</v>
      </c>
      <c r="D407" s="3" t="s">
        <v>1078</v>
      </c>
      <c r="E407" s="6" t="s">
        <v>8</v>
      </c>
      <c r="F407" s="6" t="s">
        <v>6</v>
      </c>
      <c r="G407" s="6" t="s">
        <v>5</v>
      </c>
      <c r="H407" s="6">
        <v>0</v>
      </c>
      <c r="I407" s="6">
        <v>65</v>
      </c>
      <c r="J407" s="6">
        <v>0</v>
      </c>
      <c r="K407" s="6">
        <v>0</v>
      </c>
      <c r="L407" s="6">
        <f t="shared" si="42"/>
        <v>0</v>
      </c>
      <c r="M407" s="6">
        <v>0</v>
      </c>
      <c r="N407" s="6">
        <v>0</v>
      </c>
      <c r="O407" s="6">
        <f t="shared" si="43"/>
        <v>0</v>
      </c>
      <c r="P407" s="7" t="s">
        <v>43</v>
      </c>
      <c r="Q407" s="6" t="s">
        <v>43</v>
      </c>
      <c r="R407" s="6">
        <f t="shared" si="44"/>
        <v>0</v>
      </c>
      <c r="S407" s="8">
        <v>9700</v>
      </c>
      <c r="T407" s="8">
        <v>0</v>
      </c>
      <c r="U407" s="7">
        <f t="shared" si="45"/>
        <v>0</v>
      </c>
      <c r="V407" s="7">
        <f t="shared" si="46"/>
        <v>0</v>
      </c>
    </row>
    <row r="408" spans="1:22" x14ac:dyDescent="0.25">
      <c r="A408" s="3" t="s">
        <v>55</v>
      </c>
      <c r="B408" s="3" t="s">
        <v>1022</v>
      </c>
      <c r="C408" s="3" t="s">
        <v>1079</v>
      </c>
      <c r="D408" s="3" t="s">
        <v>1080</v>
      </c>
      <c r="E408" s="6" t="s">
        <v>8</v>
      </c>
      <c r="F408" s="6" t="s">
        <v>6</v>
      </c>
      <c r="G408" s="6" t="s">
        <v>5</v>
      </c>
      <c r="H408" s="6">
        <v>0</v>
      </c>
      <c r="I408" s="6">
        <v>27.5</v>
      </c>
      <c r="J408" s="6">
        <v>0</v>
      </c>
      <c r="K408" s="6">
        <v>0</v>
      </c>
      <c r="L408" s="6">
        <f t="shared" si="42"/>
        <v>0</v>
      </c>
      <c r="M408" s="6">
        <v>0</v>
      </c>
      <c r="N408" s="6">
        <v>0</v>
      </c>
      <c r="O408" s="6">
        <f t="shared" si="43"/>
        <v>0</v>
      </c>
      <c r="P408" s="7" t="s">
        <v>43</v>
      </c>
      <c r="Q408" s="6" t="s">
        <v>43</v>
      </c>
      <c r="R408" s="6">
        <f t="shared" si="44"/>
        <v>0</v>
      </c>
      <c r="S408" s="8">
        <v>78888.399999999994</v>
      </c>
      <c r="T408" s="8">
        <v>0</v>
      </c>
      <c r="U408" s="7">
        <f t="shared" si="45"/>
        <v>0</v>
      </c>
      <c r="V408" s="7">
        <f t="shared" si="46"/>
        <v>0</v>
      </c>
    </row>
    <row r="409" spans="1:22" x14ac:dyDescent="0.25">
      <c r="A409" s="3" t="s">
        <v>55</v>
      </c>
      <c r="B409" s="3" t="s">
        <v>1022</v>
      </c>
      <c r="C409" s="3" t="s">
        <v>1081</v>
      </c>
      <c r="D409" s="3" t="s">
        <v>1082</v>
      </c>
      <c r="E409" s="6" t="s">
        <v>8</v>
      </c>
      <c r="F409" s="6" t="s">
        <v>6</v>
      </c>
      <c r="G409" s="6" t="s">
        <v>5</v>
      </c>
      <c r="H409" s="6">
        <v>0</v>
      </c>
      <c r="I409" s="6">
        <v>50</v>
      </c>
      <c r="J409" s="6">
        <v>0</v>
      </c>
      <c r="K409" s="6">
        <v>0</v>
      </c>
      <c r="L409" s="6">
        <f t="shared" si="42"/>
        <v>0</v>
      </c>
      <c r="M409" s="6">
        <v>0</v>
      </c>
      <c r="N409" s="6">
        <v>0</v>
      </c>
      <c r="O409" s="6">
        <f t="shared" si="43"/>
        <v>0</v>
      </c>
      <c r="P409" s="7" t="s">
        <v>43</v>
      </c>
      <c r="Q409" s="6" t="s">
        <v>43</v>
      </c>
      <c r="R409" s="6">
        <f t="shared" si="44"/>
        <v>0</v>
      </c>
      <c r="S409" s="8">
        <v>5600</v>
      </c>
      <c r="T409" s="8">
        <v>0</v>
      </c>
      <c r="U409" s="7">
        <f t="shared" si="45"/>
        <v>0</v>
      </c>
      <c r="V409" s="7">
        <f t="shared" si="46"/>
        <v>0</v>
      </c>
    </row>
    <row r="410" spans="1:22" x14ac:dyDescent="0.25">
      <c r="A410" s="3" t="s">
        <v>55</v>
      </c>
      <c r="B410" s="3" t="s">
        <v>1022</v>
      </c>
      <c r="C410" s="3" t="s">
        <v>1083</v>
      </c>
      <c r="D410" s="3" t="s">
        <v>1084</v>
      </c>
      <c r="E410" s="6" t="s">
        <v>8</v>
      </c>
      <c r="F410" s="6" t="s">
        <v>6</v>
      </c>
      <c r="G410" s="6" t="s">
        <v>5</v>
      </c>
      <c r="H410" s="6">
        <v>0</v>
      </c>
      <c r="I410" s="6">
        <v>100</v>
      </c>
      <c r="J410" s="6">
        <v>0</v>
      </c>
      <c r="K410" s="6">
        <v>0</v>
      </c>
      <c r="L410" s="6">
        <f t="shared" si="42"/>
        <v>0</v>
      </c>
      <c r="M410" s="6">
        <v>0</v>
      </c>
      <c r="N410" s="6">
        <v>0</v>
      </c>
      <c r="O410" s="6">
        <f t="shared" si="43"/>
        <v>0</v>
      </c>
      <c r="P410" s="7" t="s">
        <v>43</v>
      </c>
      <c r="Q410" s="6" t="s">
        <v>43</v>
      </c>
      <c r="R410" s="6">
        <f t="shared" si="44"/>
        <v>0</v>
      </c>
      <c r="S410" s="8">
        <v>12000</v>
      </c>
      <c r="T410" s="8">
        <v>0</v>
      </c>
      <c r="U410" s="7">
        <f t="shared" si="45"/>
        <v>0</v>
      </c>
      <c r="V410" s="7">
        <f t="shared" si="46"/>
        <v>0</v>
      </c>
    </row>
    <row r="411" spans="1:22" x14ac:dyDescent="0.25">
      <c r="A411" s="3" t="s">
        <v>55</v>
      </c>
      <c r="B411" s="3" t="s">
        <v>1022</v>
      </c>
      <c r="C411" s="3" t="s">
        <v>1085</v>
      </c>
      <c r="D411" s="3" t="s">
        <v>1086</v>
      </c>
      <c r="E411" s="6" t="s">
        <v>8</v>
      </c>
      <c r="F411" s="6" t="s">
        <v>6</v>
      </c>
      <c r="G411" s="6" t="s">
        <v>5</v>
      </c>
      <c r="H411" s="6">
        <v>0</v>
      </c>
      <c r="I411" s="6">
        <v>100</v>
      </c>
      <c r="J411" s="6">
        <v>0</v>
      </c>
      <c r="K411" s="6">
        <v>0</v>
      </c>
      <c r="L411" s="6">
        <f t="shared" si="42"/>
        <v>0</v>
      </c>
      <c r="M411" s="6">
        <v>0</v>
      </c>
      <c r="N411" s="6">
        <v>0</v>
      </c>
      <c r="O411" s="6">
        <f t="shared" si="43"/>
        <v>0</v>
      </c>
      <c r="P411" s="7" t="s">
        <v>43</v>
      </c>
      <c r="Q411" s="6" t="s">
        <v>43</v>
      </c>
      <c r="R411" s="6">
        <f t="shared" si="44"/>
        <v>0</v>
      </c>
      <c r="S411" s="8">
        <v>62739.839999999997</v>
      </c>
      <c r="T411" s="8">
        <v>0</v>
      </c>
      <c r="U411" s="7">
        <f t="shared" si="45"/>
        <v>0</v>
      </c>
      <c r="V411" s="7">
        <f t="shared" si="46"/>
        <v>0</v>
      </c>
    </row>
    <row r="412" spans="1:22" x14ac:dyDescent="0.25">
      <c r="A412" s="3" t="s">
        <v>55</v>
      </c>
      <c r="B412" s="3" t="s">
        <v>1022</v>
      </c>
      <c r="C412" s="3" t="s">
        <v>1087</v>
      </c>
      <c r="D412" s="3" t="s">
        <v>1088</v>
      </c>
      <c r="E412" s="6" t="s">
        <v>8</v>
      </c>
      <c r="F412" s="6" t="s">
        <v>6</v>
      </c>
      <c r="G412" s="6" t="s">
        <v>5</v>
      </c>
      <c r="H412" s="6">
        <v>0</v>
      </c>
      <c r="I412" s="6">
        <v>100</v>
      </c>
      <c r="J412" s="6">
        <v>0</v>
      </c>
      <c r="K412" s="6">
        <v>0</v>
      </c>
      <c r="L412" s="6">
        <f t="shared" si="42"/>
        <v>0</v>
      </c>
      <c r="M412" s="6">
        <v>0</v>
      </c>
      <c r="N412" s="6">
        <v>0</v>
      </c>
      <c r="O412" s="6">
        <f t="shared" si="43"/>
        <v>0</v>
      </c>
      <c r="P412" s="7" t="s">
        <v>43</v>
      </c>
      <c r="Q412" s="6" t="s">
        <v>43</v>
      </c>
      <c r="R412" s="6">
        <f t="shared" si="44"/>
        <v>0</v>
      </c>
      <c r="S412" s="8">
        <v>62737</v>
      </c>
      <c r="T412" s="8">
        <v>0</v>
      </c>
      <c r="U412" s="7">
        <f t="shared" si="45"/>
        <v>0</v>
      </c>
      <c r="V412" s="7">
        <f t="shared" si="46"/>
        <v>0</v>
      </c>
    </row>
    <row r="413" spans="1:22" x14ac:dyDescent="0.25">
      <c r="A413" s="3" t="s">
        <v>55</v>
      </c>
      <c r="B413" s="3" t="s">
        <v>1022</v>
      </c>
      <c r="C413" s="3" t="s">
        <v>1089</v>
      </c>
      <c r="D413" s="3" t="s">
        <v>1090</v>
      </c>
      <c r="E413" s="6" t="s">
        <v>8</v>
      </c>
      <c r="F413" s="6" t="s">
        <v>6</v>
      </c>
      <c r="G413" s="6" t="s">
        <v>5</v>
      </c>
      <c r="H413" s="6">
        <v>0</v>
      </c>
      <c r="I413" s="6">
        <v>100</v>
      </c>
      <c r="J413" s="6">
        <v>0</v>
      </c>
      <c r="K413" s="6">
        <v>0</v>
      </c>
      <c r="L413" s="6">
        <f t="shared" si="42"/>
        <v>0</v>
      </c>
      <c r="M413" s="6">
        <v>0</v>
      </c>
      <c r="N413" s="6">
        <v>0</v>
      </c>
      <c r="O413" s="6">
        <f t="shared" si="43"/>
        <v>0</v>
      </c>
      <c r="P413" s="7" t="s">
        <v>43</v>
      </c>
      <c r="Q413" s="6" t="s">
        <v>43</v>
      </c>
      <c r="R413" s="6">
        <f t="shared" si="44"/>
        <v>0</v>
      </c>
      <c r="S413" s="8">
        <v>62737</v>
      </c>
      <c r="T413" s="8">
        <v>0</v>
      </c>
      <c r="U413" s="7">
        <f t="shared" si="45"/>
        <v>0</v>
      </c>
      <c r="V413" s="7">
        <f t="shared" si="46"/>
        <v>0</v>
      </c>
    </row>
    <row r="414" spans="1:22" x14ac:dyDescent="0.25">
      <c r="A414" s="3" t="s">
        <v>55</v>
      </c>
      <c r="B414" s="3" t="s">
        <v>1091</v>
      </c>
      <c r="C414" s="3" t="s">
        <v>1092</v>
      </c>
      <c r="D414" s="3" t="s">
        <v>1093</v>
      </c>
      <c r="E414" s="6" t="s">
        <v>8</v>
      </c>
      <c r="F414" s="6" t="s">
        <v>7</v>
      </c>
      <c r="G414" s="6" t="s">
        <v>23</v>
      </c>
      <c r="H414" s="6">
        <v>59.33</v>
      </c>
      <c r="I414" s="6">
        <v>40.67</v>
      </c>
      <c r="J414" s="6">
        <v>0</v>
      </c>
      <c r="K414" s="6">
        <v>25.73</v>
      </c>
      <c r="L414" s="6">
        <f t="shared" si="42"/>
        <v>25.73</v>
      </c>
      <c r="M414" s="6">
        <v>0</v>
      </c>
      <c r="N414" s="6">
        <v>24.9</v>
      </c>
      <c r="O414" s="6">
        <f t="shared" si="43"/>
        <v>24.9</v>
      </c>
      <c r="P414" s="7">
        <f t="shared" ref="P414:P450" si="47">+O414/L414</f>
        <v>0.96774193548387089</v>
      </c>
      <c r="Q414" s="6">
        <f t="shared" ref="Q414:Q450" si="48">+O414/L414</f>
        <v>0.96774193548387089</v>
      </c>
      <c r="R414" s="6">
        <f t="shared" si="44"/>
        <v>84.22999999999999</v>
      </c>
      <c r="S414" s="8">
        <v>712968.4</v>
      </c>
      <c r="T414" s="8">
        <v>282297.59000000003</v>
      </c>
      <c r="U414" s="7">
        <f t="shared" si="45"/>
        <v>0.39594684701313554</v>
      </c>
      <c r="V414" s="7">
        <f t="shared" si="46"/>
        <v>0.39594684701313554</v>
      </c>
    </row>
    <row r="415" spans="1:22" x14ac:dyDescent="0.25">
      <c r="A415" s="3" t="s">
        <v>55</v>
      </c>
      <c r="B415" s="3" t="s">
        <v>1094</v>
      </c>
      <c r="C415" s="3" t="s">
        <v>1095</v>
      </c>
      <c r="D415" s="3" t="s">
        <v>1096</v>
      </c>
      <c r="E415" s="6" t="s">
        <v>8</v>
      </c>
      <c r="F415" s="6" t="s">
        <v>6</v>
      </c>
      <c r="G415" s="6" t="s">
        <v>5</v>
      </c>
      <c r="H415" s="6">
        <v>0</v>
      </c>
      <c r="I415" s="6">
        <v>100</v>
      </c>
      <c r="J415" s="6">
        <v>0</v>
      </c>
      <c r="K415" s="6">
        <v>0</v>
      </c>
      <c r="L415" s="6">
        <f t="shared" si="42"/>
        <v>0</v>
      </c>
      <c r="M415" s="6">
        <v>0</v>
      </c>
      <c r="N415" s="6">
        <v>0</v>
      </c>
      <c r="O415" s="6">
        <f t="shared" si="43"/>
        <v>0</v>
      </c>
      <c r="P415" s="7" t="s">
        <v>43</v>
      </c>
      <c r="Q415" s="6" t="s">
        <v>43</v>
      </c>
      <c r="R415" s="6">
        <f t="shared" si="44"/>
        <v>0</v>
      </c>
      <c r="S415" s="8">
        <v>42905.33</v>
      </c>
      <c r="T415" s="8">
        <v>2.16</v>
      </c>
      <c r="U415" s="7">
        <f t="shared" si="45"/>
        <v>5.0343395564140866E-5</v>
      </c>
      <c r="V415" s="7">
        <f t="shared" si="46"/>
        <v>5.0343395564140866E-5</v>
      </c>
    </row>
    <row r="416" spans="1:22" x14ac:dyDescent="0.25">
      <c r="A416" s="3" t="s">
        <v>55</v>
      </c>
      <c r="B416" s="3" t="s">
        <v>1094</v>
      </c>
      <c r="C416" s="3" t="s">
        <v>1097</v>
      </c>
      <c r="D416" s="3" t="s">
        <v>1098</v>
      </c>
      <c r="E416" s="6" t="s">
        <v>8</v>
      </c>
      <c r="F416" s="6" t="s">
        <v>6</v>
      </c>
      <c r="G416" s="6" t="s">
        <v>23</v>
      </c>
      <c r="H416" s="6">
        <v>0</v>
      </c>
      <c r="I416" s="6">
        <v>100</v>
      </c>
      <c r="J416" s="6">
        <v>0</v>
      </c>
      <c r="K416" s="6">
        <v>0</v>
      </c>
      <c r="L416" s="6">
        <f t="shared" si="42"/>
        <v>0</v>
      </c>
      <c r="M416" s="6">
        <v>0</v>
      </c>
      <c r="N416" s="6">
        <v>40</v>
      </c>
      <c r="O416" s="6">
        <f t="shared" si="43"/>
        <v>40</v>
      </c>
      <c r="P416" s="7" t="s">
        <v>43</v>
      </c>
      <c r="Q416" s="6" t="s">
        <v>43</v>
      </c>
      <c r="R416" s="6">
        <f t="shared" si="44"/>
        <v>40</v>
      </c>
      <c r="S416" s="8">
        <v>1195107.94</v>
      </c>
      <c r="T416" s="8">
        <v>485440.60000000003</v>
      </c>
      <c r="U416" s="7">
        <f t="shared" si="45"/>
        <v>0.40618975387277578</v>
      </c>
      <c r="V416" s="7">
        <f t="shared" si="46"/>
        <v>0.40618975387277578</v>
      </c>
    </row>
    <row r="417" spans="1:22" x14ac:dyDescent="0.25">
      <c r="A417" s="3" t="s">
        <v>55</v>
      </c>
      <c r="B417" s="3" t="s">
        <v>1094</v>
      </c>
      <c r="C417" s="3" t="s">
        <v>1099</v>
      </c>
      <c r="D417" s="3" t="s">
        <v>1100</v>
      </c>
      <c r="E417" s="6" t="s">
        <v>8</v>
      </c>
      <c r="F417" s="6" t="s">
        <v>6</v>
      </c>
      <c r="G417" s="6" t="s">
        <v>23</v>
      </c>
      <c r="H417" s="6">
        <v>0</v>
      </c>
      <c r="I417" s="6">
        <v>100</v>
      </c>
      <c r="J417" s="6">
        <v>0</v>
      </c>
      <c r="K417" s="6">
        <v>0</v>
      </c>
      <c r="L417" s="6">
        <f t="shared" si="42"/>
        <v>0</v>
      </c>
      <c r="M417" s="6">
        <v>0</v>
      </c>
      <c r="N417" s="6">
        <v>92.31</v>
      </c>
      <c r="O417" s="6">
        <f t="shared" si="43"/>
        <v>92.31</v>
      </c>
      <c r="P417" s="7" t="s">
        <v>43</v>
      </c>
      <c r="Q417" s="6" t="s">
        <v>43</v>
      </c>
      <c r="R417" s="6">
        <f t="shared" si="44"/>
        <v>92.31</v>
      </c>
      <c r="S417" s="8">
        <v>3500000.0000000005</v>
      </c>
      <c r="T417" s="8">
        <v>2735591.69</v>
      </c>
      <c r="U417" s="7">
        <f t="shared" si="45"/>
        <v>0.78159762571428559</v>
      </c>
      <c r="V417" s="7">
        <f t="shared" si="46"/>
        <v>0.78159762571428559</v>
      </c>
    </row>
    <row r="418" spans="1:22" x14ac:dyDescent="0.25">
      <c r="A418" s="3" t="s">
        <v>55</v>
      </c>
      <c r="B418" s="3" t="s">
        <v>1094</v>
      </c>
      <c r="C418" s="3" t="s">
        <v>1101</v>
      </c>
      <c r="D418" s="3" t="s">
        <v>1102</v>
      </c>
      <c r="E418" s="6" t="s">
        <v>8</v>
      </c>
      <c r="F418" s="6" t="s">
        <v>7</v>
      </c>
      <c r="G418" s="6" t="s">
        <v>27</v>
      </c>
      <c r="H418" s="6">
        <v>0</v>
      </c>
      <c r="I418" s="6">
        <v>100</v>
      </c>
      <c r="J418" s="6">
        <v>8.33</v>
      </c>
      <c r="K418" s="6">
        <v>0</v>
      </c>
      <c r="L418" s="6">
        <f t="shared" si="42"/>
        <v>8.33</v>
      </c>
      <c r="M418" s="6">
        <v>8.33</v>
      </c>
      <c r="N418" s="6">
        <v>45.83</v>
      </c>
      <c r="O418" s="6">
        <f t="shared" si="43"/>
        <v>54.16</v>
      </c>
      <c r="P418" s="7">
        <f t="shared" si="47"/>
        <v>6.5018007202881147</v>
      </c>
      <c r="Q418" s="6">
        <f t="shared" si="48"/>
        <v>6.5018007202881147</v>
      </c>
      <c r="R418" s="6">
        <f t="shared" si="44"/>
        <v>54.16</v>
      </c>
      <c r="S418" s="8">
        <v>1492649.4</v>
      </c>
      <c r="T418" s="8">
        <v>820536.39</v>
      </c>
      <c r="U418" s="7">
        <f t="shared" si="45"/>
        <v>0.54971809857023357</v>
      </c>
      <c r="V418" s="7">
        <f t="shared" si="46"/>
        <v>0.54971809857023357</v>
      </c>
    </row>
    <row r="419" spans="1:22" x14ac:dyDescent="0.25">
      <c r="A419" s="3" t="s">
        <v>55</v>
      </c>
      <c r="B419" s="3" t="s">
        <v>1103</v>
      </c>
      <c r="C419" s="3" t="s">
        <v>1104</v>
      </c>
      <c r="D419" s="3" t="s">
        <v>1105</v>
      </c>
      <c r="E419" s="6" t="s">
        <v>8</v>
      </c>
      <c r="F419" s="6" t="s">
        <v>7</v>
      </c>
      <c r="G419" s="6" t="s">
        <v>27</v>
      </c>
      <c r="H419" s="6">
        <v>86.6</v>
      </c>
      <c r="I419" s="6">
        <v>4.2</v>
      </c>
      <c r="J419" s="6">
        <v>0</v>
      </c>
      <c r="K419" s="6">
        <v>2.52</v>
      </c>
      <c r="L419" s="6">
        <f t="shared" si="42"/>
        <v>2.52</v>
      </c>
      <c r="M419" s="6">
        <v>0</v>
      </c>
      <c r="N419" s="6">
        <v>1.68</v>
      </c>
      <c r="O419" s="6">
        <f t="shared" si="43"/>
        <v>1.68</v>
      </c>
      <c r="P419" s="7">
        <f t="shared" si="47"/>
        <v>0.66666666666666663</v>
      </c>
      <c r="Q419" s="6">
        <f t="shared" si="48"/>
        <v>0.66666666666666663</v>
      </c>
      <c r="R419" s="6">
        <f t="shared" si="44"/>
        <v>88.28</v>
      </c>
      <c r="S419" s="8">
        <v>230000</v>
      </c>
      <c r="T419" s="8">
        <v>118796.5</v>
      </c>
      <c r="U419" s="7">
        <f t="shared" si="45"/>
        <v>0.51650652173913048</v>
      </c>
      <c r="V419" s="7">
        <f t="shared" si="46"/>
        <v>0.51650652173913048</v>
      </c>
    </row>
    <row r="420" spans="1:22" x14ac:dyDescent="0.25">
      <c r="A420" s="3" t="s">
        <v>55</v>
      </c>
      <c r="B420" s="3" t="s">
        <v>1103</v>
      </c>
      <c r="C420" s="3" t="s">
        <v>1106</v>
      </c>
      <c r="D420" s="3" t="s">
        <v>1107</v>
      </c>
      <c r="E420" s="6" t="s">
        <v>8</v>
      </c>
      <c r="F420" s="6" t="s">
        <v>7</v>
      </c>
      <c r="G420" s="6" t="s">
        <v>123</v>
      </c>
      <c r="H420" s="6">
        <v>18.760000000000002</v>
      </c>
      <c r="I420" s="6">
        <v>20</v>
      </c>
      <c r="J420" s="6">
        <v>5</v>
      </c>
      <c r="K420" s="6">
        <v>5</v>
      </c>
      <c r="L420" s="6">
        <f t="shared" si="42"/>
        <v>10</v>
      </c>
      <c r="M420" s="6">
        <v>3.75</v>
      </c>
      <c r="N420" s="6">
        <v>5.01</v>
      </c>
      <c r="O420" s="6">
        <f t="shared" si="43"/>
        <v>8.76</v>
      </c>
      <c r="P420" s="7">
        <f t="shared" si="47"/>
        <v>0.876</v>
      </c>
      <c r="Q420" s="6">
        <f t="shared" si="48"/>
        <v>0.876</v>
      </c>
      <c r="R420" s="6">
        <f t="shared" si="44"/>
        <v>27.520000000000003</v>
      </c>
      <c r="S420" s="8">
        <v>567759.13</v>
      </c>
      <c r="T420" s="8">
        <v>74409.42</v>
      </c>
      <c r="U420" s="7">
        <f t="shared" si="45"/>
        <v>0.13105807739278449</v>
      </c>
      <c r="V420" s="7">
        <f t="shared" si="46"/>
        <v>0.13105807739278449</v>
      </c>
    </row>
    <row r="421" spans="1:22" x14ac:dyDescent="0.25">
      <c r="A421" s="3" t="s">
        <v>55</v>
      </c>
      <c r="B421" s="3" t="s">
        <v>1103</v>
      </c>
      <c r="C421" s="3" t="s">
        <v>1108</v>
      </c>
      <c r="D421" s="3" t="s">
        <v>1109</v>
      </c>
      <c r="E421" s="6" t="s">
        <v>8</v>
      </c>
      <c r="F421" s="6" t="s">
        <v>6</v>
      </c>
      <c r="G421" s="6" t="s">
        <v>27</v>
      </c>
      <c r="H421" s="6">
        <v>80</v>
      </c>
      <c r="I421" s="6">
        <v>17.329999999999998</v>
      </c>
      <c r="J421" s="6">
        <v>0</v>
      </c>
      <c r="K421" s="6">
        <v>0</v>
      </c>
      <c r="L421" s="6">
        <f t="shared" si="42"/>
        <v>0</v>
      </c>
      <c r="M421" s="6">
        <v>0</v>
      </c>
      <c r="N421" s="6">
        <v>0</v>
      </c>
      <c r="O421" s="6">
        <f t="shared" si="43"/>
        <v>0</v>
      </c>
      <c r="P421" s="7" t="s">
        <v>43</v>
      </c>
      <c r="Q421" s="6" t="s">
        <v>43</v>
      </c>
      <c r="R421" s="6">
        <f t="shared" si="44"/>
        <v>80</v>
      </c>
      <c r="S421" s="8">
        <v>363652.47</v>
      </c>
      <c r="T421" s="8">
        <v>0</v>
      </c>
      <c r="U421" s="7">
        <f t="shared" si="45"/>
        <v>0</v>
      </c>
      <c r="V421" s="7">
        <f t="shared" si="46"/>
        <v>0</v>
      </c>
    </row>
    <row r="422" spans="1:22" x14ac:dyDescent="0.25">
      <c r="A422" s="3" t="s">
        <v>55</v>
      </c>
      <c r="B422" s="3" t="s">
        <v>1103</v>
      </c>
      <c r="C422" s="3" t="s">
        <v>1110</v>
      </c>
      <c r="D422" s="3" t="s">
        <v>1111</v>
      </c>
      <c r="E422" s="6" t="s">
        <v>8</v>
      </c>
      <c r="F422" s="6" t="s">
        <v>7</v>
      </c>
      <c r="G422" s="6" t="s">
        <v>27</v>
      </c>
      <c r="H422" s="6">
        <v>77.8</v>
      </c>
      <c r="I422" s="6">
        <v>22.19</v>
      </c>
      <c r="J422" s="6">
        <v>12.06</v>
      </c>
      <c r="K422" s="6">
        <v>10.130000000000001</v>
      </c>
      <c r="L422" s="6">
        <f t="shared" si="42"/>
        <v>22.19</v>
      </c>
      <c r="M422" s="6">
        <v>11.24</v>
      </c>
      <c r="N422" s="6">
        <v>0.35</v>
      </c>
      <c r="O422" s="6">
        <f t="shared" si="43"/>
        <v>11.59</v>
      </c>
      <c r="P422" s="7">
        <f t="shared" si="47"/>
        <v>0.52230734565119419</v>
      </c>
      <c r="Q422" s="6">
        <f t="shared" si="48"/>
        <v>0.52230734565119419</v>
      </c>
      <c r="R422" s="6">
        <f t="shared" si="44"/>
        <v>89.39</v>
      </c>
      <c r="S422" s="8">
        <v>35620.480000000003</v>
      </c>
      <c r="T422" s="8">
        <v>24658.84</v>
      </c>
      <c r="U422" s="7">
        <f t="shared" si="45"/>
        <v>0.69226579765348473</v>
      </c>
      <c r="V422" s="7">
        <f t="shared" si="46"/>
        <v>0.69226579765348473</v>
      </c>
    </row>
    <row r="423" spans="1:22" x14ac:dyDescent="0.25">
      <c r="A423" s="3" t="s">
        <v>55</v>
      </c>
      <c r="B423" s="3" t="s">
        <v>1103</v>
      </c>
      <c r="C423" s="3" t="s">
        <v>1112</v>
      </c>
      <c r="D423" s="3" t="s">
        <v>1113</v>
      </c>
      <c r="E423" s="6" t="s">
        <v>37</v>
      </c>
      <c r="F423" s="6" t="s">
        <v>6</v>
      </c>
      <c r="G423" s="6" t="s">
        <v>27</v>
      </c>
      <c r="H423" s="6">
        <v>0</v>
      </c>
      <c r="I423" s="6">
        <v>38.31</v>
      </c>
      <c r="J423" s="6">
        <v>0</v>
      </c>
      <c r="K423" s="6">
        <v>0</v>
      </c>
      <c r="L423" s="6">
        <f t="shared" si="42"/>
        <v>0</v>
      </c>
      <c r="M423" s="6">
        <v>0</v>
      </c>
      <c r="N423" s="6">
        <v>0</v>
      </c>
      <c r="O423" s="6">
        <f t="shared" si="43"/>
        <v>0</v>
      </c>
      <c r="P423" s="7" t="s">
        <v>43</v>
      </c>
      <c r="Q423" s="6" t="s">
        <v>43</v>
      </c>
      <c r="R423" s="6">
        <f t="shared" si="44"/>
        <v>0</v>
      </c>
      <c r="S423" s="8">
        <v>4336017.7</v>
      </c>
      <c r="T423" s="8">
        <v>0</v>
      </c>
      <c r="U423" s="7">
        <f t="shared" si="45"/>
        <v>0</v>
      </c>
      <c r="V423" s="7">
        <f t="shared" si="46"/>
        <v>0</v>
      </c>
    </row>
    <row r="424" spans="1:22" x14ac:dyDescent="0.25">
      <c r="A424" s="3" t="s">
        <v>55</v>
      </c>
      <c r="B424" s="3" t="s">
        <v>1103</v>
      </c>
      <c r="C424" s="3" t="s">
        <v>1114</v>
      </c>
      <c r="D424" s="3" t="s">
        <v>1115</v>
      </c>
      <c r="E424" s="6" t="s">
        <v>8</v>
      </c>
      <c r="F424" s="6" t="s">
        <v>7</v>
      </c>
      <c r="G424" s="6" t="s">
        <v>27</v>
      </c>
      <c r="H424" s="6">
        <v>22.36</v>
      </c>
      <c r="I424" s="6">
        <v>38.82</v>
      </c>
      <c r="J424" s="6">
        <v>3.19</v>
      </c>
      <c r="K424" s="6">
        <v>16.22</v>
      </c>
      <c r="L424" s="6">
        <f t="shared" si="42"/>
        <v>19.41</v>
      </c>
      <c r="M424" s="6">
        <v>3.19</v>
      </c>
      <c r="N424" s="6">
        <v>16.22</v>
      </c>
      <c r="O424" s="6">
        <f t="shared" si="43"/>
        <v>19.41</v>
      </c>
      <c r="P424" s="7">
        <f t="shared" si="47"/>
        <v>1</v>
      </c>
      <c r="Q424" s="6">
        <f t="shared" si="48"/>
        <v>1</v>
      </c>
      <c r="R424" s="6">
        <f t="shared" si="44"/>
        <v>41.769999999999996</v>
      </c>
      <c r="S424" s="8">
        <v>553491.83000000007</v>
      </c>
      <c r="T424" s="8">
        <v>214154.74000000002</v>
      </c>
      <c r="U424" s="7">
        <f t="shared" si="45"/>
        <v>0.38691581048269491</v>
      </c>
      <c r="V424" s="7">
        <f t="shared" si="46"/>
        <v>0.38691581048269491</v>
      </c>
    </row>
    <row r="425" spans="1:22" x14ac:dyDescent="0.25">
      <c r="A425" s="3" t="s">
        <v>55</v>
      </c>
      <c r="B425" s="3" t="s">
        <v>1103</v>
      </c>
      <c r="C425" s="3" t="s">
        <v>1116</v>
      </c>
      <c r="D425" s="3" t="s">
        <v>1117</v>
      </c>
      <c r="E425" s="6" t="s">
        <v>8</v>
      </c>
      <c r="F425" s="6" t="s">
        <v>7</v>
      </c>
      <c r="G425" s="6" t="s">
        <v>5</v>
      </c>
      <c r="H425" s="6">
        <v>70</v>
      </c>
      <c r="I425" s="6">
        <v>11.79</v>
      </c>
      <c r="J425" s="6">
        <v>3.75</v>
      </c>
      <c r="K425" s="6">
        <v>0</v>
      </c>
      <c r="L425" s="6">
        <f t="shared" si="42"/>
        <v>3.75</v>
      </c>
      <c r="M425" s="6">
        <v>3.75</v>
      </c>
      <c r="N425" s="6">
        <v>0</v>
      </c>
      <c r="O425" s="6">
        <f t="shared" si="43"/>
        <v>3.75</v>
      </c>
      <c r="P425" s="7">
        <f t="shared" si="47"/>
        <v>1</v>
      </c>
      <c r="Q425" s="6">
        <f t="shared" si="48"/>
        <v>1</v>
      </c>
      <c r="R425" s="6">
        <f t="shared" si="44"/>
        <v>73.75</v>
      </c>
      <c r="S425" s="8">
        <v>250000</v>
      </c>
      <c r="T425" s="8">
        <v>0</v>
      </c>
      <c r="U425" s="7">
        <f t="shared" si="45"/>
        <v>0</v>
      </c>
      <c r="V425" s="7">
        <f t="shared" si="46"/>
        <v>0</v>
      </c>
    </row>
    <row r="426" spans="1:22" x14ac:dyDescent="0.25">
      <c r="A426" s="3" t="s">
        <v>55</v>
      </c>
      <c r="B426" s="3" t="s">
        <v>1103</v>
      </c>
      <c r="C426" s="3" t="s">
        <v>1118</v>
      </c>
      <c r="D426" s="3" t="s">
        <v>1119</v>
      </c>
      <c r="E426" s="6" t="s">
        <v>33</v>
      </c>
      <c r="F426" s="6" t="s">
        <v>7</v>
      </c>
      <c r="G426" s="6" t="s">
        <v>27</v>
      </c>
      <c r="H426" s="6">
        <v>71.22</v>
      </c>
      <c r="I426" s="6">
        <v>28.78</v>
      </c>
      <c r="J426" s="6">
        <v>0</v>
      </c>
      <c r="K426" s="6">
        <v>28.78</v>
      </c>
      <c r="L426" s="6">
        <f t="shared" si="42"/>
        <v>28.78</v>
      </c>
      <c r="M426" s="6">
        <v>0</v>
      </c>
      <c r="N426" s="6">
        <v>4</v>
      </c>
      <c r="O426" s="6">
        <f t="shared" si="43"/>
        <v>4</v>
      </c>
      <c r="P426" s="7">
        <f t="shared" si="47"/>
        <v>0.13898540653231412</v>
      </c>
      <c r="Q426" s="6">
        <f t="shared" si="48"/>
        <v>0.13898540653231412</v>
      </c>
      <c r="R426" s="6">
        <f t="shared" si="44"/>
        <v>75.22</v>
      </c>
      <c r="S426" s="8">
        <v>1911099.5</v>
      </c>
      <c r="T426" s="8">
        <v>286712.21999999997</v>
      </c>
      <c r="U426" s="7">
        <f t="shared" si="45"/>
        <v>0.15002474753407657</v>
      </c>
      <c r="V426" s="7">
        <f t="shared" si="46"/>
        <v>0.15002474753407657</v>
      </c>
    </row>
    <row r="427" spans="1:22" x14ac:dyDescent="0.25">
      <c r="A427" s="3" t="s">
        <v>55</v>
      </c>
      <c r="B427" s="3" t="s">
        <v>1120</v>
      </c>
      <c r="C427" s="3" t="s">
        <v>1121</v>
      </c>
      <c r="D427" s="3" t="s">
        <v>1122</v>
      </c>
      <c r="E427" s="6" t="s">
        <v>8</v>
      </c>
      <c r="F427" s="6" t="s">
        <v>7</v>
      </c>
      <c r="G427" s="6" t="s">
        <v>27</v>
      </c>
      <c r="H427" s="6">
        <v>55.97</v>
      </c>
      <c r="I427" s="6">
        <v>2.54</v>
      </c>
      <c r="J427" s="6">
        <v>1.41</v>
      </c>
      <c r="K427" s="6">
        <v>0</v>
      </c>
      <c r="L427" s="6">
        <f t="shared" si="42"/>
        <v>1.41</v>
      </c>
      <c r="M427" s="6">
        <v>1.41</v>
      </c>
      <c r="N427" s="6">
        <v>0</v>
      </c>
      <c r="O427" s="6">
        <f t="shared" si="43"/>
        <v>1.41</v>
      </c>
      <c r="P427" s="7">
        <f t="shared" si="47"/>
        <v>1</v>
      </c>
      <c r="Q427" s="6">
        <f t="shared" si="48"/>
        <v>1</v>
      </c>
      <c r="R427" s="6">
        <f t="shared" si="44"/>
        <v>57.379999999999995</v>
      </c>
      <c r="S427" s="8">
        <v>5123799.1800000006</v>
      </c>
      <c r="T427" s="8">
        <v>474393.23</v>
      </c>
      <c r="U427" s="7">
        <f t="shared" si="45"/>
        <v>9.2586226222863E-2</v>
      </c>
      <c r="V427" s="7">
        <f t="shared" si="46"/>
        <v>9.2586226222863E-2</v>
      </c>
    </row>
    <row r="428" spans="1:22" x14ac:dyDescent="0.25">
      <c r="A428" s="3" t="s">
        <v>55</v>
      </c>
      <c r="B428" s="3" t="s">
        <v>1120</v>
      </c>
      <c r="C428" s="3" t="s">
        <v>1123</v>
      </c>
      <c r="D428" s="3" t="s">
        <v>1124</v>
      </c>
      <c r="E428" s="6" t="s">
        <v>33</v>
      </c>
      <c r="F428" s="6" t="s">
        <v>7</v>
      </c>
      <c r="G428" s="6" t="s">
        <v>27</v>
      </c>
      <c r="H428" s="6">
        <v>75.930000000000007</v>
      </c>
      <c r="I428" s="6">
        <v>1.1299999999999999</v>
      </c>
      <c r="J428" s="6">
        <v>0.09</v>
      </c>
      <c r="K428" s="6">
        <v>0.53</v>
      </c>
      <c r="L428" s="6">
        <f t="shared" si="42"/>
        <v>0.62</v>
      </c>
      <c r="M428" s="6">
        <v>0.08</v>
      </c>
      <c r="N428" s="6">
        <v>0.57999999999999996</v>
      </c>
      <c r="O428" s="6">
        <f t="shared" si="43"/>
        <v>0.65999999999999992</v>
      </c>
      <c r="P428" s="7">
        <f t="shared" si="47"/>
        <v>1.064516129032258</v>
      </c>
      <c r="Q428" s="6">
        <f t="shared" si="48"/>
        <v>1.064516129032258</v>
      </c>
      <c r="R428" s="6">
        <f t="shared" si="44"/>
        <v>76.59</v>
      </c>
      <c r="S428" s="8">
        <v>1096226.1199999999</v>
      </c>
      <c r="T428" s="8">
        <v>209391.83000000002</v>
      </c>
      <c r="U428" s="7">
        <f t="shared" si="45"/>
        <v>0.19101153145301814</v>
      </c>
      <c r="V428" s="7">
        <f t="shared" si="46"/>
        <v>0.19101153145301814</v>
      </c>
    </row>
    <row r="429" spans="1:22" x14ac:dyDescent="0.25">
      <c r="A429" s="3" t="s">
        <v>55</v>
      </c>
      <c r="B429" s="3" t="s">
        <v>1125</v>
      </c>
      <c r="C429" s="3" t="s">
        <v>1126</v>
      </c>
      <c r="D429" s="3" t="s">
        <v>1127</v>
      </c>
      <c r="E429" s="6" t="s">
        <v>8</v>
      </c>
      <c r="F429" s="6" t="s">
        <v>7</v>
      </c>
      <c r="G429" s="6" t="s">
        <v>288</v>
      </c>
      <c r="H429" s="6">
        <v>75.05</v>
      </c>
      <c r="I429" s="6">
        <v>1.23</v>
      </c>
      <c r="J429" s="6">
        <v>0.12</v>
      </c>
      <c r="K429" s="6">
        <v>0.12</v>
      </c>
      <c r="L429" s="6">
        <f t="shared" si="42"/>
        <v>0.24</v>
      </c>
      <c r="M429" s="6">
        <v>0.12</v>
      </c>
      <c r="N429" s="6">
        <v>0.12</v>
      </c>
      <c r="O429" s="6">
        <f t="shared" si="43"/>
        <v>0.24</v>
      </c>
      <c r="P429" s="7">
        <f t="shared" si="47"/>
        <v>1</v>
      </c>
      <c r="Q429" s="6">
        <f t="shared" si="48"/>
        <v>1</v>
      </c>
      <c r="R429" s="6">
        <f t="shared" si="44"/>
        <v>75.289999999999992</v>
      </c>
      <c r="S429" s="8">
        <v>560005.09</v>
      </c>
      <c r="T429" s="8">
        <v>202852.22999999998</v>
      </c>
      <c r="U429" s="7">
        <f t="shared" si="45"/>
        <v>0.36223283256228972</v>
      </c>
      <c r="V429" s="7">
        <f t="shared" si="46"/>
        <v>0.36223283256228972</v>
      </c>
    </row>
    <row r="430" spans="1:22" x14ac:dyDescent="0.25">
      <c r="A430" s="3" t="s">
        <v>55</v>
      </c>
      <c r="B430" s="3" t="s">
        <v>1125</v>
      </c>
      <c r="C430" s="3" t="s">
        <v>1128</v>
      </c>
      <c r="D430" s="3" t="s">
        <v>1129</v>
      </c>
      <c r="E430" s="6" t="s">
        <v>8</v>
      </c>
      <c r="F430" s="6" t="s">
        <v>7</v>
      </c>
      <c r="G430" s="6" t="s">
        <v>5</v>
      </c>
      <c r="H430" s="6">
        <v>70.400000000000006</v>
      </c>
      <c r="I430" s="6">
        <v>15.4</v>
      </c>
      <c r="J430" s="6">
        <v>0</v>
      </c>
      <c r="K430" s="6">
        <v>8.35</v>
      </c>
      <c r="L430" s="6">
        <f t="shared" si="42"/>
        <v>8.35</v>
      </c>
      <c r="M430" s="6">
        <v>0</v>
      </c>
      <c r="N430" s="6">
        <v>11.79</v>
      </c>
      <c r="O430" s="6">
        <f t="shared" si="43"/>
        <v>11.79</v>
      </c>
      <c r="P430" s="7">
        <f t="shared" si="47"/>
        <v>1.4119760479041916</v>
      </c>
      <c r="Q430" s="6">
        <f t="shared" si="48"/>
        <v>1.4119760479041916</v>
      </c>
      <c r="R430" s="6">
        <f t="shared" si="44"/>
        <v>82.19</v>
      </c>
      <c r="S430" s="8">
        <v>22565.870000000003</v>
      </c>
      <c r="T430" s="8">
        <v>0</v>
      </c>
      <c r="U430" s="7">
        <f t="shared" si="45"/>
        <v>0</v>
      </c>
      <c r="V430" s="7">
        <f t="shared" si="46"/>
        <v>0</v>
      </c>
    </row>
    <row r="431" spans="1:22" x14ac:dyDescent="0.25">
      <c r="A431" s="3" t="s">
        <v>55</v>
      </c>
      <c r="B431" s="3" t="s">
        <v>1125</v>
      </c>
      <c r="C431" s="3" t="s">
        <v>1130</v>
      </c>
      <c r="D431" s="3" t="s">
        <v>1131</v>
      </c>
      <c r="E431" s="6" t="s">
        <v>8</v>
      </c>
      <c r="F431" s="6" t="s">
        <v>6</v>
      </c>
      <c r="G431" s="6" t="s">
        <v>288</v>
      </c>
      <c r="H431" s="6">
        <v>15.29</v>
      </c>
      <c r="I431" s="6">
        <v>38.24</v>
      </c>
      <c r="J431" s="6">
        <v>0</v>
      </c>
      <c r="K431" s="6">
        <v>0</v>
      </c>
      <c r="L431" s="6">
        <f t="shared" si="42"/>
        <v>0</v>
      </c>
      <c r="M431" s="6">
        <v>0</v>
      </c>
      <c r="N431" s="6">
        <v>0</v>
      </c>
      <c r="O431" s="6">
        <f t="shared" si="43"/>
        <v>0</v>
      </c>
      <c r="P431" s="7" t="s">
        <v>43</v>
      </c>
      <c r="Q431" s="6" t="s">
        <v>43</v>
      </c>
      <c r="R431" s="6">
        <f t="shared" si="44"/>
        <v>15.29</v>
      </c>
      <c r="S431" s="8">
        <v>5000</v>
      </c>
      <c r="T431" s="8">
        <v>0</v>
      </c>
      <c r="U431" s="7">
        <f t="shared" si="45"/>
        <v>0</v>
      </c>
      <c r="V431" s="7">
        <f t="shared" si="46"/>
        <v>0</v>
      </c>
    </row>
    <row r="432" spans="1:22" x14ac:dyDescent="0.25">
      <c r="A432" s="3" t="s">
        <v>55</v>
      </c>
      <c r="B432" s="3" t="s">
        <v>1125</v>
      </c>
      <c r="C432" s="3" t="s">
        <v>1132</v>
      </c>
      <c r="D432" s="3" t="s">
        <v>1133</v>
      </c>
      <c r="E432" s="6" t="s">
        <v>8</v>
      </c>
      <c r="F432" s="6" t="s">
        <v>7</v>
      </c>
      <c r="G432" s="6" t="s">
        <v>288</v>
      </c>
      <c r="H432" s="6">
        <v>50</v>
      </c>
      <c r="I432" s="6">
        <v>50</v>
      </c>
      <c r="J432" s="6">
        <v>0</v>
      </c>
      <c r="K432" s="6">
        <v>50</v>
      </c>
      <c r="L432" s="6">
        <f t="shared" si="42"/>
        <v>50</v>
      </c>
      <c r="M432" s="6">
        <v>0</v>
      </c>
      <c r="N432" s="6">
        <v>50</v>
      </c>
      <c r="O432" s="6">
        <f t="shared" si="43"/>
        <v>50</v>
      </c>
      <c r="P432" s="7">
        <f t="shared" si="47"/>
        <v>1</v>
      </c>
      <c r="Q432" s="6">
        <f t="shared" si="48"/>
        <v>1</v>
      </c>
      <c r="R432" s="6">
        <f t="shared" si="44"/>
        <v>100</v>
      </c>
      <c r="S432" s="8">
        <v>2146149.77</v>
      </c>
      <c r="T432" s="8">
        <v>1806687.1900000002</v>
      </c>
      <c r="U432" s="7">
        <f t="shared" si="45"/>
        <v>0.84182717126959883</v>
      </c>
      <c r="V432" s="7">
        <f t="shared" si="46"/>
        <v>0.84182717126959883</v>
      </c>
    </row>
    <row r="433" spans="1:22" x14ac:dyDescent="0.25">
      <c r="A433" s="3" t="s">
        <v>55</v>
      </c>
      <c r="B433" s="3" t="s">
        <v>1125</v>
      </c>
      <c r="C433" s="3" t="s">
        <v>1134</v>
      </c>
      <c r="D433" s="3" t="s">
        <v>1135</v>
      </c>
      <c r="E433" s="6" t="s">
        <v>8</v>
      </c>
      <c r="F433" s="6" t="s">
        <v>7</v>
      </c>
      <c r="G433" s="6" t="s">
        <v>288</v>
      </c>
      <c r="H433" s="6">
        <v>0</v>
      </c>
      <c r="I433" s="6">
        <v>64</v>
      </c>
      <c r="J433" s="6">
        <v>21</v>
      </c>
      <c r="K433" s="6">
        <v>13.5</v>
      </c>
      <c r="L433" s="6">
        <f t="shared" si="42"/>
        <v>34.5</v>
      </c>
      <c r="M433" s="6">
        <v>21</v>
      </c>
      <c r="N433" s="6">
        <v>11.6</v>
      </c>
      <c r="O433" s="6">
        <f t="shared" si="43"/>
        <v>32.6</v>
      </c>
      <c r="P433" s="7">
        <f t="shared" si="47"/>
        <v>0.94492753623188408</v>
      </c>
      <c r="Q433" s="6">
        <f t="shared" si="48"/>
        <v>0.94492753623188408</v>
      </c>
      <c r="R433" s="6">
        <f t="shared" si="44"/>
        <v>32.6</v>
      </c>
      <c r="S433" s="8">
        <v>342398.26</v>
      </c>
      <c r="T433" s="8">
        <v>62453.619999999995</v>
      </c>
      <c r="U433" s="7">
        <f t="shared" si="45"/>
        <v>0.18240051804001572</v>
      </c>
      <c r="V433" s="7">
        <f t="shared" si="46"/>
        <v>0.18240051804001572</v>
      </c>
    </row>
    <row r="434" spans="1:22" x14ac:dyDescent="0.25">
      <c r="A434" s="3" t="s">
        <v>55</v>
      </c>
      <c r="B434" s="3" t="s">
        <v>1125</v>
      </c>
      <c r="C434" s="3" t="s">
        <v>1136</v>
      </c>
      <c r="D434" s="3" t="s">
        <v>1137</v>
      </c>
      <c r="E434" s="6" t="s">
        <v>8</v>
      </c>
      <c r="F434" s="6" t="s">
        <v>7</v>
      </c>
      <c r="G434" s="6" t="s">
        <v>288</v>
      </c>
      <c r="H434" s="6">
        <v>68.3</v>
      </c>
      <c r="I434" s="6">
        <v>12</v>
      </c>
      <c r="J434" s="6">
        <v>0</v>
      </c>
      <c r="K434" s="6">
        <v>2</v>
      </c>
      <c r="L434" s="6">
        <f t="shared" si="42"/>
        <v>2</v>
      </c>
      <c r="M434" s="6">
        <v>0</v>
      </c>
      <c r="N434" s="6">
        <v>2</v>
      </c>
      <c r="O434" s="6">
        <f t="shared" si="43"/>
        <v>2</v>
      </c>
      <c r="P434" s="7">
        <f t="shared" si="47"/>
        <v>1</v>
      </c>
      <c r="Q434" s="6">
        <f t="shared" si="48"/>
        <v>1</v>
      </c>
      <c r="R434" s="6">
        <f t="shared" si="44"/>
        <v>70.3</v>
      </c>
      <c r="S434" s="8">
        <v>752337.8600000001</v>
      </c>
      <c r="T434" s="8">
        <v>0</v>
      </c>
      <c r="U434" s="7">
        <f t="shared" si="45"/>
        <v>0</v>
      </c>
      <c r="V434" s="7">
        <f t="shared" si="46"/>
        <v>0</v>
      </c>
    </row>
    <row r="435" spans="1:22" x14ac:dyDescent="0.25">
      <c r="A435" s="3" t="s">
        <v>55</v>
      </c>
      <c r="B435" s="3" t="s">
        <v>1125</v>
      </c>
      <c r="C435" s="3" t="s">
        <v>1138</v>
      </c>
      <c r="D435" s="3" t="s">
        <v>1139</v>
      </c>
      <c r="E435" s="6" t="s">
        <v>8</v>
      </c>
      <c r="F435" s="6" t="s">
        <v>7</v>
      </c>
      <c r="G435" s="6" t="s">
        <v>288</v>
      </c>
      <c r="H435" s="6">
        <v>72.989999999999995</v>
      </c>
      <c r="I435" s="6">
        <v>14.5</v>
      </c>
      <c r="J435" s="6">
        <v>12</v>
      </c>
      <c r="K435" s="6">
        <v>1</v>
      </c>
      <c r="L435" s="6">
        <f t="shared" si="42"/>
        <v>13</v>
      </c>
      <c r="M435" s="6">
        <v>12</v>
      </c>
      <c r="N435" s="6">
        <v>0.5</v>
      </c>
      <c r="O435" s="6">
        <f t="shared" si="43"/>
        <v>12.5</v>
      </c>
      <c r="P435" s="7">
        <f t="shared" si="47"/>
        <v>0.96153846153846156</v>
      </c>
      <c r="Q435" s="6">
        <f t="shared" si="48"/>
        <v>0.96153846153846156</v>
      </c>
      <c r="R435" s="6">
        <f t="shared" si="44"/>
        <v>85.49</v>
      </c>
      <c r="S435" s="8">
        <v>46970</v>
      </c>
      <c r="T435" s="8">
        <v>0</v>
      </c>
      <c r="U435" s="7">
        <f t="shared" si="45"/>
        <v>0</v>
      </c>
      <c r="V435" s="7">
        <f t="shared" si="46"/>
        <v>0</v>
      </c>
    </row>
    <row r="436" spans="1:22" x14ac:dyDescent="0.25">
      <c r="A436" s="3" t="s">
        <v>55</v>
      </c>
      <c r="B436" s="3" t="s">
        <v>1125</v>
      </c>
      <c r="C436" s="3" t="s">
        <v>1140</v>
      </c>
      <c r="D436" s="3" t="s">
        <v>1141</v>
      </c>
      <c r="E436" s="6" t="s">
        <v>8</v>
      </c>
      <c r="F436" s="6" t="s">
        <v>7</v>
      </c>
      <c r="G436" s="6" t="s">
        <v>288</v>
      </c>
      <c r="H436" s="6">
        <v>74.25</v>
      </c>
      <c r="I436" s="6">
        <v>3.51</v>
      </c>
      <c r="J436" s="6">
        <v>0.68</v>
      </c>
      <c r="K436" s="6">
        <v>1.1000000000000001</v>
      </c>
      <c r="L436" s="6">
        <f t="shared" si="42"/>
        <v>1.7800000000000002</v>
      </c>
      <c r="M436" s="6">
        <v>0.68</v>
      </c>
      <c r="N436" s="6">
        <v>0.48</v>
      </c>
      <c r="O436" s="6">
        <f t="shared" si="43"/>
        <v>1.1600000000000001</v>
      </c>
      <c r="P436" s="7">
        <f t="shared" si="47"/>
        <v>0.651685393258427</v>
      </c>
      <c r="Q436" s="6">
        <f t="shared" si="48"/>
        <v>0.651685393258427</v>
      </c>
      <c r="R436" s="6">
        <f t="shared" si="44"/>
        <v>75.41</v>
      </c>
      <c r="S436" s="8">
        <v>392650.86</v>
      </c>
      <c r="T436" s="8">
        <v>13677.38</v>
      </c>
      <c r="U436" s="7">
        <f t="shared" si="45"/>
        <v>3.4833439560020316E-2</v>
      </c>
      <c r="V436" s="7">
        <f t="shared" si="46"/>
        <v>3.4833439560020316E-2</v>
      </c>
    </row>
    <row r="437" spans="1:22" x14ac:dyDescent="0.25">
      <c r="A437" s="3" t="s">
        <v>55</v>
      </c>
      <c r="B437" s="3" t="s">
        <v>1125</v>
      </c>
      <c r="C437" s="3" t="s">
        <v>1142</v>
      </c>
      <c r="D437" s="3" t="s">
        <v>1143</v>
      </c>
      <c r="E437" s="6" t="s">
        <v>8</v>
      </c>
      <c r="F437" s="6" t="s">
        <v>7</v>
      </c>
      <c r="G437" s="6" t="s">
        <v>27</v>
      </c>
      <c r="H437" s="6">
        <v>63</v>
      </c>
      <c r="I437" s="6">
        <v>21.11</v>
      </c>
      <c r="J437" s="6">
        <v>0</v>
      </c>
      <c r="K437" s="6">
        <v>4.4400000000000004</v>
      </c>
      <c r="L437" s="6">
        <f t="shared" si="42"/>
        <v>4.4400000000000004</v>
      </c>
      <c r="M437" s="6">
        <v>0</v>
      </c>
      <c r="N437" s="6">
        <v>3.33</v>
      </c>
      <c r="O437" s="6">
        <f t="shared" si="43"/>
        <v>3.33</v>
      </c>
      <c r="P437" s="7">
        <f t="shared" si="47"/>
        <v>0.75</v>
      </c>
      <c r="Q437" s="6">
        <f t="shared" si="48"/>
        <v>0.75</v>
      </c>
      <c r="R437" s="6">
        <f t="shared" si="44"/>
        <v>66.33</v>
      </c>
      <c r="S437" s="8">
        <v>50000</v>
      </c>
      <c r="T437" s="8">
        <v>0</v>
      </c>
      <c r="U437" s="7">
        <f t="shared" si="45"/>
        <v>0</v>
      </c>
      <c r="V437" s="7">
        <f t="shared" si="46"/>
        <v>0</v>
      </c>
    </row>
    <row r="438" spans="1:22" x14ac:dyDescent="0.25">
      <c r="A438" s="3" t="s">
        <v>55</v>
      </c>
      <c r="B438" s="3" t="s">
        <v>1125</v>
      </c>
      <c r="C438" s="3" t="s">
        <v>1144</v>
      </c>
      <c r="D438" s="3" t="s">
        <v>1145</v>
      </c>
      <c r="E438" s="6" t="s">
        <v>8</v>
      </c>
      <c r="F438" s="6" t="s">
        <v>7</v>
      </c>
      <c r="G438" s="6" t="s">
        <v>5</v>
      </c>
      <c r="H438" s="6">
        <v>77.91</v>
      </c>
      <c r="I438" s="6">
        <v>11</v>
      </c>
      <c r="J438" s="6">
        <v>1</v>
      </c>
      <c r="K438" s="6">
        <v>2.5</v>
      </c>
      <c r="L438" s="6">
        <f t="shared" si="42"/>
        <v>3.5</v>
      </c>
      <c r="M438" s="6">
        <v>1</v>
      </c>
      <c r="N438" s="6">
        <v>0</v>
      </c>
      <c r="O438" s="6">
        <f t="shared" si="43"/>
        <v>1</v>
      </c>
      <c r="P438" s="7">
        <f t="shared" si="47"/>
        <v>0.2857142857142857</v>
      </c>
      <c r="Q438" s="6">
        <f t="shared" si="48"/>
        <v>0.2857142857142857</v>
      </c>
      <c r="R438" s="6">
        <f t="shared" si="44"/>
        <v>78.91</v>
      </c>
      <c r="S438" s="8">
        <v>257046.08</v>
      </c>
      <c r="T438" s="8">
        <v>0</v>
      </c>
      <c r="U438" s="7">
        <f t="shared" si="45"/>
        <v>0</v>
      </c>
      <c r="V438" s="7">
        <f t="shared" si="46"/>
        <v>0</v>
      </c>
    </row>
    <row r="439" spans="1:22" x14ac:dyDescent="0.25">
      <c r="A439" s="3" t="s">
        <v>55</v>
      </c>
      <c r="B439" s="3" t="s">
        <v>1146</v>
      </c>
      <c r="C439" s="3" t="s">
        <v>1147</v>
      </c>
      <c r="D439" s="3" t="s">
        <v>1148</v>
      </c>
      <c r="E439" s="6" t="s">
        <v>8</v>
      </c>
      <c r="F439" s="6" t="s">
        <v>6</v>
      </c>
      <c r="G439" s="6" t="s">
        <v>27</v>
      </c>
      <c r="H439" s="6">
        <v>0</v>
      </c>
      <c r="I439" s="6">
        <v>100</v>
      </c>
      <c r="J439" s="6">
        <v>0</v>
      </c>
      <c r="K439" s="6">
        <v>0</v>
      </c>
      <c r="L439" s="6">
        <f t="shared" si="42"/>
        <v>0</v>
      </c>
      <c r="M439" s="6">
        <v>0</v>
      </c>
      <c r="N439" s="6">
        <v>0</v>
      </c>
      <c r="O439" s="6">
        <f t="shared" si="43"/>
        <v>0</v>
      </c>
      <c r="P439" s="7" t="s">
        <v>43</v>
      </c>
      <c r="Q439" s="6" t="s">
        <v>43</v>
      </c>
      <c r="R439" s="6">
        <f t="shared" si="44"/>
        <v>0</v>
      </c>
      <c r="S439" s="8">
        <v>82325.63</v>
      </c>
      <c r="T439" s="8">
        <v>0</v>
      </c>
      <c r="U439" s="7">
        <f t="shared" si="45"/>
        <v>0</v>
      </c>
      <c r="V439" s="7">
        <f t="shared" si="46"/>
        <v>0</v>
      </c>
    </row>
    <row r="440" spans="1:22" x14ac:dyDescent="0.25">
      <c r="A440" s="3" t="s">
        <v>55</v>
      </c>
      <c r="B440" s="3" t="s">
        <v>1146</v>
      </c>
      <c r="C440" s="3" t="s">
        <v>1149</v>
      </c>
      <c r="D440" s="3" t="s">
        <v>1150</v>
      </c>
      <c r="E440" s="6" t="s">
        <v>8</v>
      </c>
      <c r="F440" s="6" t="s">
        <v>7</v>
      </c>
      <c r="G440" s="6" t="s">
        <v>27</v>
      </c>
      <c r="H440" s="6">
        <v>65.23</v>
      </c>
      <c r="I440" s="6">
        <v>3.56</v>
      </c>
      <c r="J440" s="6">
        <v>0.89</v>
      </c>
      <c r="K440" s="6">
        <v>0.89</v>
      </c>
      <c r="L440" s="6">
        <f t="shared" si="42"/>
        <v>1.78</v>
      </c>
      <c r="M440" s="6">
        <v>0.89</v>
      </c>
      <c r="N440" s="6">
        <v>0.77</v>
      </c>
      <c r="O440" s="6">
        <f t="shared" si="43"/>
        <v>1.6600000000000001</v>
      </c>
      <c r="P440" s="7">
        <f t="shared" si="47"/>
        <v>0.93258426966292141</v>
      </c>
      <c r="Q440" s="6">
        <f t="shared" si="48"/>
        <v>0.93258426966292141</v>
      </c>
      <c r="R440" s="6">
        <f t="shared" si="44"/>
        <v>66.89</v>
      </c>
      <c r="S440" s="8">
        <v>3169594.35</v>
      </c>
      <c r="T440" s="8">
        <v>1213064.51</v>
      </c>
      <c r="U440" s="7">
        <f t="shared" si="45"/>
        <v>0.3827191672019481</v>
      </c>
      <c r="V440" s="7">
        <f t="shared" si="46"/>
        <v>0.3827191672019481</v>
      </c>
    </row>
    <row r="441" spans="1:22" x14ac:dyDescent="0.25">
      <c r="A441" s="3" t="s">
        <v>55</v>
      </c>
      <c r="B441" s="3" t="s">
        <v>1151</v>
      </c>
      <c r="C441" s="3" t="s">
        <v>1152</v>
      </c>
      <c r="D441" s="3" t="s">
        <v>1153</v>
      </c>
      <c r="E441" s="6" t="s">
        <v>8</v>
      </c>
      <c r="F441" s="6" t="s">
        <v>6</v>
      </c>
      <c r="G441" s="6" t="s">
        <v>27</v>
      </c>
      <c r="H441" s="6">
        <v>21.74</v>
      </c>
      <c r="I441" s="6">
        <v>52.77</v>
      </c>
      <c r="J441" s="6">
        <v>0</v>
      </c>
      <c r="K441" s="6">
        <v>0</v>
      </c>
      <c r="L441" s="6">
        <f t="shared" si="42"/>
        <v>0</v>
      </c>
      <c r="M441" s="6">
        <v>0</v>
      </c>
      <c r="N441" s="6">
        <v>0</v>
      </c>
      <c r="O441" s="6">
        <f t="shared" si="43"/>
        <v>0</v>
      </c>
      <c r="P441" s="7" t="s">
        <v>43</v>
      </c>
      <c r="Q441" s="6" t="s">
        <v>43</v>
      </c>
      <c r="R441" s="6">
        <f t="shared" si="44"/>
        <v>21.74</v>
      </c>
      <c r="S441" s="8">
        <v>189974.50000000003</v>
      </c>
      <c r="T441" s="8">
        <v>21688.799999999999</v>
      </c>
      <c r="U441" s="7">
        <f t="shared" si="45"/>
        <v>0.11416690134728606</v>
      </c>
      <c r="V441" s="7">
        <f t="shared" si="46"/>
        <v>0.11416690134728606</v>
      </c>
    </row>
    <row r="442" spans="1:22" x14ac:dyDescent="0.25">
      <c r="A442" s="3" t="s">
        <v>55</v>
      </c>
      <c r="B442" s="3" t="s">
        <v>1151</v>
      </c>
      <c r="C442" s="3" t="s">
        <v>1154</v>
      </c>
      <c r="D442" s="3" t="s">
        <v>1155</v>
      </c>
      <c r="E442" s="6" t="s">
        <v>8</v>
      </c>
      <c r="F442" s="6" t="s">
        <v>7</v>
      </c>
      <c r="G442" s="6" t="s">
        <v>27</v>
      </c>
      <c r="H442" s="6">
        <v>0</v>
      </c>
      <c r="I442" s="6">
        <v>10</v>
      </c>
      <c r="J442" s="6">
        <v>0</v>
      </c>
      <c r="K442" s="6">
        <v>2</v>
      </c>
      <c r="L442" s="6">
        <f t="shared" si="42"/>
        <v>2</v>
      </c>
      <c r="M442" s="6">
        <v>0</v>
      </c>
      <c r="N442" s="6">
        <v>2</v>
      </c>
      <c r="O442" s="6">
        <f t="shared" si="43"/>
        <v>2</v>
      </c>
      <c r="P442" s="7">
        <f t="shared" si="47"/>
        <v>1</v>
      </c>
      <c r="Q442" s="6">
        <f t="shared" si="48"/>
        <v>1</v>
      </c>
      <c r="R442" s="6">
        <f t="shared" si="44"/>
        <v>2</v>
      </c>
      <c r="S442" s="8">
        <v>6719.3600000000006</v>
      </c>
      <c r="T442" s="8">
        <v>0</v>
      </c>
      <c r="U442" s="7">
        <f t="shared" si="45"/>
        <v>0</v>
      </c>
      <c r="V442" s="7">
        <f t="shared" si="46"/>
        <v>0</v>
      </c>
    </row>
    <row r="443" spans="1:22" x14ac:dyDescent="0.25">
      <c r="A443" s="3" t="s">
        <v>55</v>
      </c>
      <c r="B443" s="3" t="s">
        <v>1151</v>
      </c>
      <c r="C443" s="3" t="s">
        <v>1156</v>
      </c>
      <c r="D443" s="3" t="s">
        <v>1157</v>
      </c>
      <c r="E443" s="6" t="s">
        <v>8</v>
      </c>
      <c r="F443" s="6" t="s">
        <v>6</v>
      </c>
      <c r="G443" s="6" t="s">
        <v>27</v>
      </c>
      <c r="H443" s="6">
        <v>0</v>
      </c>
      <c r="I443" s="6">
        <v>80</v>
      </c>
      <c r="J443" s="6">
        <v>0</v>
      </c>
      <c r="K443" s="6">
        <v>0</v>
      </c>
      <c r="L443" s="6">
        <f t="shared" si="42"/>
        <v>0</v>
      </c>
      <c r="M443" s="6">
        <v>0</v>
      </c>
      <c r="N443" s="6">
        <v>0</v>
      </c>
      <c r="O443" s="6">
        <f t="shared" si="43"/>
        <v>0</v>
      </c>
      <c r="P443" s="7" t="s">
        <v>43</v>
      </c>
      <c r="Q443" s="6" t="s">
        <v>43</v>
      </c>
      <c r="R443" s="6">
        <f t="shared" si="44"/>
        <v>0</v>
      </c>
      <c r="S443" s="8">
        <v>60428.93</v>
      </c>
      <c r="T443" s="8">
        <v>0</v>
      </c>
      <c r="U443" s="7">
        <f t="shared" si="45"/>
        <v>0</v>
      </c>
      <c r="V443" s="7">
        <f t="shared" si="46"/>
        <v>0</v>
      </c>
    </row>
    <row r="444" spans="1:22" x14ac:dyDescent="0.25">
      <c r="A444" s="3" t="s">
        <v>55</v>
      </c>
      <c r="B444" s="3" t="s">
        <v>1151</v>
      </c>
      <c r="C444" s="3" t="s">
        <v>1158</v>
      </c>
      <c r="D444" s="3" t="s">
        <v>1159</v>
      </c>
      <c r="E444" s="6" t="s">
        <v>8</v>
      </c>
      <c r="F444" s="6" t="s">
        <v>7</v>
      </c>
      <c r="G444" s="6" t="s">
        <v>23</v>
      </c>
      <c r="H444" s="6">
        <v>41.11</v>
      </c>
      <c r="I444" s="6">
        <v>58.89</v>
      </c>
      <c r="J444" s="6">
        <v>0.38</v>
      </c>
      <c r="K444" s="6">
        <v>0.38</v>
      </c>
      <c r="L444" s="6">
        <f t="shared" si="42"/>
        <v>0.76</v>
      </c>
      <c r="M444" s="6">
        <v>0.38</v>
      </c>
      <c r="N444" s="6">
        <v>0</v>
      </c>
      <c r="O444" s="6">
        <f t="shared" si="43"/>
        <v>0.38</v>
      </c>
      <c r="P444" s="7">
        <f t="shared" si="47"/>
        <v>0.5</v>
      </c>
      <c r="Q444" s="6">
        <f t="shared" si="48"/>
        <v>0.5</v>
      </c>
      <c r="R444" s="6">
        <f t="shared" si="44"/>
        <v>41.49</v>
      </c>
      <c r="S444" s="8">
        <v>7633843.1599999992</v>
      </c>
      <c r="T444" s="8">
        <v>471486.16</v>
      </c>
      <c r="U444" s="7">
        <f t="shared" si="45"/>
        <v>6.1762620755755747E-2</v>
      </c>
      <c r="V444" s="7">
        <f t="shared" si="46"/>
        <v>6.1762620755755747E-2</v>
      </c>
    </row>
    <row r="445" spans="1:22" x14ac:dyDescent="0.25">
      <c r="A445" s="3" t="s">
        <v>55</v>
      </c>
      <c r="B445" s="3" t="s">
        <v>1160</v>
      </c>
      <c r="C445" s="3" t="s">
        <v>1161</v>
      </c>
      <c r="D445" s="3" t="s">
        <v>1162</v>
      </c>
      <c r="E445" s="6" t="s">
        <v>8</v>
      </c>
      <c r="F445" s="6" t="s">
        <v>6</v>
      </c>
      <c r="G445" s="6" t="s">
        <v>27</v>
      </c>
      <c r="H445" s="6">
        <v>85.91</v>
      </c>
      <c r="I445" s="6">
        <v>3.17</v>
      </c>
      <c r="J445" s="6">
        <v>0</v>
      </c>
      <c r="K445" s="6">
        <v>0</v>
      </c>
      <c r="L445" s="6">
        <f t="shared" si="42"/>
        <v>0</v>
      </c>
      <c r="M445" s="6">
        <v>0</v>
      </c>
      <c r="N445" s="6">
        <v>0.47</v>
      </c>
      <c r="O445" s="6">
        <f t="shared" si="43"/>
        <v>0.47</v>
      </c>
      <c r="P445" s="7" t="s">
        <v>43</v>
      </c>
      <c r="Q445" s="6" t="s">
        <v>43</v>
      </c>
      <c r="R445" s="6">
        <f t="shared" si="44"/>
        <v>86.38</v>
      </c>
      <c r="S445" s="8">
        <v>318600</v>
      </c>
      <c r="T445" s="8">
        <v>52215</v>
      </c>
      <c r="U445" s="7">
        <f t="shared" si="45"/>
        <v>0.16388888888888889</v>
      </c>
      <c r="V445" s="7">
        <f t="shared" si="46"/>
        <v>0.16388888888888889</v>
      </c>
    </row>
    <row r="446" spans="1:22" x14ac:dyDescent="0.25">
      <c r="A446" s="3" t="s">
        <v>55</v>
      </c>
      <c r="B446" s="3" t="s">
        <v>1160</v>
      </c>
      <c r="C446" s="3" t="s">
        <v>1163</v>
      </c>
      <c r="D446" s="3" t="s">
        <v>1164</v>
      </c>
      <c r="E446" s="6" t="s">
        <v>8</v>
      </c>
      <c r="F446" s="6" t="s">
        <v>7</v>
      </c>
      <c r="G446" s="6" t="s">
        <v>27</v>
      </c>
      <c r="H446" s="6">
        <v>70.849999999999994</v>
      </c>
      <c r="I446" s="6">
        <v>19.25</v>
      </c>
      <c r="J446" s="6">
        <v>6.78</v>
      </c>
      <c r="K446" s="6">
        <v>6</v>
      </c>
      <c r="L446" s="6">
        <f t="shared" si="42"/>
        <v>12.780000000000001</v>
      </c>
      <c r="M446" s="6">
        <v>6.78</v>
      </c>
      <c r="N446" s="6">
        <v>2</v>
      </c>
      <c r="O446" s="6">
        <f t="shared" si="43"/>
        <v>8.7800000000000011</v>
      </c>
      <c r="P446" s="7">
        <f t="shared" si="47"/>
        <v>0.68701095461658845</v>
      </c>
      <c r="Q446" s="6">
        <f t="shared" si="48"/>
        <v>0.68701095461658845</v>
      </c>
      <c r="R446" s="6">
        <f t="shared" si="44"/>
        <v>79.63</v>
      </c>
      <c r="S446" s="8">
        <v>1710569.71</v>
      </c>
      <c r="T446" s="8">
        <v>561600.62</v>
      </c>
      <c r="U446" s="7">
        <f t="shared" si="45"/>
        <v>0.32831203353881439</v>
      </c>
      <c r="V446" s="7">
        <f t="shared" si="46"/>
        <v>0.32831203353881439</v>
      </c>
    </row>
    <row r="447" spans="1:22" x14ac:dyDescent="0.25">
      <c r="A447" s="3" t="s">
        <v>55</v>
      </c>
      <c r="B447" s="3" t="s">
        <v>1160</v>
      </c>
      <c r="C447" s="3" t="s">
        <v>1165</v>
      </c>
      <c r="D447" s="3" t="s">
        <v>1166</v>
      </c>
      <c r="E447" s="6" t="s">
        <v>8</v>
      </c>
      <c r="F447" s="6" t="s">
        <v>7</v>
      </c>
      <c r="G447" s="6" t="s">
        <v>27</v>
      </c>
      <c r="H447" s="6">
        <v>57.59</v>
      </c>
      <c r="I447" s="6">
        <v>5</v>
      </c>
      <c r="J447" s="6">
        <v>1</v>
      </c>
      <c r="K447" s="6">
        <v>1.6</v>
      </c>
      <c r="L447" s="6">
        <f t="shared" si="42"/>
        <v>2.6</v>
      </c>
      <c r="M447" s="6">
        <v>1</v>
      </c>
      <c r="N447" s="6">
        <v>2</v>
      </c>
      <c r="O447" s="6">
        <f t="shared" si="43"/>
        <v>3</v>
      </c>
      <c r="P447" s="7">
        <f t="shared" si="47"/>
        <v>1.1538461538461537</v>
      </c>
      <c r="Q447" s="6">
        <f t="shared" si="48"/>
        <v>1.1538461538461537</v>
      </c>
      <c r="R447" s="6">
        <f t="shared" si="44"/>
        <v>60.59</v>
      </c>
      <c r="S447" s="8">
        <v>191698.77000000002</v>
      </c>
      <c r="T447" s="8">
        <v>8941.39</v>
      </c>
      <c r="U447" s="7">
        <f t="shared" si="45"/>
        <v>4.6642917948821472E-2</v>
      </c>
      <c r="V447" s="7">
        <f t="shared" si="46"/>
        <v>4.6642917948821472E-2</v>
      </c>
    </row>
    <row r="448" spans="1:22" x14ac:dyDescent="0.25">
      <c r="A448" s="3" t="s">
        <v>55</v>
      </c>
      <c r="B448" s="3" t="s">
        <v>1160</v>
      </c>
      <c r="C448" s="3" t="s">
        <v>1167</v>
      </c>
      <c r="D448" s="3" t="s">
        <v>1168</v>
      </c>
      <c r="E448" s="6" t="s">
        <v>8</v>
      </c>
      <c r="F448" s="6" t="s">
        <v>7</v>
      </c>
      <c r="G448" s="6" t="s">
        <v>27</v>
      </c>
      <c r="H448" s="6">
        <v>70.349999999999994</v>
      </c>
      <c r="I448" s="6">
        <v>6.13</v>
      </c>
      <c r="J448" s="6">
        <v>2.56</v>
      </c>
      <c r="K448" s="6">
        <v>0</v>
      </c>
      <c r="L448" s="6">
        <f t="shared" si="42"/>
        <v>2.56</v>
      </c>
      <c r="M448" s="6">
        <v>2.56</v>
      </c>
      <c r="N448" s="6">
        <v>0</v>
      </c>
      <c r="O448" s="6">
        <f t="shared" si="43"/>
        <v>2.56</v>
      </c>
      <c r="P448" s="7">
        <f t="shared" si="47"/>
        <v>1</v>
      </c>
      <c r="Q448" s="6">
        <f t="shared" si="48"/>
        <v>1</v>
      </c>
      <c r="R448" s="6">
        <f t="shared" si="44"/>
        <v>72.91</v>
      </c>
      <c r="S448" s="8">
        <v>185000</v>
      </c>
      <c r="T448" s="8">
        <v>139600</v>
      </c>
      <c r="U448" s="7">
        <f t="shared" si="45"/>
        <v>0.75459459459459455</v>
      </c>
      <c r="V448" s="7">
        <f t="shared" si="46"/>
        <v>0.75459459459459455</v>
      </c>
    </row>
    <row r="449" spans="1:22" x14ac:dyDescent="0.25">
      <c r="A449" s="3" t="s">
        <v>55</v>
      </c>
      <c r="B449" s="3" t="s">
        <v>1160</v>
      </c>
      <c r="C449" s="3" t="s">
        <v>1169</v>
      </c>
      <c r="D449" s="3" t="s">
        <v>1170</v>
      </c>
      <c r="E449" s="6" t="s">
        <v>8</v>
      </c>
      <c r="F449" s="6" t="s">
        <v>7</v>
      </c>
      <c r="G449" s="6" t="s">
        <v>27</v>
      </c>
      <c r="H449" s="6">
        <v>71.58</v>
      </c>
      <c r="I449" s="6">
        <v>5.79</v>
      </c>
      <c r="J449" s="6">
        <v>1.5</v>
      </c>
      <c r="K449" s="6">
        <v>1.47</v>
      </c>
      <c r="L449" s="6">
        <f t="shared" si="42"/>
        <v>2.9699999999999998</v>
      </c>
      <c r="M449" s="6">
        <v>1.5</v>
      </c>
      <c r="N449" s="6">
        <v>1.1499999999999999</v>
      </c>
      <c r="O449" s="6">
        <f t="shared" si="43"/>
        <v>2.65</v>
      </c>
      <c r="P449" s="7">
        <f t="shared" si="47"/>
        <v>0.8922558922558923</v>
      </c>
      <c r="Q449" s="6">
        <f t="shared" si="48"/>
        <v>0.8922558922558923</v>
      </c>
      <c r="R449" s="6">
        <f t="shared" si="44"/>
        <v>74.23</v>
      </c>
      <c r="S449" s="8">
        <v>273813.76000000001</v>
      </c>
      <c r="T449" s="8">
        <v>44891.619999999995</v>
      </c>
      <c r="U449" s="7">
        <f t="shared" si="45"/>
        <v>0.16394946696615975</v>
      </c>
      <c r="V449" s="7">
        <f t="shared" si="46"/>
        <v>0.16394946696615975</v>
      </c>
    </row>
    <row r="450" spans="1:22" x14ac:dyDescent="0.25">
      <c r="A450" s="3" t="s">
        <v>55</v>
      </c>
      <c r="B450" s="3" t="s">
        <v>1160</v>
      </c>
      <c r="C450" s="3" t="s">
        <v>1171</v>
      </c>
      <c r="D450" s="3" t="s">
        <v>1172</v>
      </c>
      <c r="E450" s="6" t="s">
        <v>8</v>
      </c>
      <c r="F450" s="6" t="s">
        <v>7</v>
      </c>
      <c r="G450" s="6" t="s">
        <v>27</v>
      </c>
      <c r="H450" s="6">
        <v>91.9</v>
      </c>
      <c r="I450" s="6">
        <v>4.6500000000000004</v>
      </c>
      <c r="J450" s="6">
        <v>0.85</v>
      </c>
      <c r="K450" s="6">
        <v>2.0099999999999998</v>
      </c>
      <c r="L450" s="6">
        <f t="shared" si="42"/>
        <v>2.86</v>
      </c>
      <c r="M450" s="6">
        <v>0.5</v>
      </c>
      <c r="N450" s="6">
        <v>1.97</v>
      </c>
      <c r="O450" s="6">
        <f t="shared" si="43"/>
        <v>2.4699999999999998</v>
      </c>
      <c r="P450" s="7">
        <f t="shared" si="47"/>
        <v>0.86363636363636354</v>
      </c>
      <c r="Q450" s="6">
        <f t="shared" si="48"/>
        <v>0.86363636363636354</v>
      </c>
      <c r="R450" s="6">
        <f t="shared" si="44"/>
        <v>94.37</v>
      </c>
      <c r="S450" s="8">
        <v>1006878.71</v>
      </c>
      <c r="T450" s="8">
        <v>476276.95999999996</v>
      </c>
      <c r="U450" s="7">
        <f t="shared" si="45"/>
        <v>0.47302317078489026</v>
      </c>
      <c r="V450" s="7">
        <f t="shared" si="46"/>
        <v>0.47302317078489026</v>
      </c>
    </row>
    <row r="451" spans="1:22" x14ac:dyDescent="0.25">
      <c r="A451" s="3" t="s">
        <v>55</v>
      </c>
      <c r="B451" s="3" t="s">
        <v>1160</v>
      </c>
      <c r="C451" s="3" t="s">
        <v>1173</v>
      </c>
      <c r="D451" s="3" t="s">
        <v>1174</v>
      </c>
      <c r="E451" s="6" t="s">
        <v>37</v>
      </c>
      <c r="F451" s="6" t="s">
        <v>6</v>
      </c>
      <c r="G451" s="6" t="s">
        <v>27</v>
      </c>
      <c r="H451" s="6">
        <v>7.25</v>
      </c>
      <c r="I451" s="6">
        <v>25</v>
      </c>
      <c r="J451" s="6">
        <v>0</v>
      </c>
      <c r="K451" s="6">
        <v>0</v>
      </c>
      <c r="L451" s="6">
        <f t="shared" si="42"/>
        <v>0</v>
      </c>
      <c r="M451" s="6">
        <v>0</v>
      </c>
      <c r="N451" s="6">
        <v>0</v>
      </c>
      <c r="O451" s="6">
        <f t="shared" si="43"/>
        <v>0</v>
      </c>
      <c r="P451" s="7" t="s">
        <v>43</v>
      </c>
      <c r="Q451" s="6" t="s">
        <v>43</v>
      </c>
      <c r="R451" s="6">
        <f t="shared" si="44"/>
        <v>7.25</v>
      </c>
      <c r="S451" s="8">
        <v>2352000</v>
      </c>
      <c r="T451" s="8">
        <v>0</v>
      </c>
      <c r="U451" s="7">
        <f t="shared" si="45"/>
        <v>0</v>
      </c>
      <c r="V451" s="7">
        <f t="shared" si="46"/>
        <v>0</v>
      </c>
    </row>
    <row r="452" spans="1:22" x14ac:dyDescent="0.25">
      <c r="A452" s="3" t="s">
        <v>55</v>
      </c>
      <c r="B452" s="3" t="s">
        <v>1160</v>
      </c>
      <c r="C452" s="3" t="s">
        <v>1175</v>
      </c>
      <c r="D452" s="3" t="s">
        <v>1176</v>
      </c>
      <c r="E452" s="6" t="s">
        <v>8</v>
      </c>
      <c r="F452" s="6" t="s">
        <v>6</v>
      </c>
      <c r="G452" s="6" t="s">
        <v>27</v>
      </c>
      <c r="H452" s="6">
        <v>62.49</v>
      </c>
      <c r="I452" s="6">
        <v>15.83</v>
      </c>
      <c r="J452" s="6">
        <v>0</v>
      </c>
      <c r="K452" s="6">
        <v>0</v>
      </c>
      <c r="L452" s="6">
        <f t="shared" ref="L452:L515" si="49">+J452+K452</f>
        <v>0</v>
      </c>
      <c r="M452" s="6">
        <v>0</v>
      </c>
      <c r="N452" s="6">
        <v>0.83</v>
      </c>
      <c r="O452" s="6">
        <f t="shared" ref="O452:O515" si="50">+M452+N452</f>
        <v>0.83</v>
      </c>
      <c r="P452" s="7" t="s">
        <v>43</v>
      </c>
      <c r="Q452" s="6" t="s">
        <v>43</v>
      </c>
      <c r="R452" s="6">
        <f t="shared" ref="R452:R515" si="51">+H452+O452</f>
        <v>63.32</v>
      </c>
      <c r="S452" s="8">
        <v>374860</v>
      </c>
      <c r="T452" s="8">
        <v>53100</v>
      </c>
      <c r="U452" s="7">
        <f t="shared" ref="U452:U515" si="52">+T452/S452</f>
        <v>0.14165288374326415</v>
      </c>
      <c r="V452" s="7">
        <f t="shared" ref="V452:V515" si="53">+T452/S452</f>
        <v>0.14165288374326415</v>
      </c>
    </row>
    <row r="453" spans="1:22" x14ac:dyDescent="0.25">
      <c r="A453" s="3" t="s">
        <v>55</v>
      </c>
      <c r="B453" s="3" t="s">
        <v>1160</v>
      </c>
      <c r="C453" s="3" t="s">
        <v>1177</v>
      </c>
      <c r="D453" s="3" t="s">
        <v>1178</v>
      </c>
      <c r="E453" s="6" t="s">
        <v>70</v>
      </c>
      <c r="F453" s="6" t="s">
        <v>6</v>
      </c>
      <c r="G453" s="6" t="s">
        <v>27</v>
      </c>
      <c r="H453" s="6">
        <v>100</v>
      </c>
      <c r="I453" s="6">
        <v>0</v>
      </c>
      <c r="J453" s="6">
        <v>0</v>
      </c>
      <c r="K453" s="6">
        <v>0</v>
      </c>
      <c r="L453" s="6">
        <f t="shared" si="49"/>
        <v>0</v>
      </c>
      <c r="M453" s="6">
        <v>0</v>
      </c>
      <c r="N453" s="6">
        <v>0</v>
      </c>
      <c r="O453" s="6">
        <f t="shared" si="50"/>
        <v>0</v>
      </c>
      <c r="P453" s="7" t="s">
        <v>43</v>
      </c>
      <c r="Q453" s="6" t="s">
        <v>43</v>
      </c>
      <c r="R453" s="6">
        <f t="shared" si="51"/>
        <v>100</v>
      </c>
      <c r="S453" s="8">
        <v>139011.47999999998</v>
      </c>
      <c r="T453" s="8">
        <v>135477.44</v>
      </c>
      <c r="U453" s="7">
        <f t="shared" si="52"/>
        <v>0.97457735145327584</v>
      </c>
      <c r="V453" s="7">
        <f t="shared" si="53"/>
        <v>0.97457735145327584</v>
      </c>
    </row>
    <row r="454" spans="1:22" x14ac:dyDescent="0.25">
      <c r="A454" s="3" t="s">
        <v>55</v>
      </c>
      <c r="B454" s="3" t="s">
        <v>1160</v>
      </c>
      <c r="C454" s="3" t="s">
        <v>1179</v>
      </c>
      <c r="D454" s="3" t="s">
        <v>1180</v>
      </c>
      <c r="E454" s="6" t="s">
        <v>8</v>
      </c>
      <c r="F454" s="6" t="s">
        <v>7</v>
      </c>
      <c r="G454" s="6" t="s">
        <v>27</v>
      </c>
      <c r="H454" s="6">
        <v>50.01</v>
      </c>
      <c r="I454" s="6">
        <v>49.95</v>
      </c>
      <c r="J454" s="6">
        <v>40</v>
      </c>
      <c r="K454" s="6">
        <v>4.9400000000000004</v>
      </c>
      <c r="L454" s="6">
        <f t="shared" si="49"/>
        <v>44.94</v>
      </c>
      <c r="M454" s="6">
        <v>40</v>
      </c>
      <c r="N454" s="6">
        <v>4.9400000000000004</v>
      </c>
      <c r="O454" s="6">
        <f t="shared" si="50"/>
        <v>44.94</v>
      </c>
      <c r="P454" s="7">
        <f t="shared" ref="P454:P514" si="54">+O454/L454</f>
        <v>1</v>
      </c>
      <c r="Q454" s="6">
        <f t="shared" ref="Q454:Q514" si="55">+O454/L454</f>
        <v>1</v>
      </c>
      <c r="R454" s="6">
        <f t="shared" si="51"/>
        <v>94.949999999999989</v>
      </c>
      <c r="S454" s="8">
        <v>416960.85</v>
      </c>
      <c r="T454" s="8">
        <v>0</v>
      </c>
      <c r="U454" s="7">
        <f t="shared" si="52"/>
        <v>0</v>
      </c>
      <c r="V454" s="7">
        <f t="shared" si="53"/>
        <v>0</v>
      </c>
    </row>
    <row r="455" spans="1:22" x14ac:dyDescent="0.25">
      <c r="A455" s="3" t="s">
        <v>55</v>
      </c>
      <c r="B455" s="3" t="s">
        <v>1160</v>
      </c>
      <c r="C455" s="3" t="s">
        <v>1181</v>
      </c>
      <c r="D455" s="3" t="s">
        <v>1182</v>
      </c>
      <c r="E455" s="6" t="s">
        <v>70</v>
      </c>
      <c r="F455" s="6" t="s">
        <v>6</v>
      </c>
      <c r="G455" s="6" t="s">
        <v>27</v>
      </c>
      <c r="H455" s="6">
        <v>100</v>
      </c>
      <c r="I455" s="6">
        <v>0</v>
      </c>
      <c r="J455" s="6">
        <v>0</v>
      </c>
      <c r="K455" s="6">
        <v>0</v>
      </c>
      <c r="L455" s="6">
        <f t="shared" si="49"/>
        <v>0</v>
      </c>
      <c r="M455" s="6">
        <v>0</v>
      </c>
      <c r="N455" s="6">
        <v>0</v>
      </c>
      <c r="O455" s="6">
        <f t="shared" si="50"/>
        <v>0</v>
      </c>
      <c r="P455" s="7" t="s">
        <v>43</v>
      </c>
      <c r="Q455" s="6" t="s">
        <v>43</v>
      </c>
      <c r="R455" s="6">
        <f t="shared" si="51"/>
        <v>100</v>
      </c>
      <c r="S455" s="8">
        <v>46646.609999999993</v>
      </c>
      <c r="T455" s="8">
        <v>0</v>
      </c>
      <c r="U455" s="7">
        <f t="shared" si="52"/>
        <v>0</v>
      </c>
      <c r="V455" s="7">
        <f t="shared" si="53"/>
        <v>0</v>
      </c>
    </row>
    <row r="456" spans="1:22" x14ac:dyDescent="0.25">
      <c r="A456" s="3" t="s">
        <v>55</v>
      </c>
      <c r="B456" s="3" t="s">
        <v>1160</v>
      </c>
      <c r="C456" s="3" t="s">
        <v>1183</v>
      </c>
      <c r="D456" s="3" t="s">
        <v>1184</v>
      </c>
      <c r="E456" s="6" t="s">
        <v>8</v>
      </c>
      <c r="F456" s="6" t="s">
        <v>7</v>
      </c>
      <c r="G456" s="6" t="s">
        <v>27</v>
      </c>
      <c r="H456" s="6">
        <v>77.819999999999993</v>
      </c>
      <c r="I456" s="6">
        <v>4.24</v>
      </c>
      <c r="J456" s="6">
        <v>0</v>
      </c>
      <c r="K456" s="6">
        <v>3.39</v>
      </c>
      <c r="L456" s="6">
        <f t="shared" si="49"/>
        <v>3.39</v>
      </c>
      <c r="M456" s="6">
        <v>0</v>
      </c>
      <c r="N456" s="6">
        <v>3.39</v>
      </c>
      <c r="O456" s="6">
        <f t="shared" si="50"/>
        <v>3.39</v>
      </c>
      <c r="P456" s="7">
        <f t="shared" si="54"/>
        <v>1</v>
      </c>
      <c r="Q456" s="6">
        <f t="shared" si="55"/>
        <v>1</v>
      </c>
      <c r="R456" s="6">
        <f t="shared" si="51"/>
        <v>81.209999999999994</v>
      </c>
      <c r="S456" s="8">
        <v>410654.75</v>
      </c>
      <c r="T456" s="8">
        <v>192662.14</v>
      </c>
      <c r="U456" s="7">
        <f t="shared" si="52"/>
        <v>0.46915843540102731</v>
      </c>
      <c r="V456" s="7">
        <f t="shared" si="53"/>
        <v>0.46915843540102731</v>
      </c>
    </row>
    <row r="457" spans="1:22" x14ac:dyDescent="0.25">
      <c r="A457" s="3" t="s">
        <v>55</v>
      </c>
      <c r="B457" s="3" t="s">
        <v>1185</v>
      </c>
      <c r="C457" s="3" t="s">
        <v>1186</v>
      </c>
      <c r="D457" s="3" t="s">
        <v>1187</v>
      </c>
      <c r="E457" s="6" t="s">
        <v>8</v>
      </c>
      <c r="F457" s="6" t="s">
        <v>7</v>
      </c>
      <c r="G457" s="6" t="s">
        <v>27</v>
      </c>
      <c r="H457" s="6">
        <v>89.4</v>
      </c>
      <c r="I457" s="6">
        <v>10.6</v>
      </c>
      <c r="J457" s="6">
        <v>0</v>
      </c>
      <c r="K457" s="6">
        <v>3.7</v>
      </c>
      <c r="L457" s="6">
        <f t="shared" si="49"/>
        <v>3.7</v>
      </c>
      <c r="M457" s="6">
        <v>0</v>
      </c>
      <c r="N457" s="6">
        <v>3.7</v>
      </c>
      <c r="O457" s="6">
        <f t="shared" si="50"/>
        <v>3.7</v>
      </c>
      <c r="P457" s="7">
        <f t="shared" si="54"/>
        <v>1</v>
      </c>
      <c r="Q457" s="6">
        <f t="shared" si="55"/>
        <v>1</v>
      </c>
      <c r="R457" s="6">
        <f t="shared" si="51"/>
        <v>93.100000000000009</v>
      </c>
      <c r="S457" s="8">
        <v>414.4</v>
      </c>
      <c r="T457" s="8">
        <v>414.4</v>
      </c>
      <c r="U457" s="7">
        <f t="shared" si="52"/>
        <v>1</v>
      </c>
      <c r="V457" s="7">
        <f t="shared" si="53"/>
        <v>1</v>
      </c>
    </row>
    <row r="458" spans="1:22" x14ac:dyDescent="0.25">
      <c r="A458" s="3" t="s">
        <v>55</v>
      </c>
      <c r="B458" s="3" t="s">
        <v>1185</v>
      </c>
      <c r="C458" s="3" t="s">
        <v>1188</v>
      </c>
      <c r="D458" s="3" t="s">
        <v>1189</v>
      </c>
      <c r="E458" s="6" t="s">
        <v>8</v>
      </c>
      <c r="F458" s="6" t="s">
        <v>7</v>
      </c>
      <c r="G458" s="6" t="s">
        <v>27</v>
      </c>
      <c r="H458" s="6">
        <v>66</v>
      </c>
      <c r="I458" s="6">
        <v>34</v>
      </c>
      <c r="J458" s="6">
        <v>8</v>
      </c>
      <c r="K458" s="6">
        <v>8</v>
      </c>
      <c r="L458" s="6">
        <f t="shared" si="49"/>
        <v>16</v>
      </c>
      <c r="M458" s="6">
        <v>8</v>
      </c>
      <c r="N458" s="6">
        <v>8</v>
      </c>
      <c r="O458" s="6">
        <f t="shared" si="50"/>
        <v>16</v>
      </c>
      <c r="P458" s="7">
        <f t="shared" si="54"/>
        <v>1</v>
      </c>
      <c r="Q458" s="6">
        <f t="shared" si="55"/>
        <v>1</v>
      </c>
      <c r="R458" s="6">
        <f t="shared" si="51"/>
        <v>82</v>
      </c>
      <c r="S458" s="8">
        <v>1872563.3699999999</v>
      </c>
      <c r="T458" s="8">
        <v>1038290.71</v>
      </c>
      <c r="U458" s="7">
        <f t="shared" si="52"/>
        <v>0.55447560634490034</v>
      </c>
      <c r="V458" s="7">
        <f t="shared" si="53"/>
        <v>0.55447560634490034</v>
      </c>
    </row>
    <row r="459" spans="1:22" x14ac:dyDescent="0.25">
      <c r="A459" s="3" t="s">
        <v>55</v>
      </c>
      <c r="B459" s="3" t="s">
        <v>1185</v>
      </c>
      <c r="C459" s="3" t="s">
        <v>1190</v>
      </c>
      <c r="D459" s="3" t="s">
        <v>1191</v>
      </c>
      <c r="E459" s="6" t="s">
        <v>8</v>
      </c>
      <c r="F459" s="6" t="s">
        <v>7</v>
      </c>
      <c r="G459" s="6" t="s">
        <v>27</v>
      </c>
      <c r="H459" s="6">
        <v>90</v>
      </c>
      <c r="I459" s="6">
        <v>5</v>
      </c>
      <c r="J459" s="6">
        <v>1</v>
      </c>
      <c r="K459" s="6">
        <v>1</v>
      </c>
      <c r="L459" s="6">
        <f t="shared" si="49"/>
        <v>2</v>
      </c>
      <c r="M459" s="6">
        <v>1</v>
      </c>
      <c r="N459" s="6">
        <v>1</v>
      </c>
      <c r="O459" s="6">
        <f t="shared" si="50"/>
        <v>2</v>
      </c>
      <c r="P459" s="7">
        <f t="shared" si="54"/>
        <v>1</v>
      </c>
      <c r="Q459" s="6">
        <f t="shared" si="55"/>
        <v>1</v>
      </c>
      <c r="R459" s="6">
        <f t="shared" si="51"/>
        <v>92</v>
      </c>
      <c r="S459" s="8">
        <v>151312.46</v>
      </c>
      <c r="T459" s="8">
        <v>0</v>
      </c>
      <c r="U459" s="7">
        <f t="shared" si="52"/>
        <v>0</v>
      </c>
      <c r="V459" s="7">
        <f t="shared" si="53"/>
        <v>0</v>
      </c>
    </row>
    <row r="460" spans="1:22" x14ac:dyDescent="0.25">
      <c r="A460" s="3" t="s">
        <v>55</v>
      </c>
      <c r="B460" s="3" t="s">
        <v>1185</v>
      </c>
      <c r="C460" s="3" t="s">
        <v>1192</v>
      </c>
      <c r="D460" s="3" t="s">
        <v>1193</v>
      </c>
      <c r="E460" s="6" t="s">
        <v>8</v>
      </c>
      <c r="F460" s="6" t="s">
        <v>6</v>
      </c>
      <c r="G460" s="6" t="s">
        <v>23</v>
      </c>
      <c r="H460" s="6">
        <v>55.5</v>
      </c>
      <c r="I460" s="6">
        <v>44.5</v>
      </c>
      <c r="J460" s="6">
        <v>0</v>
      </c>
      <c r="K460" s="6">
        <v>0</v>
      </c>
      <c r="L460" s="6">
        <f t="shared" si="49"/>
        <v>0</v>
      </c>
      <c r="M460" s="6">
        <v>0</v>
      </c>
      <c r="N460" s="6">
        <v>0</v>
      </c>
      <c r="O460" s="6">
        <f t="shared" si="50"/>
        <v>0</v>
      </c>
      <c r="P460" s="7" t="s">
        <v>43</v>
      </c>
      <c r="Q460" s="6" t="s">
        <v>43</v>
      </c>
      <c r="R460" s="6">
        <f t="shared" si="51"/>
        <v>55.5</v>
      </c>
      <c r="S460" s="8">
        <v>15605.5</v>
      </c>
      <c r="T460" s="8">
        <v>3658</v>
      </c>
      <c r="U460" s="7">
        <f t="shared" si="52"/>
        <v>0.23440453686200377</v>
      </c>
      <c r="V460" s="7">
        <f t="shared" si="53"/>
        <v>0.23440453686200377</v>
      </c>
    </row>
    <row r="461" spans="1:22" x14ac:dyDescent="0.25">
      <c r="A461" s="3" t="s">
        <v>55</v>
      </c>
      <c r="B461" s="3" t="s">
        <v>1185</v>
      </c>
      <c r="C461" s="3" t="s">
        <v>1194</v>
      </c>
      <c r="D461" s="3" t="s">
        <v>1195</v>
      </c>
      <c r="E461" s="6" t="s">
        <v>8</v>
      </c>
      <c r="F461" s="6" t="s">
        <v>7</v>
      </c>
      <c r="G461" s="6" t="s">
        <v>123</v>
      </c>
      <c r="H461" s="6">
        <v>85</v>
      </c>
      <c r="I461" s="6">
        <v>15</v>
      </c>
      <c r="J461" s="6">
        <v>8</v>
      </c>
      <c r="K461" s="6">
        <v>3</v>
      </c>
      <c r="L461" s="6">
        <f t="shared" si="49"/>
        <v>11</v>
      </c>
      <c r="M461" s="6">
        <v>8</v>
      </c>
      <c r="N461" s="6">
        <v>3</v>
      </c>
      <c r="O461" s="6">
        <f t="shared" si="50"/>
        <v>11</v>
      </c>
      <c r="P461" s="7">
        <f t="shared" si="54"/>
        <v>1</v>
      </c>
      <c r="Q461" s="6">
        <f t="shared" si="55"/>
        <v>1</v>
      </c>
      <c r="R461" s="6">
        <f t="shared" si="51"/>
        <v>96</v>
      </c>
      <c r="S461" s="8">
        <v>24220</v>
      </c>
      <c r="T461" s="8">
        <v>24220</v>
      </c>
      <c r="U461" s="7">
        <f t="shared" si="52"/>
        <v>1</v>
      </c>
      <c r="V461" s="7">
        <f t="shared" si="53"/>
        <v>1</v>
      </c>
    </row>
    <row r="462" spans="1:22" x14ac:dyDescent="0.25">
      <c r="A462" s="3" t="s">
        <v>55</v>
      </c>
      <c r="B462" s="3" t="s">
        <v>1196</v>
      </c>
      <c r="C462" s="3" t="s">
        <v>1197</v>
      </c>
      <c r="D462" s="3" t="s">
        <v>1198</v>
      </c>
      <c r="E462" s="6" t="s">
        <v>37</v>
      </c>
      <c r="F462" s="6" t="s">
        <v>6</v>
      </c>
      <c r="G462" s="6" t="s">
        <v>27</v>
      </c>
      <c r="H462" s="6">
        <v>0</v>
      </c>
      <c r="I462" s="6">
        <v>100</v>
      </c>
      <c r="J462" s="6">
        <v>0</v>
      </c>
      <c r="K462" s="6">
        <v>0</v>
      </c>
      <c r="L462" s="6">
        <f t="shared" si="49"/>
        <v>0</v>
      </c>
      <c r="M462" s="6">
        <v>0</v>
      </c>
      <c r="N462" s="6">
        <v>0</v>
      </c>
      <c r="O462" s="6">
        <f t="shared" si="50"/>
        <v>0</v>
      </c>
      <c r="P462" s="7" t="s">
        <v>43</v>
      </c>
      <c r="Q462" s="6" t="s">
        <v>43</v>
      </c>
      <c r="R462" s="6">
        <f t="shared" si="51"/>
        <v>0</v>
      </c>
      <c r="S462" s="8">
        <v>2761696.21</v>
      </c>
      <c r="T462" s="8">
        <v>0</v>
      </c>
      <c r="U462" s="7">
        <f t="shared" si="52"/>
        <v>0</v>
      </c>
      <c r="V462" s="7">
        <f t="shared" si="53"/>
        <v>0</v>
      </c>
    </row>
    <row r="463" spans="1:22" x14ac:dyDescent="0.25">
      <c r="A463" s="3" t="s">
        <v>55</v>
      </c>
      <c r="B463" s="3" t="s">
        <v>1210</v>
      </c>
      <c r="C463" s="3" t="s">
        <v>1211</v>
      </c>
      <c r="D463" s="3" t="s">
        <v>1212</v>
      </c>
      <c r="E463" s="6" t="s">
        <v>8</v>
      </c>
      <c r="F463" s="6" t="s">
        <v>7</v>
      </c>
      <c r="G463" s="6" t="s">
        <v>27</v>
      </c>
      <c r="H463" s="6">
        <v>57.62</v>
      </c>
      <c r="I463" s="6">
        <v>20</v>
      </c>
      <c r="J463" s="6">
        <v>0</v>
      </c>
      <c r="K463" s="6">
        <v>1</v>
      </c>
      <c r="L463" s="6">
        <f t="shared" si="49"/>
        <v>1</v>
      </c>
      <c r="M463" s="6">
        <v>0</v>
      </c>
      <c r="N463" s="6">
        <v>4.5</v>
      </c>
      <c r="O463" s="6">
        <f t="shared" si="50"/>
        <v>4.5</v>
      </c>
      <c r="P463" s="7">
        <f t="shared" si="54"/>
        <v>4.5</v>
      </c>
      <c r="Q463" s="6">
        <f t="shared" si="55"/>
        <v>4.5</v>
      </c>
      <c r="R463" s="6">
        <f t="shared" si="51"/>
        <v>62.12</v>
      </c>
      <c r="S463" s="8">
        <v>4586665.13</v>
      </c>
      <c r="T463" s="8">
        <v>1213095.01</v>
      </c>
      <c r="U463" s="7">
        <f t="shared" si="52"/>
        <v>0.26448301230135807</v>
      </c>
      <c r="V463" s="7">
        <f t="shared" si="53"/>
        <v>0.26448301230135807</v>
      </c>
    </row>
    <row r="464" spans="1:22" x14ac:dyDescent="0.25">
      <c r="A464" s="3" t="s">
        <v>55</v>
      </c>
      <c r="B464" s="3" t="s">
        <v>1210</v>
      </c>
      <c r="C464" s="3" t="s">
        <v>1213</v>
      </c>
      <c r="D464" s="3" t="s">
        <v>1214</v>
      </c>
      <c r="E464" s="6" t="s">
        <v>8</v>
      </c>
      <c r="F464" s="6" t="s">
        <v>6</v>
      </c>
      <c r="G464" s="6" t="s">
        <v>27</v>
      </c>
      <c r="H464" s="6">
        <v>97.55</v>
      </c>
      <c r="I464" s="6">
        <v>1</v>
      </c>
      <c r="J464" s="6">
        <v>0</v>
      </c>
      <c r="K464" s="6">
        <v>0</v>
      </c>
      <c r="L464" s="6">
        <f t="shared" si="49"/>
        <v>0</v>
      </c>
      <c r="M464" s="6">
        <v>0</v>
      </c>
      <c r="N464" s="6">
        <v>0</v>
      </c>
      <c r="O464" s="6">
        <f t="shared" si="50"/>
        <v>0</v>
      </c>
      <c r="P464" s="7" t="s">
        <v>43</v>
      </c>
      <c r="Q464" s="6" t="s">
        <v>43</v>
      </c>
      <c r="R464" s="6">
        <f t="shared" si="51"/>
        <v>97.55</v>
      </c>
      <c r="S464" s="8">
        <v>1111006.1299999999</v>
      </c>
      <c r="T464" s="8">
        <v>177733.37</v>
      </c>
      <c r="U464" s="7">
        <f t="shared" si="52"/>
        <v>0.15997514793190207</v>
      </c>
      <c r="V464" s="7">
        <f t="shared" si="53"/>
        <v>0.15997514793190207</v>
      </c>
    </row>
    <row r="465" spans="1:22" x14ac:dyDescent="0.25">
      <c r="A465" s="3" t="s">
        <v>55</v>
      </c>
      <c r="B465" s="3" t="s">
        <v>1199</v>
      </c>
      <c r="C465" s="3" t="s">
        <v>1200</v>
      </c>
      <c r="D465" s="3" t="s">
        <v>1201</v>
      </c>
      <c r="E465" s="6" t="s">
        <v>8</v>
      </c>
      <c r="F465" s="6" t="s">
        <v>7</v>
      </c>
      <c r="G465" s="6" t="s">
        <v>27</v>
      </c>
      <c r="H465" s="6">
        <v>66.38</v>
      </c>
      <c r="I465" s="6">
        <v>33.340000000000003</v>
      </c>
      <c r="J465" s="6">
        <v>0</v>
      </c>
      <c r="K465" s="6">
        <v>16.670000000000002</v>
      </c>
      <c r="L465" s="6">
        <f t="shared" si="49"/>
        <v>16.670000000000002</v>
      </c>
      <c r="M465" s="6">
        <v>0</v>
      </c>
      <c r="N465" s="6">
        <v>17.559999999999999</v>
      </c>
      <c r="O465" s="6">
        <f t="shared" si="50"/>
        <v>17.559999999999999</v>
      </c>
      <c r="P465" s="7">
        <f t="shared" si="54"/>
        <v>1.0533893221355728</v>
      </c>
      <c r="Q465" s="6">
        <f t="shared" si="55"/>
        <v>1.0533893221355728</v>
      </c>
      <c r="R465" s="6">
        <f t="shared" si="51"/>
        <v>83.94</v>
      </c>
      <c r="S465" s="8">
        <v>1251555</v>
      </c>
      <c r="T465" s="8">
        <v>250311</v>
      </c>
      <c r="U465" s="7">
        <f t="shared" si="52"/>
        <v>0.2</v>
      </c>
      <c r="V465" s="7">
        <f t="shared" si="53"/>
        <v>0.2</v>
      </c>
    </row>
    <row r="466" spans="1:22" x14ac:dyDescent="0.25">
      <c r="A466" s="3" t="s">
        <v>55</v>
      </c>
      <c r="B466" s="3" t="s">
        <v>1199</v>
      </c>
      <c r="C466" s="3" t="s">
        <v>1202</v>
      </c>
      <c r="D466" s="3" t="s">
        <v>1203</v>
      </c>
      <c r="E466" s="6" t="s">
        <v>8</v>
      </c>
      <c r="F466" s="6" t="s">
        <v>7</v>
      </c>
      <c r="G466" s="6" t="s">
        <v>27</v>
      </c>
      <c r="H466" s="6">
        <v>36</v>
      </c>
      <c r="I466" s="6">
        <v>64</v>
      </c>
      <c r="J466" s="6">
        <v>0</v>
      </c>
      <c r="K466" s="6">
        <v>64</v>
      </c>
      <c r="L466" s="6">
        <f t="shared" si="49"/>
        <v>64</v>
      </c>
      <c r="M466" s="6">
        <v>42.42</v>
      </c>
      <c r="N466" s="6">
        <v>1.5</v>
      </c>
      <c r="O466" s="6">
        <f t="shared" si="50"/>
        <v>43.92</v>
      </c>
      <c r="P466" s="7">
        <f t="shared" si="54"/>
        <v>0.68625000000000003</v>
      </c>
      <c r="Q466" s="6">
        <f t="shared" si="55"/>
        <v>0.68625000000000003</v>
      </c>
      <c r="R466" s="6">
        <f t="shared" si="51"/>
        <v>79.92</v>
      </c>
      <c r="S466" s="8">
        <v>1364286.2300000002</v>
      </c>
      <c r="T466" s="8">
        <v>231900.59000000003</v>
      </c>
      <c r="U466" s="7">
        <f t="shared" si="52"/>
        <v>0.16997942579835318</v>
      </c>
      <c r="V466" s="7">
        <f t="shared" si="53"/>
        <v>0.16997942579835318</v>
      </c>
    </row>
    <row r="467" spans="1:22" x14ac:dyDescent="0.25">
      <c r="A467" s="3" t="s">
        <v>55</v>
      </c>
      <c r="B467" s="3" t="s">
        <v>1199</v>
      </c>
      <c r="C467" s="3" t="s">
        <v>1204</v>
      </c>
      <c r="D467" s="3" t="s">
        <v>1205</v>
      </c>
      <c r="E467" s="6" t="s">
        <v>8</v>
      </c>
      <c r="F467" s="6" t="s">
        <v>6</v>
      </c>
      <c r="G467" s="6" t="s">
        <v>27</v>
      </c>
      <c r="H467" s="6">
        <v>0</v>
      </c>
      <c r="I467" s="6">
        <v>100</v>
      </c>
      <c r="J467" s="6">
        <v>0</v>
      </c>
      <c r="K467" s="6">
        <v>0</v>
      </c>
      <c r="L467" s="6">
        <f t="shared" si="49"/>
        <v>0</v>
      </c>
      <c r="M467" s="6">
        <v>0</v>
      </c>
      <c r="N467" s="6">
        <v>0</v>
      </c>
      <c r="O467" s="6">
        <f t="shared" si="50"/>
        <v>0</v>
      </c>
      <c r="P467" s="7" t="s">
        <v>43</v>
      </c>
      <c r="Q467" s="6" t="s">
        <v>43</v>
      </c>
      <c r="R467" s="6">
        <f t="shared" si="51"/>
        <v>0</v>
      </c>
      <c r="S467" s="8">
        <v>650000</v>
      </c>
      <c r="T467" s="8">
        <v>0</v>
      </c>
      <c r="U467" s="7">
        <f t="shared" si="52"/>
        <v>0</v>
      </c>
      <c r="V467" s="7">
        <f t="shared" si="53"/>
        <v>0</v>
      </c>
    </row>
    <row r="468" spans="1:22" x14ac:dyDescent="0.25">
      <c r="A468" s="3" t="s">
        <v>55</v>
      </c>
      <c r="B468" s="3" t="s">
        <v>1199</v>
      </c>
      <c r="C468" s="3" t="s">
        <v>1206</v>
      </c>
      <c r="D468" s="3" t="s">
        <v>1207</v>
      </c>
      <c r="E468" s="6" t="s">
        <v>8</v>
      </c>
      <c r="F468" s="6" t="s">
        <v>7</v>
      </c>
      <c r="G468" s="6" t="s">
        <v>27</v>
      </c>
      <c r="H468" s="6">
        <v>0</v>
      </c>
      <c r="I468" s="6">
        <v>100</v>
      </c>
      <c r="J468" s="6">
        <v>10</v>
      </c>
      <c r="K468" s="6">
        <v>30</v>
      </c>
      <c r="L468" s="6">
        <f t="shared" si="49"/>
        <v>40</v>
      </c>
      <c r="M468" s="6">
        <v>10</v>
      </c>
      <c r="N468" s="6">
        <v>0</v>
      </c>
      <c r="O468" s="6">
        <f t="shared" si="50"/>
        <v>10</v>
      </c>
      <c r="P468" s="7">
        <f t="shared" si="54"/>
        <v>0.25</v>
      </c>
      <c r="Q468" s="6">
        <f t="shared" si="55"/>
        <v>0.25</v>
      </c>
      <c r="R468" s="6">
        <f t="shared" si="51"/>
        <v>10</v>
      </c>
      <c r="S468" s="8">
        <v>399997.92</v>
      </c>
      <c r="T468" s="8">
        <v>0</v>
      </c>
      <c r="U468" s="7">
        <f t="shared" si="52"/>
        <v>0</v>
      </c>
      <c r="V468" s="7">
        <f t="shared" si="53"/>
        <v>0</v>
      </c>
    </row>
    <row r="469" spans="1:22" x14ac:dyDescent="0.25">
      <c r="A469" s="3" t="s">
        <v>55</v>
      </c>
      <c r="B469" s="3" t="s">
        <v>1199</v>
      </c>
      <c r="C469" s="3" t="s">
        <v>1208</v>
      </c>
      <c r="D469" s="3" t="s">
        <v>1209</v>
      </c>
      <c r="E469" s="6" t="s">
        <v>8</v>
      </c>
      <c r="F469" s="6" t="s">
        <v>7</v>
      </c>
      <c r="G469" s="6" t="s">
        <v>27</v>
      </c>
      <c r="H469" s="6">
        <v>0</v>
      </c>
      <c r="I469" s="6">
        <v>100</v>
      </c>
      <c r="J469" s="6">
        <v>1</v>
      </c>
      <c r="K469" s="6">
        <v>85</v>
      </c>
      <c r="L469" s="6">
        <f t="shared" si="49"/>
        <v>86</v>
      </c>
      <c r="M469" s="6">
        <v>1</v>
      </c>
      <c r="N469" s="6">
        <v>95</v>
      </c>
      <c r="O469" s="6">
        <f t="shared" si="50"/>
        <v>96</v>
      </c>
      <c r="P469" s="7">
        <f t="shared" si="54"/>
        <v>1.1162790697674418</v>
      </c>
      <c r="Q469" s="6">
        <f t="shared" si="55"/>
        <v>1.1162790697674418</v>
      </c>
      <c r="R469" s="6">
        <f t="shared" si="51"/>
        <v>96</v>
      </c>
      <c r="S469" s="8">
        <v>700847.23</v>
      </c>
      <c r="T469" s="8">
        <v>0</v>
      </c>
      <c r="U469" s="7">
        <f t="shared" si="52"/>
        <v>0</v>
      </c>
      <c r="V469" s="7">
        <f t="shared" si="53"/>
        <v>0</v>
      </c>
    </row>
    <row r="470" spans="1:22" x14ac:dyDescent="0.25">
      <c r="A470" s="3" t="s">
        <v>55</v>
      </c>
      <c r="B470" s="3" t="s">
        <v>1218</v>
      </c>
      <c r="C470" s="3" t="s">
        <v>1219</v>
      </c>
      <c r="D470" s="3" t="s">
        <v>1220</v>
      </c>
      <c r="E470" s="6" t="s">
        <v>1251</v>
      </c>
      <c r="F470" s="6" t="s">
        <v>6</v>
      </c>
      <c r="G470" s="6" t="s">
        <v>43</v>
      </c>
      <c r="H470" s="6" t="s">
        <v>43</v>
      </c>
      <c r="I470" s="6" t="s">
        <v>43</v>
      </c>
      <c r="J470" s="6" t="s">
        <v>43</v>
      </c>
      <c r="K470" s="6" t="s">
        <v>43</v>
      </c>
      <c r="L470" s="6" t="e">
        <f t="shared" si="49"/>
        <v>#VALUE!</v>
      </c>
      <c r="M470" s="6" t="s">
        <v>43</v>
      </c>
      <c r="N470" s="6" t="s">
        <v>43</v>
      </c>
      <c r="O470" s="6" t="e">
        <f t="shared" si="50"/>
        <v>#VALUE!</v>
      </c>
      <c r="P470" s="7" t="s">
        <v>43</v>
      </c>
      <c r="Q470" s="6" t="s">
        <v>43</v>
      </c>
      <c r="R470" s="6" t="e">
        <f t="shared" si="51"/>
        <v>#VALUE!</v>
      </c>
      <c r="S470" s="8">
        <v>40818.32</v>
      </c>
      <c r="T470" s="8">
        <v>0</v>
      </c>
      <c r="U470" s="7">
        <f t="shared" si="52"/>
        <v>0</v>
      </c>
      <c r="V470" s="7">
        <f t="shared" si="53"/>
        <v>0</v>
      </c>
    </row>
    <row r="471" spans="1:22" x14ac:dyDescent="0.25">
      <c r="A471" s="3" t="s">
        <v>55</v>
      </c>
      <c r="B471" s="3" t="s">
        <v>1218</v>
      </c>
      <c r="C471" s="3" t="s">
        <v>1221</v>
      </c>
      <c r="D471" s="3" t="s">
        <v>1222</v>
      </c>
      <c r="E471" s="6" t="s">
        <v>1252</v>
      </c>
      <c r="F471" s="6" t="s">
        <v>6</v>
      </c>
      <c r="G471" s="6" t="s">
        <v>43</v>
      </c>
      <c r="H471" s="6" t="s">
        <v>43</v>
      </c>
      <c r="I471" s="6" t="s">
        <v>43</v>
      </c>
      <c r="J471" s="6" t="s">
        <v>43</v>
      </c>
      <c r="K471" s="6" t="s">
        <v>43</v>
      </c>
      <c r="L471" s="6" t="e">
        <f t="shared" si="49"/>
        <v>#VALUE!</v>
      </c>
      <c r="M471" s="6" t="s">
        <v>43</v>
      </c>
      <c r="N471" s="6" t="s">
        <v>43</v>
      </c>
      <c r="O471" s="6" t="e">
        <f t="shared" si="50"/>
        <v>#VALUE!</v>
      </c>
      <c r="P471" s="7" t="s">
        <v>43</v>
      </c>
      <c r="Q471" s="6" t="s">
        <v>43</v>
      </c>
      <c r="R471" s="6" t="e">
        <f t="shared" si="51"/>
        <v>#VALUE!</v>
      </c>
      <c r="S471" s="8">
        <v>209090.01</v>
      </c>
      <c r="T471" s="8">
        <v>199033.74</v>
      </c>
      <c r="U471" s="7">
        <f t="shared" si="52"/>
        <v>0.95190458884190587</v>
      </c>
      <c r="V471" s="7">
        <f t="shared" si="53"/>
        <v>0.95190458884190587</v>
      </c>
    </row>
    <row r="472" spans="1:22" x14ac:dyDescent="0.25">
      <c r="A472" s="3" t="s">
        <v>39</v>
      </c>
      <c r="B472" s="3" t="s">
        <v>38</v>
      </c>
      <c r="C472" s="3" t="s">
        <v>40</v>
      </c>
      <c r="D472" s="3" t="s">
        <v>41</v>
      </c>
      <c r="E472" s="6" t="s">
        <v>8</v>
      </c>
      <c r="F472" s="6" t="s">
        <v>7</v>
      </c>
      <c r="G472" s="6" t="s">
        <v>42</v>
      </c>
      <c r="H472" s="6">
        <v>0</v>
      </c>
      <c r="I472" s="6">
        <v>84.16</v>
      </c>
      <c r="J472" s="6">
        <v>0</v>
      </c>
      <c r="K472" s="6">
        <v>2.63</v>
      </c>
      <c r="L472" s="6">
        <f t="shared" si="49"/>
        <v>2.63</v>
      </c>
      <c r="M472" s="6">
        <v>0</v>
      </c>
      <c r="N472" s="6">
        <v>2.63</v>
      </c>
      <c r="O472" s="6">
        <f t="shared" si="50"/>
        <v>2.63</v>
      </c>
      <c r="P472" s="7">
        <f t="shared" si="54"/>
        <v>1</v>
      </c>
      <c r="Q472" s="6">
        <f t="shared" si="55"/>
        <v>1</v>
      </c>
      <c r="R472" s="6">
        <f t="shared" si="51"/>
        <v>2.63</v>
      </c>
      <c r="S472" s="8">
        <v>740184.88000000012</v>
      </c>
      <c r="T472" s="8">
        <v>0</v>
      </c>
      <c r="U472" s="7">
        <f t="shared" si="52"/>
        <v>0</v>
      </c>
      <c r="V472" s="7">
        <f t="shared" si="53"/>
        <v>0</v>
      </c>
    </row>
    <row r="473" spans="1:22" x14ac:dyDescent="0.25">
      <c r="A473" s="3" t="s">
        <v>39</v>
      </c>
      <c r="B473" s="3" t="s">
        <v>270</v>
      </c>
      <c r="C473" s="3" t="s">
        <v>271</v>
      </c>
      <c r="D473" s="3" t="s">
        <v>272</v>
      </c>
      <c r="E473" s="6" t="s">
        <v>8</v>
      </c>
      <c r="F473" s="6" t="s">
        <v>7</v>
      </c>
      <c r="G473" s="6" t="s">
        <v>42</v>
      </c>
      <c r="H473" s="6">
        <v>92.27</v>
      </c>
      <c r="I473" s="6">
        <v>7.24</v>
      </c>
      <c r="J473" s="6">
        <v>0</v>
      </c>
      <c r="K473" s="6">
        <v>0.62</v>
      </c>
      <c r="L473" s="6">
        <f t="shared" si="49"/>
        <v>0.62</v>
      </c>
      <c r="M473" s="6">
        <v>0</v>
      </c>
      <c r="N473" s="6">
        <v>0.62</v>
      </c>
      <c r="O473" s="6">
        <f t="shared" si="50"/>
        <v>0.62</v>
      </c>
      <c r="P473" s="7">
        <f t="shared" si="54"/>
        <v>1</v>
      </c>
      <c r="Q473" s="6">
        <f t="shared" si="55"/>
        <v>1</v>
      </c>
      <c r="R473" s="6">
        <f t="shared" si="51"/>
        <v>92.89</v>
      </c>
      <c r="S473" s="8">
        <v>191566.04</v>
      </c>
      <c r="T473" s="8">
        <v>0</v>
      </c>
      <c r="U473" s="7">
        <f t="shared" si="52"/>
        <v>0</v>
      </c>
      <c r="V473" s="7">
        <f t="shared" si="53"/>
        <v>0</v>
      </c>
    </row>
    <row r="474" spans="1:22" x14ac:dyDescent="0.25">
      <c r="A474" s="3" t="s">
        <v>39</v>
      </c>
      <c r="B474" s="3" t="s">
        <v>302</v>
      </c>
      <c r="C474" s="3" t="s">
        <v>303</v>
      </c>
      <c r="D474" s="3" t="s">
        <v>304</v>
      </c>
      <c r="E474" s="6" t="s">
        <v>8</v>
      </c>
      <c r="F474" s="6" t="s">
        <v>7</v>
      </c>
      <c r="G474" s="6" t="s">
        <v>305</v>
      </c>
      <c r="H474" s="6">
        <v>46.4</v>
      </c>
      <c r="I474" s="6">
        <v>17.75</v>
      </c>
      <c r="J474" s="6">
        <v>0</v>
      </c>
      <c r="K474" s="6">
        <v>8</v>
      </c>
      <c r="L474" s="6">
        <f t="shared" si="49"/>
        <v>8</v>
      </c>
      <c r="M474" s="6">
        <v>0</v>
      </c>
      <c r="N474" s="6">
        <v>8</v>
      </c>
      <c r="O474" s="6">
        <f t="shared" si="50"/>
        <v>8</v>
      </c>
      <c r="P474" s="7">
        <f t="shared" si="54"/>
        <v>1</v>
      </c>
      <c r="Q474" s="6">
        <f t="shared" si="55"/>
        <v>1</v>
      </c>
      <c r="R474" s="6">
        <f t="shared" si="51"/>
        <v>54.4</v>
      </c>
      <c r="S474" s="8">
        <v>2147755.52</v>
      </c>
      <c r="T474" s="8">
        <v>143792.74000000002</v>
      </c>
      <c r="U474" s="7">
        <f t="shared" si="52"/>
        <v>6.6950236496191154E-2</v>
      </c>
      <c r="V474" s="7">
        <f t="shared" si="53"/>
        <v>6.6950236496191154E-2</v>
      </c>
    </row>
    <row r="475" spans="1:22" x14ac:dyDescent="0.25">
      <c r="A475" s="3" t="s">
        <v>39</v>
      </c>
      <c r="B475" s="3" t="s">
        <v>315</v>
      </c>
      <c r="C475" s="3" t="s">
        <v>316</v>
      </c>
      <c r="D475" s="3" t="s">
        <v>317</v>
      </c>
      <c r="E475" s="6" t="s">
        <v>33</v>
      </c>
      <c r="F475" s="6" t="s">
        <v>6</v>
      </c>
      <c r="G475" s="6" t="s">
        <v>27</v>
      </c>
      <c r="H475" s="6">
        <v>95.71</v>
      </c>
      <c r="I475" s="6">
        <v>0</v>
      </c>
      <c r="J475" s="6">
        <v>0</v>
      </c>
      <c r="K475" s="6">
        <v>0</v>
      </c>
      <c r="L475" s="6">
        <f t="shared" si="49"/>
        <v>0</v>
      </c>
      <c r="M475" s="6">
        <v>0</v>
      </c>
      <c r="N475" s="6">
        <v>0</v>
      </c>
      <c r="O475" s="6">
        <f t="shared" si="50"/>
        <v>0</v>
      </c>
      <c r="P475" s="7" t="s">
        <v>43</v>
      </c>
      <c r="Q475" s="6" t="s">
        <v>43</v>
      </c>
      <c r="R475" s="6">
        <f t="shared" si="51"/>
        <v>95.71</v>
      </c>
      <c r="S475" s="8">
        <v>227111.86</v>
      </c>
      <c r="T475" s="8">
        <v>223790.64</v>
      </c>
      <c r="U475" s="7">
        <f t="shared" si="52"/>
        <v>0.98537628109778164</v>
      </c>
      <c r="V475" s="7">
        <f t="shared" si="53"/>
        <v>0.98537628109778164</v>
      </c>
    </row>
    <row r="476" spans="1:22" x14ac:dyDescent="0.25">
      <c r="A476" s="3" t="s">
        <v>39</v>
      </c>
      <c r="B476" s="3" t="s">
        <v>315</v>
      </c>
      <c r="C476" s="3" t="s">
        <v>318</v>
      </c>
      <c r="D476" s="3" t="s">
        <v>319</v>
      </c>
      <c r="E476" s="6" t="s">
        <v>8</v>
      </c>
      <c r="F476" s="6" t="s">
        <v>6</v>
      </c>
      <c r="G476" s="6" t="s">
        <v>27</v>
      </c>
      <c r="H476" s="6">
        <v>0</v>
      </c>
      <c r="I476" s="6">
        <v>100</v>
      </c>
      <c r="J476" s="6">
        <v>0</v>
      </c>
      <c r="K476" s="6">
        <v>0</v>
      </c>
      <c r="L476" s="6">
        <f t="shared" si="49"/>
        <v>0</v>
      </c>
      <c r="M476" s="6">
        <v>0</v>
      </c>
      <c r="N476" s="6">
        <v>0</v>
      </c>
      <c r="O476" s="6">
        <f t="shared" si="50"/>
        <v>0</v>
      </c>
      <c r="P476" s="7" t="s">
        <v>43</v>
      </c>
      <c r="Q476" s="6" t="s">
        <v>43</v>
      </c>
      <c r="R476" s="6">
        <f t="shared" si="51"/>
        <v>0</v>
      </c>
      <c r="S476" s="8">
        <v>2870847.8000000003</v>
      </c>
      <c r="T476" s="8">
        <v>0</v>
      </c>
      <c r="U476" s="7">
        <f t="shared" si="52"/>
        <v>0</v>
      </c>
      <c r="V476" s="7">
        <f t="shared" si="53"/>
        <v>0</v>
      </c>
    </row>
    <row r="477" spans="1:22" x14ac:dyDescent="0.25">
      <c r="A477" s="3" t="s">
        <v>39</v>
      </c>
      <c r="B477" s="3" t="s">
        <v>320</v>
      </c>
      <c r="C477" s="3" t="s">
        <v>321</v>
      </c>
      <c r="D477" s="3" t="s">
        <v>322</v>
      </c>
      <c r="E477" s="6" t="s">
        <v>8</v>
      </c>
      <c r="F477" s="6" t="s">
        <v>7</v>
      </c>
      <c r="G477" s="6" t="s">
        <v>27</v>
      </c>
      <c r="H477" s="6">
        <v>45.86</v>
      </c>
      <c r="I477" s="6">
        <v>44</v>
      </c>
      <c r="J477" s="6">
        <v>2.98</v>
      </c>
      <c r="K477" s="6">
        <v>31</v>
      </c>
      <c r="L477" s="6">
        <f t="shared" si="49"/>
        <v>33.979999999999997</v>
      </c>
      <c r="M477" s="6">
        <v>2.98</v>
      </c>
      <c r="N477" s="6">
        <v>31</v>
      </c>
      <c r="O477" s="6">
        <f t="shared" si="50"/>
        <v>33.979999999999997</v>
      </c>
      <c r="P477" s="7">
        <f t="shared" si="54"/>
        <v>1</v>
      </c>
      <c r="Q477" s="6">
        <f t="shared" si="55"/>
        <v>1</v>
      </c>
      <c r="R477" s="6">
        <f t="shared" si="51"/>
        <v>79.84</v>
      </c>
      <c r="S477" s="8">
        <v>6332501.8900000006</v>
      </c>
      <c r="T477" s="8">
        <v>2615337.7600000002</v>
      </c>
      <c r="U477" s="7">
        <f t="shared" si="52"/>
        <v>0.41300228652596582</v>
      </c>
      <c r="V477" s="7">
        <f t="shared" si="53"/>
        <v>0.41300228652596582</v>
      </c>
    </row>
    <row r="478" spans="1:22" x14ac:dyDescent="0.25">
      <c r="A478" s="3" t="s">
        <v>39</v>
      </c>
      <c r="B478" s="3" t="s">
        <v>323</v>
      </c>
      <c r="C478" s="3" t="s">
        <v>324</v>
      </c>
      <c r="D478" s="3" t="s">
        <v>325</v>
      </c>
      <c r="E478" s="6" t="s">
        <v>8</v>
      </c>
      <c r="F478" s="6" t="s">
        <v>6</v>
      </c>
      <c r="G478" s="6" t="s">
        <v>42</v>
      </c>
      <c r="H478" s="6">
        <v>64.400000000000006</v>
      </c>
      <c r="I478" s="6">
        <v>16</v>
      </c>
      <c r="J478" s="6">
        <v>0</v>
      </c>
      <c r="K478" s="6">
        <v>0</v>
      </c>
      <c r="L478" s="6">
        <f t="shared" si="49"/>
        <v>0</v>
      </c>
      <c r="M478" s="6">
        <v>0</v>
      </c>
      <c r="N478" s="6">
        <v>0</v>
      </c>
      <c r="O478" s="6">
        <f t="shared" si="50"/>
        <v>0</v>
      </c>
      <c r="P478" s="7" t="s">
        <v>43</v>
      </c>
      <c r="Q478" s="6" t="s">
        <v>43</v>
      </c>
      <c r="R478" s="6">
        <f t="shared" si="51"/>
        <v>64.400000000000006</v>
      </c>
      <c r="S478" s="8">
        <v>597174.65</v>
      </c>
      <c r="T478" s="8">
        <v>195935.2</v>
      </c>
      <c r="U478" s="7">
        <f t="shared" si="52"/>
        <v>0.32810367955170233</v>
      </c>
      <c r="V478" s="7">
        <f t="shared" si="53"/>
        <v>0.32810367955170233</v>
      </c>
    </row>
    <row r="479" spans="1:22" x14ac:dyDescent="0.25">
      <c r="A479" s="3" t="s">
        <v>39</v>
      </c>
      <c r="B479" s="3" t="s">
        <v>385</v>
      </c>
      <c r="C479" s="3" t="s">
        <v>386</v>
      </c>
      <c r="D479" s="3" t="s">
        <v>387</v>
      </c>
      <c r="E479" s="6" t="s">
        <v>8</v>
      </c>
      <c r="F479" s="6" t="s">
        <v>6</v>
      </c>
      <c r="G479" s="6" t="s">
        <v>42</v>
      </c>
      <c r="H479" s="6">
        <v>79.31</v>
      </c>
      <c r="I479" s="6">
        <v>10</v>
      </c>
      <c r="J479" s="6">
        <v>0</v>
      </c>
      <c r="K479" s="6">
        <v>0</v>
      </c>
      <c r="L479" s="6">
        <f t="shared" si="49"/>
        <v>0</v>
      </c>
      <c r="M479" s="6">
        <v>0</v>
      </c>
      <c r="N479" s="6">
        <v>0</v>
      </c>
      <c r="O479" s="6">
        <f t="shared" si="50"/>
        <v>0</v>
      </c>
      <c r="P479" s="7" t="s">
        <v>43</v>
      </c>
      <c r="Q479" s="6" t="s">
        <v>43</v>
      </c>
      <c r="R479" s="6">
        <f t="shared" si="51"/>
        <v>79.31</v>
      </c>
      <c r="S479" s="8">
        <v>753972.75000000012</v>
      </c>
      <c r="T479" s="8">
        <v>125022.01</v>
      </c>
      <c r="U479" s="7">
        <f t="shared" si="52"/>
        <v>0.16581767709774653</v>
      </c>
      <c r="V479" s="7">
        <f t="shared" si="53"/>
        <v>0.16581767709774653</v>
      </c>
    </row>
    <row r="480" spans="1:22" x14ac:dyDescent="0.25">
      <c r="A480" s="3" t="s">
        <v>39</v>
      </c>
      <c r="B480" s="3" t="s">
        <v>385</v>
      </c>
      <c r="C480" s="3" t="s">
        <v>388</v>
      </c>
      <c r="D480" s="3" t="s">
        <v>389</v>
      </c>
      <c r="E480" s="6" t="s">
        <v>70</v>
      </c>
      <c r="F480" s="6" t="s">
        <v>6</v>
      </c>
      <c r="G480" s="6" t="s">
        <v>42</v>
      </c>
      <c r="H480" s="6">
        <v>98</v>
      </c>
      <c r="I480" s="6">
        <v>0</v>
      </c>
      <c r="J480" s="6">
        <v>0</v>
      </c>
      <c r="K480" s="6">
        <v>0</v>
      </c>
      <c r="L480" s="6">
        <f t="shared" si="49"/>
        <v>0</v>
      </c>
      <c r="M480" s="6">
        <v>0</v>
      </c>
      <c r="N480" s="6">
        <v>0</v>
      </c>
      <c r="O480" s="6">
        <f t="shared" si="50"/>
        <v>0</v>
      </c>
      <c r="P480" s="7" t="s">
        <v>43</v>
      </c>
      <c r="Q480" s="6" t="s">
        <v>43</v>
      </c>
      <c r="R480" s="6">
        <f t="shared" si="51"/>
        <v>98</v>
      </c>
      <c r="S480" s="8">
        <v>25233.83</v>
      </c>
      <c r="T480" s="8">
        <v>20674.009999999998</v>
      </c>
      <c r="U480" s="7">
        <f t="shared" si="52"/>
        <v>0.81929734804427223</v>
      </c>
      <c r="V480" s="7">
        <f t="shared" si="53"/>
        <v>0.81929734804427223</v>
      </c>
    </row>
    <row r="481" spans="1:22" x14ac:dyDescent="0.25">
      <c r="A481" s="3" t="s">
        <v>39</v>
      </c>
      <c r="B481" s="3" t="s">
        <v>385</v>
      </c>
      <c r="C481" s="3" t="s">
        <v>390</v>
      </c>
      <c r="D481" s="3" t="s">
        <v>391</v>
      </c>
      <c r="E481" s="6" t="s">
        <v>8</v>
      </c>
      <c r="F481" s="6" t="s">
        <v>7</v>
      </c>
      <c r="G481" s="6" t="s">
        <v>42</v>
      </c>
      <c r="H481" s="6">
        <v>77.88</v>
      </c>
      <c r="I481" s="6">
        <v>13.19</v>
      </c>
      <c r="J481" s="6">
        <v>0</v>
      </c>
      <c r="K481" s="6">
        <v>6.25</v>
      </c>
      <c r="L481" s="6">
        <f t="shared" si="49"/>
        <v>6.25</v>
      </c>
      <c r="M481" s="6">
        <v>0</v>
      </c>
      <c r="N481" s="6">
        <v>6.94</v>
      </c>
      <c r="O481" s="6">
        <f t="shared" si="50"/>
        <v>6.94</v>
      </c>
      <c r="P481" s="7">
        <f t="shared" si="54"/>
        <v>1.1104000000000001</v>
      </c>
      <c r="Q481" s="6">
        <f t="shared" si="55"/>
        <v>1.1104000000000001</v>
      </c>
      <c r="R481" s="6">
        <f t="shared" si="51"/>
        <v>84.82</v>
      </c>
      <c r="S481" s="8">
        <v>442874.20999999996</v>
      </c>
      <c r="T481" s="8">
        <v>0</v>
      </c>
      <c r="U481" s="7">
        <f t="shared" si="52"/>
        <v>0</v>
      </c>
      <c r="V481" s="7">
        <f t="shared" si="53"/>
        <v>0</v>
      </c>
    </row>
    <row r="482" spans="1:22" x14ac:dyDescent="0.25">
      <c r="A482" s="3" t="s">
        <v>39</v>
      </c>
      <c r="B482" s="3" t="s">
        <v>385</v>
      </c>
      <c r="C482" s="3" t="s">
        <v>392</v>
      </c>
      <c r="D482" s="3" t="s">
        <v>393</v>
      </c>
      <c r="E482" s="6" t="s">
        <v>8</v>
      </c>
      <c r="F482" s="6" t="s">
        <v>7</v>
      </c>
      <c r="G482" s="6" t="s">
        <v>42</v>
      </c>
      <c r="H482" s="6">
        <v>59.5</v>
      </c>
      <c r="I482" s="6">
        <v>40.270000000000003</v>
      </c>
      <c r="J482" s="6">
        <v>11.97</v>
      </c>
      <c r="K482" s="6">
        <v>10.93</v>
      </c>
      <c r="L482" s="6">
        <f t="shared" si="49"/>
        <v>22.9</v>
      </c>
      <c r="M482" s="6">
        <v>11.97</v>
      </c>
      <c r="N482" s="6">
        <v>11.49</v>
      </c>
      <c r="O482" s="6">
        <f t="shared" si="50"/>
        <v>23.46</v>
      </c>
      <c r="P482" s="7">
        <f t="shared" si="54"/>
        <v>1.0244541484716159</v>
      </c>
      <c r="Q482" s="6">
        <f t="shared" si="55"/>
        <v>1.0244541484716159</v>
      </c>
      <c r="R482" s="6">
        <f t="shared" si="51"/>
        <v>82.960000000000008</v>
      </c>
      <c r="S482" s="8">
        <v>360748.41000000003</v>
      </c>
      <c r="T482" s="8">
        <v>38132.949999999997</v>
      </c>
      <c r="U482" s="7">
        <f t="shared" si="52"/>
        <v>0.10570510899826278</v>
      </c>
      <c r="V482" s="7">
        <f t="shared" si="53"/>
        <v>0.10570510899826278</v>
      </c>
    </row>
    <row r="483" spans="1:22" x14ac:dyDescent="0.25">
      <c r="A483" s="3" t="s">
        <v>39</v>
      </c>
      <c r="B483" s="3" t="s">
        <v>427</v>
      </c>
      <c r="C483" s="3" t="s">
        <v>428</v>
      </c>
      <c r="D483" s="3" t="s">
        <v>429</v>
      </c>
      <c r="E483" s="6" t="s">
        <v>8</v>
      </c>
      <c r="F483" s="6" t="s">
        <v>6</v>
      </c>
      <c r="G483" s="6" t="s">
        <v>27</v>
      </c>
      <c r="H483" s="6">
        <v>99.65</v>
      </c>
      <c r="I483" s="6">
        <v>0</v>
      </c>
      <c r="J483" s="6">
        <v>0</v>
      </c>
      <c r="K483" s="6">
        <v>0</v>
      </c>
      <c r="L483" s="6">
        <f t="shared" si="49"/>
        <v>0</v>
      </c>
      <c r="M483" s="6">
        <v>0</v>
      </c>
      <c r="N483" s="6">
        <v>0</v>
      </c>
      <c r="O483" s="6">
        <f t="shared" si="50"/>
        <v>0</v>
      </c>
      <c r="P483" s="7" t="s">
        <v>43</v>
      </c>
      <c r="Q483" s="6" t="s">
        <v>43</v>
      </c>
      <c r="R483" s="6">
        <f t="shared" si="51"/>
        <v>99.65</v>
      </c>
      <c r="S483" s="8">
        <v>58576</v>
      </c>
      <c r="T483" s="8">
        <v>0</v>
      </c>
      <c r="U483" s="7">
        <f t="shared" si="52"/>
        <v>0</v>
      </c>
      <c r="V483" s="7">
        <f t="shared" si="53"/>
        <v>0</v>
      </c>
    </row>
    <row r="484" spans="1:22" x14ac:dyDescent="0.25">
      <c r="A484" s="3" t="s">
        <v>39</v>
      </c>
      <c r="B484" s="3" t="s">
        <v>427</v>
      </c>
      <c r="C484" s="3" t="s">
        <v>430</v>
      </c>
      <c r="D484" s="3" t="s">
        <v>431</v>
      </c>
      <c r="E484" s="6" t="s">
        <v>70</v>
      </c>
      <c r="F484" s="6" t="s">
        <v>7</v>
      </c>
      <c r="G484" s="6" t="s">
        <v>27</v>
      </c>
      <c r="H484" s="6">
        <v>65.56</v>
      </c>
      <c r="I484" s="6">
        <v>34.44</v>
      </c>
      <c r="J484" s="6">
        <v>4.91</v>
      </c>
      <c r="K484" s="6">
        <v>29.53</v>
      </c>
      <c r="L484" s="6">
        <f t="shared" si="49"/>
        <v>34.44</v>
      </c>
      <c r="M484" s="6">
        <v>4.91</v>
      </c>
      <c r="N484" s="6">
        <v>29.53</v>
      </c>
      <c r="O484" s="6">
        <f t="shared" si="50"/>
        <v>34.44</v>
      </c>
      <c r="P484" s="7">
        <f t="shared" si="54"/>
        <v>1</v>
      </c>
      <c r="Q484" s="6">
        <f t="shared" si="55"/>
        <v>1</v>
      </c>
      <c r="R484" s="6">
        <f t="shared" si="51"/>
        <v>100</v>
      </c>
      <c r="S484" s="8">
        <v>2320443.8199999998</v>
      </c>
      <c r="T484" s="8">
        <v>1538099.6400000001</v>
      </c>
      <c r="U484" s="7">
        <f t="shared" si="52"/>
        <v>0.66284717895044765</v>
      </c>
      <c r="V484" s="7">
        <f t="shared" si="53"/>
        <v>0.66284717895044765</v>
      </c>
    </row>
    <row r="485" spans="1:22" x14ac:dyDescent="0.25">
      <c r="A485" s="3" t="s">
        <v>39</v>
      </c>
      <c r="B485" s="3" t="s">
        <v>427</v>
      </c>
      <c r="C485" s="3" t="s">
        <v>432</v>
      </c>
      <c r="D485" s="3" t="s">
        <v>433</v>
      </c>
      <c r="E485" s="6" t="s">
        <v>70</v>
      </c>
      <c r="F485" s="6" t="s">
        <v>6</v>
      </c>
      <c r="G485" s="6" t="s">
        <v>27</v>
      </c>
      <c r="H485" s="6">
        <v>100</v>
      </c>
      <c r="I485" s="6">
        <v>0</v>
      </c>
      <c r="J485" s="6">
        <v>0</v>
      </c>
      <c r="K485" s="6">
        <v>0</v>
      </c>
      <c r="L485" s="6">
        <f t="shared" si="49"/>
        <v>0</v>
      </c>
      <c r="M485" s="6">
        <v>0</v>
      </c>
      <c r="N485" s="6">
        <v>0</v>
      </c>
      <c r="O485" s="6">
        <f t="shared" si="50"/>
        <v>0</v>
      </c>
      <c r="P485" s="7" t="s">
        <v>43</v>
      </c>
      <c r="Q485" s="6" t="s">
        <v>43</v>
      </c>
      <c r="R485" s="6">
        <f t="shared" si="51"/>
        <v>100</v>
      </c>
      <c r="S485" s="8">
        <v>3348.48</v>
      </c>
      <c r="T485" s="8">
        <v>0</v>
      </c>
      <c r="U485" s="7">
        <f t="shared" si="52"/>
        <v>0</v>
      </c>
      <c r="V485" s="7">
        <f t="shared" si="53"/>
        <v>0</v>
      </c>
    </row>
    <row r="486" spans="1:22" x14ac:dyDescent="0.25">
      <c r="A486" s="3" t="s">
        <v>39</v>
      </c>
      <c r="B486" s="3" t="s">
        <v>427</v>
      </c>
      <c r="C486" s="3" t="s">
        <v>434</v>
      </c>
      <c r="D486" s="3" t="s">
        <v>435</v>
      </c>
      <c r="E486" s="6" t="s">
        <v>8</v>
      </c>
      <c r="F486" s="6" t="s">
        <v>7</v>
      </c>
      <c r="G486" s="6" t="s">
        <v>27</v>
      </c>
      <c r="H486" s="6">
        <v>98.93</v>
      </c>
      <c r="I486" s="6">
        <v>0.59</v>
      </c>
      <c r="J486" s="6">
        <v>0</v>
      </c>
      <c r="K486" s="6">
        <v>0.44</v>
      </c>
      <c r="L486" s="6">
        <f t="shared" si="49"/>
        <v>0.44</v>
      </c>
      <c r="M486" s="6">
        <v>0</v>
      </c>
      <c r="N486" s="6">
        <v>0.02</v>
      </c>
      <c r="O486" s="6">
        <f t="shared" si="50"/>
        <v>0.02</v>
      </c>
      <c r="P486" s="7">
        <f t="shared" si="54"/>
        <v>4.5454545454545456E-2</v>
      </c>
      <c r="Q486" s="6">
        <f t="shared" si="55"/>
        <v>4.5454545454545456E-2</v>
      </c>
      <c r="R486" s="6">
        <f t="shared" si="51"/>
        <v>98.95</v>
      </c>
      <c r="S486" s="8">
        <v>5384226.1800000006</v>
      </c>
      <c r="T486" s="8">
        <v>142028.6</v>
      </c>
      <c r="U486" s="7">
        <f t="shared" si="52"/>
        <v>2.637864667119166E-2</v>
      </c>
      <c r="V486" s="7">
        <f t="shared" si="53"/>
        <v>2.637864667119166E-2</v>
      </c>
    </row>
    <row r="487" spans="1:22" x14ac:dyDescent="0.25">
      <c r="A487" s="3" t="s">
        <v>39</v>
      </c>
      <c r="B487" s="3" t="s">
        <v>427</v>
      </c>
      <c r="C487" s="3" t="s">
        <v>436</v>
      </c>
      <c r="D487" s="3" t="s">
        <v>437</v>
      </c>
      <c r="E487" s="6" t="s">
        <v>8</v>
      </c>
      <c r="F487" s="6" t="s">
        <v>7</v>
      </c>
      <c r="G487" s="6" t="s">
        <v>27</v>
      </c>
      <c r="H487" s="6">
        <v>12.5</v>
      </c>
      <c r="I487" s="6">
        <v>20.83</v>
      </c>
      <c r="J487" s="6">
        <v>0</v>
      </c>
      <c r="K487" s="6">
        <v>20.83</v>
      </c>
      <c r="L487" s="6">
        <f t="shared" si="49"/>
        <v>20.83</v>
      </c>
      <c r="M487" s="6">
        <v>0</v>
      </c>
      <c r="N487" s="6">
        <v>0</v>
      </c>
      <c r="O487" s="6">
        <f t="shared" si="50"/>
        <v>0</v>
      </c>
      <c r="P487" s="7">
        <f t="shared" si="54"/>
        <v>0</v>
      </c>
      <c r="Q487" s="6">
        <f t="shared" si="55"/>
        <v>0</v>
      </c>
      <c r="R487" s="6">
        <f t="shared" si="51"/>
        <v>12.5</v>
      </c>
      <c r="S487" s="8">
        <v>732881.96</v>
      </c>
      <c r="T487" s="8">
        <v>30308.13</v>
      </c>
      <c r="U487" s="7">
        <f t="shared" si="52"/>
        <v>4.1354722389400883E-2</v>
      </c>
      <c r="V487" s="7">
        <f t="shared" si="53"/>
        <v>4.1354722389400883E-2</v>
      </c>
    </row>
    <row r="488" spans="1:22" x14ac:dyDescent="0.25">
      <c r="A488" s="3" t="s">
        <v>39</v>
      </c>
      <c r="B488" s="3" t="s">
        <v>427</v>
      </c>
      <c r="C488" s="3" t="s">
        <v>438</v>
      </c>
      <c r="D488" s="3" t="s">
        <v>439</v>
      </c>
      <c r="E488" s="6" t="s">
        <v>8</v>
      </c>
      <c r="F488" s="6" t="s">
        <v>7</v>
      </c>
      <c r="G488" s="6" t="s">
        <v>27</v>
      </c>
      <c r="H488" s="6">
        <v>3.14</v>
      </c>
      <c r="I488" s="6">
        <v>91.79</v>
      </c>
      <c r="J488" s="6">
        <v>0.97</v>
      </c>
      <c r="K488" s="6">
        <v>0.53</v>
      </c>
      <c r="L488" s="6">
        <f t="shared" si="49"/>
        <v>1.5</v>
      </c>
      <c r="M488" s="6">
        <v>0.82</v>
      </c>
      <c r="N488" s="6">
        <v>0.88</v>
      </c>
      <c r="O488" s="6">
        <f t="shared" si="50"/>
        <v>1.7</v>
      </c>
      <c r="P488" s="7">
        <f t="shared" si="54"/>
        <v>1.1333333333333333</v>
      </c>
      <c r="Q488" s="6">
        <f t="shared" si="55"/>
        <v>1.1333333333333333</v>
      </c>
      <c r="R488" s="6">
        <f t="shared" si="51"/>
        <v>4.84</v>
      </c>
      <c r="S488" s="8">
        <v>151013469.59999996</v>
      </c>
      <c r="T488" s="8">
        <v>2057749.4500000007</v>
      </c>
      <c r="U488" s="7">
        <f t="shared" si="52"/>
        <v>1.3626264302452668E-2</v>
      </c>
      <c r="V488" s="7">
        <f t="shared" si="53"/>
        <v>1.3626264302452668E-2</v>
      </c>
    </row>
    <row r="489" spans="1:22" x14ac:dyDescent="0.25">
      <c r="A489" s="3" t="s">
        <v>39</v>
      </c>
      <c r="B489" s="3" t="s">
        <v>427</v>
      </c>
      <c r="C489" s="3" t="s">
        <v>440</v>
      </c>
      <c r="D489" s="3" t="s">
        <v>441</v>
      </c>
      <c r="E489" s="6" t="s">
        <v>8</v>
      </c>
      <c r="F489" s="6" t="s">
        <v>7</v>
      </c>
      <c r="G489" s="6" t="s">
        <v>23</v>
      </c>
      <c r="H489" s="6">
        <v>0</v>
      </c>
      <c r="I489" s="6">
        <v>0.15</v>
      </c>
      <c r="J489" s="6">
        <v>0.01</v>
      </c>
      <c r="K489" s="6">
        <v>0.05</v>
      </c>
      <c r="L489" s="6">
        <f t="shared" si="49"/>
        <v>6.0000000000000005E-2</v>
      </c>
      <c r="M489" s="6">
        <v>0.01</v>
      </c>
      <c r="N489" s="6">
        <v>0.02</v>
      </c>
      <c r="O489" s="6">
        <f t="shared" si="50"/>
        <v>0.03</v>
      </c>
      <c r="P489" s="7">
        <f t="shared" si="54"/>
        <v>0.49999999999999994</v>
      </c>
      <c r="Q489" s="6">
        <f t="shared" si="55"/>
        <v>0.49999999999999994</v>
      </c>
      <c r="R489" s="6">
        <f t="shared" si="51"/>
        <v>0.03</v>
      </c>
      <c r="S489" s="8">
        <v>613683.6</v>
      </c>
      <c r="T489" s="8">
        <v>31043.74</v>
      </c>
      <c r="U489" s="7">
        <f t="shared" si="52"/>
        <v>5.0585904528001081E-2</v>
      </c>
      <c r="V489" s="7">
        <f t="shared" si="53"/>
        <v>5.0585904528001081E-2</v>
      </c>
    </row>
    <row r="490" spans="1:22" x14ac:dyDescent="0.25">
      <c r="A490" s="3" t="s">
        <v>39</v>
      </c>
      <c r="B490" s="3" t="s">
        <v>427</v>
      </c>
      <c r="C490" s="3" t="s">
        <v>442</v>
      </c>
      <c r="D490" s="3" t="s">
        <v>443</v>
      </c>
      <c r="E490" s="6" t="s">
        <v>8</v>
      </c>
      <c r="F490" s="6" t="s">
        <v>7</v>
      </c>
      <c r="G490" s="6" t="s">
        <v>27</v>
      </c>
      <c r="H490" s="6">
        <v>84.35</v>
      </c>
      <c r="I490" s="6">
        <v>7.83</v>
      </c>
      <c r="J490" s="6">
        <v>0</v>
      </c>
      <c r="K490" s="6">
        <v>7.83</v>
      </c>
      <c r="L490" s="6">
        <f t="shared" si="49"/>
        <v>7.83</v>
      </c>
      <c r="M490" s="6">
        <v>0</v>
      </c>
      <c r="N490" s="6">
        <v>1.17</v>
      </c>
      <c r="O490" s="6">
        <f t="shared" si="50"/>
        <v>1.17</v>
      </c>
      <c r="P490" s="7">
        <f t="shared" si="54"/>
        <v>0.14942528735632182</v>
      </c>
      <c r="Q490" s="6">
        <f t="shared" si="55"/>
        <v>0.14942528735632182</v>
      </c>
      <c r="R490" s="6">
        <f t="shared" si="51"/>
        <v>85.52</v>
      </c>
      <c r="S490" s="8">
        <v>998238.60000000009</v>
      </c>
      <c r="T490" s="8">
        <v>0</v>
      </c>
      <c r="U490" s="7">
        <f t="shared" si="52"/>
        <v>0</v>
      </c>
      <c r="V490" s="7">
        <f t="shared" si="53"/>
        <v>0</v>
      </c>
    </row>
    <row r="491" spans="1:22" x14ac:dyDescent="0.25">
      <c r="A491" s="3" t="s">
        <v>39</v>
      </c>
      <c r="B491" s="3" t="s">
        <v>427</v>
      </c>
      <c r="C491" s="3" t="s">
        <v>444</v>
      </c>
      <c r="D491" s="3" t="s">
        <v>445</v>
      </c>
      <c r="E491" s="6" t="s">
        <v>8</v>
      </c>
      <c r="F491" s="6" t="s">
        <v>6</v>
      </c>
      <c r="G491" s="6" t="s">
        <v>27</v>
      </c>
      <c r="H491" s="6">
        <v>98.64</v>
      </c>
      <c r="I491" s="6">
        <v>0</v>
      </c>
      <c r="J491" s="6">
        <v>0</v>
      </c>
      <c r="K491" s="6">
        <v>0</v>
      </c>
      <c r="L491" s="6">
        <f t="shared" si="49"/>
        <v>0</v>
      </c>
      <c r="M491" s="6">
        <v>0</v>
      </c>
      <c r="N491" s="6">
        <v>0</v>
      </c>
      <c r="O491" s="6">
        <f t="shared" si="50"/>
        <v>0</v>
      </c>
      <c r="P491" s="7" t="s">
        <v>43</v>
      </c>
      <c r="Q491" s="6" t="s">
        <v>43</v>
      </c>
      <c r="R491" s="6">
        <f t="shared" si="51"/>
        <v>98.64</v>
      </c>
      <c r="S491" s="8">
        <v>87903.6</v>
      </c>
      <c r="T491" s="8">
        <v>51695.009999999995</v>
      </c>
      <c r="U491" s="7">
        <f t="shared" si="52"/>
        <v>0.5880875185999207</v>
      </c>
      <c r="V491" s="7">
        <f t="shared" si="53"/>
        <v>0.5880875185999207</v>
      </c>
    </row>
    <row r="492" spans="1:22" x14ac:dyDescent="0.25">
      <c r="A492" s="3" t="s">
        <v>39</v>
      </c>
      <c r="B492" s="3" t="s">
        <v>427</v>
      </c>
      <c r="C492" s="3" t="s">
        <v>446</v>
      </c>
      <c r="D492" s="3" t="s">
        <v>447</v>
      </c>
      <c r="E492" s="6" t="s">
        <v>70</v>
      </c>
      <c r="F492" s="6" t="s">
        <v>6</v>
      </c>
      <c r="G492" s="6" t="s">
        <v>27</v>
      </c>
      <c r="H492" s="6">
        <v>100</v>
      </c>
      <c r="I492" s="6">
        <v>0</v>
      </c>
      <c r="J492" s="6">
        <v>0</v>
      </c>
      <c r="K492" s="6">
        <v>0</v>
      </c>
      <c r="L492" s="6">
        <f t="shared" si="49"/>
        <v>0</v>
      </c>
      <c r="M492" s="6">
        <v>0</v>
      </c>
      <c r="N492" s="6">
        <v>0</v>
      </c>
      <c r="O492" s="6">
        <f t="shared" si="50"/>
        <v>0</v>
      </c>
      <c r="P492" s="7" t="s">
        <v>43</v>
      </c>
      <c r="Q492" s="6" t="s">
        <v>43</v>
      </c>
      <c r="R492" s="6">
        <f t="shared" si="51"/>
        <v>100</v>
      </c>
      <c r="S492" s="8">
        <v>6496</v>
      </c>
      <c r="T492" s="8">
        <v>6473.6</v>
      </c>
      <c r="U492" s="7">
        <f t="shared" si="52"/>
        <v>0.99655172413793114</v>
      </c>
      <c r="V492" s="7">
        <f t="shared" si="53"/>
        <v>0.99655172413793114</v>
      </c>
    </row>
    <row r="493" spans="1:22" x14ac:dyDescent="0.25">
      <c r="A493" s="3" t="s">
        <v>39</v>
      </c>
      <c r="B493" s="3" t="s">
        <v>467</v>
      </c>
      <c r="C493" s="3" t="s">
        <v>468</v>
      </c>
      <c r="D493" s="3" t="s">
        <v>469</v>
      </c>
      <c r="E493" s="6" t="s">
        <v>33</v>
      </c>
      <c r="F493" s="6" t="s">
        <v>6</v>
      </c>
      <c r="G493" s="6" t="s">
        <v>27</v>
      </c>
      <c r="H493" s="6">
        <v>51.69</v>
      </c>
      <c r="I493" s="6">
        <v>0</v>
      </c>
      <c r="J493" s="6">
        <v>0</v>
      </c>
      <c r="K493" s="6">
        <v>0</v>
      </c>
      <c r="L493" s="6">
        <f t="shared" si="49"/>
        <v>0</v>
      </c>
      <c r="M493" s="6">
        <v>0</v>
      </c>
      <c r="N493" s="6">
        <v>0</v>
      </c>
      <c r="O493" s="6">
        <f t="shared" si="50"/>
        <v>0</v>
      </c>
      <c r="P493" s="7" t="s">
        <v>43</v>
      </c>
      <c r="Q493" s="6" t="s">
        <v>43</v>
      </c>
      <c r="R493" s="6">
        <f t="shared" si="51"/>
        <v>51.69</v>
      </c>
      <c r="S493" s="8">
        <v>1400800.06</v>
      </c>
      <c r="T493" s="8">
        <v>84732.349999999991</v>
      </c>
      <c r="U493" s="7">
        <f t="shared" si="52"/>
        <v>6.0488539670679332E-2</v>
      </c>
      <c r="V493" s="7">
        <f t="shared" si="53"/>
        <v>6.0488539670679332E-2</v>
      </c>
    </row>
    <row r="494" spans="1:22" x14ac:dyDescent="0.25">
      <c r="A494" s="3" t="s">
        <v>39</v>
      </c>
      <c r="B494" s="3" t="s">
        <v>467</v>
      </c>
      <c r="C494" s="3" t="s">
        <v>470</v>
      </c>
      <c r="D494" s="3" t="s">
        <v>471</v>
      </c>
      <c r="E494" s="6" t="s">
        <v>8</v>
      </c>
      <c r="F494" s="6" t="s">
        <v>7</v>
      </c>
      <c r="G494" s="6" t="s">
        <v>27</v>
      </c>
      <c r="H494" s="6">
        <v>38.82</v>
      </c>
      <c r="I494" s="6">
        <v>33.69</v>
      </c>
      <c r="J494" s="6">
        <v>0</v>
      </c>
      <c r="K494" s="6">
        <v>8.86</v>
      </c>
      <c r="L494" s="6">
        <f t="shared" si="49"/>
        <v>8.86</v>
      </c>
      <c r="M494" s="6">
        <v>0</v>
      </c>
      <c r="N494" s="6">
        <v>10.119999999999999</v>
      </c>
      <c r="O494" s="6">
        <f t="shared" si="50"/>
        <v>10.119999999999999</v>
      </c>
      <c r="P494" s="7">
        <f t="shared" si="54"/>
        <v>1.1422121896162527</v>
      </c>
      <c r="Q494" s="6">
        <f t="shared" si="55"/>
        <v>1.1422121896162527</v>
      </c>
      <c r="R494" s="6">
        <f t="shared" si="51"/>
        <v>48.94</v>
      </c>
      <c r="S494" s="8">
        <v>8087982.8399999924</v>
      </c>
      <c r="T494" s="8">
        <v>2185818.8200000003</v>
      </c>
      <c r="U494" s="7">
        <f t="shared" si="52"/>
        <v>0.27025512581329886</v>
      </c>
      <c r="V494" s="7">
        <f t="shared" si="53"/>
        <v>0.27025512581329886</v>
      </c>
    </row>
    <row r="495" spans="1:22" x14ac:dyDescent="0.25">
      <c r="A495" s="3" t="s">
        <v>39</v>
      </c>
      <c r="B495" s="3" t="s">
        <v>467</v>
      </c>
      <c r="C495" s="3" t="s">
        <v>472</v>
      </c>
      <c r="D495" s="3" t="s">
        <v>473</v>
      </c>
      <c r="E495" s="6" t="s">
        <v>8</v>
      </c>
      <c r="F495" s="6" t="s">
        <v>6</v>
      </c>
      <c r="G495" s="6" t="s">
        <v>27</v>
      </c>
      <c r="H495" s="6">
        <v>0</v>
      </c>
      <c r="I495" s="6">
        <v>13.64</v>
      </c>
      <c r="J495" s="6">
        <v>0</v>
      </c>
      <c r="K495" s="6">
        <v>0</v>
      </c>
      <c r="L495" s="6">
        <f t="shared" si="49"/>
        <v>0</v>
      </c>
      <c r="M495" s="6">
        <v>0</v>
      </c>
      <c r="N495" s="6">
        <v>0</v>
      </c>
      <c r="O495" s="6">
        <f t="shared" si="50"/>
        <v>0</v>
      </c>
      <c r="P495" s="7" t="s">
        <v>43</v>
      </c>
      <c r="Q495" s="6" t="s">
        <v>43</v>
      </c>
      <c r="R495" s="6">
        <f t="shared" si="51"/>
        <v>0</v>
      </c>
      <c r="S495" s="8">
        <v>114222.7</v>
      </c>
      <c r="T495" s="8">
        <v>0</v>
      </c>
      <c r="U495" s="7">
        <f t="shared" si="52"/>
        <v>0</v>
      </c>
      <c r="V495" s="7">
        <f t="shared" si="53"/>
        <v>0</v>
      </c>
    </row>
    <row r="496" spans="1:22" x14ac:dyDescent="0.25">
      <c r="A496" s="3" t="s">
        <v>39</v>
      </c>
      <c r="B496" s="3" t="s">
        <v>467</v>
      </c>
      <c r="C496" s="3" t="s">
        <v>474</v>
      </c>
      <c r="D496" s="3" t="s">
        <v>475</v>
      </c>
      <c r="E496" s="6" t="s">
        <v>37</v>
      </c>
      <c r="F496" s="6" t="s">
        <v>6</v>
      </c>
      <c r="G496" s="6" t="s">
        <v>27</v>
      </c>
      <c r="H496" s="6">
        <v>0</v>
      </c>
      <c r="I496" s="6">
        <v>0</v>
      </c>
      <c r="J496" s="6">
        <v>0</v>
      </c>
      <c r="K496" s="6">
        <v>0</v>
      </c>
      <c r="L496" s="6">
        <f t="shared" si="49"/>
        <v>0</v>
      </c>
      <c r="M496" s="6">
        <v>0</v>
      </c>
      <c r="N496" s="6">
        <v>0</v>
      </c>
      <c r="O496" s="6">
        <f t="shared" si="50"/>
        <v>0</v>
      </c>
      <c r="P496" s="7" t="s">
        <v>43</v>
      </c>
      <c r="Q496" s="6" t="s">
        <v>43</v>
      </c>
      <c r="R496" s="6">
        <f t="shared" si="51"/>
        <v>0</v>
      </c>
      <c r="S496" s="8">
        <v>27764.799999999999</v>
      </c>
      <c r="T496" s="8">
        <v>0</v>
      </c>
      <c r="U496" s="7">
        <f t="shared" si="52"/>
        <v>0</v>
      </c>
      <c r="V496" s="7">
        <f t="shared" si="53"/>
        <v>0</v>
      </c>
    </row>
    <row r="497" spans="1:22" x14ac:dyDescent="0.25">
      <c r="A497" s="3" t="s">
        <v>39</v>
      </c>
      <c r="B497" s="3" t="s">
        <v>467</v>
      </c>
      <c r="C497" s="3" t="s">
        <v>476</v>
      </c>
      <c r="D497" s="3" t="s">
        <v>477</v>
      </c>
      <c r="E497" s="6" t="s">
        <v>8</v>
      </c>
      <c r="F497" s="6" t="s">
        <v>7</v>
      </c>
      <c r="G497" s="6" t="s">
        <v>27</v>
      </c>
      <c r="H497" s="6">
        <v>90.38</v>
      </c>
      <c r="I497" s="6">
        <v>2.81</v>
      </c>
      <c r="J497" s="6">
        <v>0.93</v>
      </c>
      <c r="K497" s="6">
        <v>1.23</v>
      </c>
      <c r="L497" s="6">
        <f t="shared" si="49"/>
        <v>2.16</v>
      </c>
      <c r="M497" s="6">
        <v>0.93</v>
      </c>
      <c r="N497" s="6">
        <v>1.1399999999999999</v>
      </c>
      <c r="O497" s="6">
        <f t="shared" si="50"/>
        <v>2.0699999999999998</v>
      </c>
      <c r="P497" s="7">
        <f t="shared" si="54"/>
        <v>0.95833333333333315</v>
      </c>
      <c r="Q497" s="6">
        <f t="shared" si="55"/>
        <v>0.95833333333333315</v>
      </c>
      <c r="R497" s="6">
        <f t="shared" si="51"/>
        <v>92.449999999999989</v>
      </c>
      <c r="S497" s="8">
        <v>4000000</v>
      </c>
      <c r="T497" s="8">
        <v>2803502.79</v>
      </c>
      <c r="U497" s="7">
        <f t="shared" si="52"/>
        <v>0.70087569750000001</v>
      </c>
      <c r="V497" s="7">
        <f t="shared" si="53"/>
        <v>0.70087569750000001</v>
      </c>
    </row>
    <row r="498" spans="1:22" x14ac:dyDescent="0.25">
      <c r="A498" s="3" t="s">
        <v>39</v>
      </c>
      <c r="B498" s="3" t="s">
        <v>467</v>
      </c>
      <c r="C498" s="3" t="s">
        <v>478</v>
      </c>
      <c r="D498" s="3" t="s">
        <v>479</v>
      </c>
      <c r="E498" s="6" t="s">
        <v>8</v>
      </c>
      <c r="F498" s="6" t="s">
        <v>7</v>
      </c>
      <c r="G498" s="6" t="s">
        <v>27</v>
      </c>
      <c r="H498" s="6">
        <v>25</v>
      </c>
      <c r="I498" s="6">
        <v>75</v>
      </c>
      <c r="J498" s="6">
        <v>18.75</v>
      </c>
      <c r="K498" s="6">
        <v>18.75</v>
      </c>
      <c r="L498" s="6">
        <f t="shared" si="49"/>
        <v>37.5</v>
      </c>
      <c r="M498" s="6">
        <v>18.75</v>
      </c>
      <c r="N498" s="6">
        <v>18.75</v>
      </c>
      <c r="O498" s="6">
        <f t="shared" si="50"/>
        <v>37.5</v>
      </c>
      <c r="P498" s="7">
        <f t="shared" si="54"/>
        <v>1</v>
      </c>
      <c r="Q498" s="6">
        <f t="shared" si="55"/>
        <v>1</v>
      </c>
      <c r="R498" s="6">
        <f t="shared" si="51"/>
        <v>62.5</v>
      </c>
      <c r="S498" s="8">
        <v>290294856.49000025</v>
      </c>
      <c r="T498" s="8">
        <v>171048249.26000002</v>
      </c>
      <c r="U498" s="7">
        <f t="shared" si="52"/>
        <v>0.58922245928905082</v>
      </c>
      <c r="V498" s="7">
        <f t="shared" si="53"/>
        <v>0.58922245928905082</v>
      </c>
    </row>
    <row r="499" spans="1:22" x14ac:dyDescent="0.25">
      <c r="A499" s="3" t="s">
        <v>39</v>
      </c>
      <c r="B499" s="3" t="s">
        <v>467</v>
      </c>
      <c r="C499" s="3" t="s">
        <v>480</v>
      </c>
      <c r="D499" s="3" t="s">
        <v>481</v>
      </c>
      <c r="E499" s="6" t="s">
        <v>8</v>
      </c>
      <c r="F499" s="6" t="s">
        <v>7</v>
      </c>
      <c r="G499" s="6" t="s">
        <v>27</v>
      </c>
      <c r="H499" s="6">
        <v>13.6</v>
      </c>
      <c r="I499" s="6">
        <v>35.479999999999997</v>
      </c>
      <c r="J499" s="6">
        <v>0.26</v>
      </c>
      <c r="K499" s="6">
        <v>35.22</v>
      </c>
      <c r="L499" s="6">
        <f t="shared" si="49"/>
        <v>35.479999999999997</v>
      </c>
      <c r="M499" s="6">
        <v>0.26</v>
      </c>
      <c r="N499" s="6">
        <v>20.54</v>
      </c>
      <c r="O499" s="6">
        <f t="shared" si="50"/>
        <v>20.8</v>
      </c>
      <c r="P499" s="7">
        <f t="shared" si="54"/>
        <v>0.58624577226606545</v>
      </c>
      <c r="Q499" s="6">
        <f t="shared" si="55"/>
        <v>0.58624577226606545</v>
      </c>
      <c r="R499" s="6">
        <f t="shared" si="51"/>
        <v>34.4</v>
      </c>
      <c r="S499" s="8">
        <v>71529646.590000004</v>
      </c>
      <c r="T499" s="8">
        <v>39728830</v>
      </c>
      <c r="U499" s="7">
        <f t="shared" si="52"/>
        <v>0.55541767496379846</v>
      </c>
      <c r="V499" s="7">
        <f t="shared" si="53"/>
        <v>0.55541767496379846</v>
      </c>
    </row>
    <row r="500" spans="1:22" x14ac:dyDescent="0.25">
      <c r="A500" s="3" t="s">
        <v>39</v>
      </c>
      <c r="B500" s="3" t="s">
        <v>467</v>
      </c>
      <c r="C500" s="3" t="s">
        <v>482</v>
      </c>
      <c r="D500" s="3" t="s">
        <v>483</v>
      </c>
      <c r="E500" s="6" t="s">
        <v>8</v>
      </c>
      <c r="F500" s="6" t="s">
        <v>7</v>
      </c>
      <c r="G500" s="6" t="s">
        <v>27</v>
      </c>
      <c r="H500" s="6">
        <v>0</v>
      </c>
      <c r="I500" s="6">
        <v>99.99</v>
      </c>
      <c r="J500" s="6">
        <v>16.77</v>
      </c>
      <c r="K500" s="6">
        <v>43.33</v>
      </c>
      <c r="L500" s="6">
        <f t="shared" si="49"/>
        <v>60.099999999999994</v>
      </c>
      <c r="M500" s="6">
        <v>16.5</v>
      </c>
      <c r="N500" s="6">
        <v>38.81</v>
      </c>
      <c r="O500" s="6">
        <f t="shared" si="50"/>
        <v>55.31</v>
      </c>
      <c r="P500" s="7">
        <f t="shared" si="54"/>
        <v>0.92029950083194689</v>
      </c>
      <c r="Q500" s="6">
        <f t="shared" si="55"/>
        <v>0.92029950083194689</v>
      </c>
      <c r="R500" s="6">
        <f t="shared" si="51"/>
        <v>55.31</v>
      </c>
      <c r="S500" s="8">
        <v>53237363.380000085</v>
      </c>
      <c r="T500" s="8">
        <v>23911930.25000003</v>
      </c>
      <c r="U500" s="7">
        <f t="shared" si="52"/>
        <v>0.44915692160260384</v>
      </c>
      <c r="V500" s="7">
        <f t="shared" si="53"/>
        <v>0.44915692160260384</v>
      </c>
    </row>
    <row r="501" spans="1:22" x14ac:dyDescent="0.25">
      <c r="A501" s="3" t="s">
        <v>39</v>
      </c>
      <c r="B501" s="3" t="s">
        <v>467</v>
      </c>
      <c r="C501" s="3" t="s">
        <v>484</v>
      </c>
      <c r="D501" s="3" t="s">
        <v>485</v>
      </c>
      <c r="E501" s="6" t="s">
        <v>8</v>
      </c>
      <c r="F501" s="6" t="s">
        <v>6</v>
      </c>
      <c r="G501" s="6" t="s">
        <v>27</v>
      </c>
      <c r="H501" s="6">
        <v>62.1</v>
      </c>
      <c r="I501" s="6">
        <v>18.32</v>
      </c>
      <c r="J501" s="6">
        <v>0</v>
      </c>
      <c r="K501" s="6">
        <v>0</v>
      </c>
      <c r="L501" s="6">
        <f t="shared" si="49"/>
        <v>0</v>
      </c>
      <c r="M501" s="6">
        <v>0</v>
      </c>
      <c r="N501" s="6">
        <v>0</v>
      </c>
      <c r="O501" s="6">
        <f t="shared" si="50"/>
        <v>0</v>
      </c>
      <c r="P501" s="7" t="s">
        <v>43</v>
      </c>
      <c r="Q501" s="6" t="s">
        <v>43</v>
      </c>
      <c r="R501" s="6">
        <f t="shared" si="51"/>
        <v>62.1</v>
      </c>
      <c r="S501" s="8">
        <v>4230186.67</v>
      </c>
      <c r="T501" s="8">
        <v>541552.61</v>
      </c>
      <c r="U501" s="7">
        <f t="shared" si="52"/>
        <v>0.12802097218088013</v>
      </c>
      <c r="V501" s="7">
        <f t="shared" si="53"/>
        <v>0.12802097218088013</v>
      </c>
    </row>
    <row r="502" spans="1:22" x14ac:dyDescent="0.25">
      <c r="A502" s="3" t="s">
        <v>39</v>
      </c>
      <c r="B502" s="3" t="s">
        <v>467</v>
      </c>
      <c r="C502" s="3" t="s">
        <v>486</v>
      </c>
      <c r="D502" s="3" t="s">
        <v>487</v>
      </c>
      <c r="E502" s="6" t="s">
        <v>70</v>
      </c>
      <c r="F502" s="6" t="s">
        <v>6</v>
      </c>
      <c r="G502" s="6" t="s">
        <v>27</v>
      </c>
      <c r="H502" s="6">
        <v>99.48</v>
      </c>
      <c r="I502" s="6">
        <v>0</v>
      </c>
      <c r="J502" s="6">
        <v>0</v>
      </c>
      <c r="K502" s="6">
        <v>0</v>
      </c>
      <c r="L502" s="6">
        <f t="shared" si="49"/>
        <v>0</v>
      </c>
      <c r="M502" s="6">
        <v>0</v>
      </c>
      <c r="N502" s="6">
        <v>0</v>
      </c>
      <c r="O502" s="6">
        <f t="shared" si="50"/>
        <v>0</v>
      </c>
      <c r="P502" s="7" t="s">
        <v>43</v>
      </c>
      <c r="Q502" s="6" t="s">
        <v>43</v>
      </c>
      <c r="R502" s="6">
        <f t="shared" si="51"/>
        <v>99.48</v>
      </c>
      <c r="S502" s="8">
        <v>729547.54</v>
      </c>
      <c r="T502" s="8">
        <v>19808.11</v>
      </c>
      <c r="U502" s="7">
        <f t="shared" si="52"/>
        <v>2.715122581319375E-2</v>
      </c>
      <c r="V502" s="7">
        <f t="shared" si="53"/>
        <v>2.715122581319375E-2</v>
      </c>
    </row>
    <row r="503" spans="1:22" x14ac:dyDescent="0.25">
      <c r="A503" s="3" t="s">
        <v>39</v>
      </c>
      <c r="B503" s="3" t="s">
        <v>467</v>
      </c>
      <c r="C503" s="3" t="s">
        <v>488</v>
      </c>
      <c r="D503" s="3" t="s">
        <v>489</v>
      </c>
      <c r="E503" s="6" t="s">
        <v>70</v>
      </c>
      <c r="F503" s="6" t="s">
        <v>6</v>
      </c>
      <c r="G503" s="6" t="s">
        <v>27</v>
      </c>
      <c r="H503" s="6">
        <v>83.31</v>
      </c>
      <c r="I503" s="6">
        <v>0</v>
      </c>
      <c r="J503" s="6">
        <v>0</v>
      </c>
      <c r="K503" s="6">
        <v>0</v>
      </c>
      <c r="L503" s="6">
        <f t="shared" si="49"/>
        <v>0</v>
      </c>
      <c r="M503" s="6">
        <v>0</v>
      </c>
      <c r="N503" s="6">
        <v>0</v>
      </c>
      <c r="O503" s="6">
        <f t="shared" si="50"/>
        <v>0</v>
      </c>
      <c r="P503" s="7" t="s">
        <v>43</v>
      </c>
      <c r="Q503" s="6" t="s">
        <v>43</v>
      </c>
      <c r="R503" s="6">
        <f t="shared" si="51"/>
        <v>83.31</v>
      </c>
      <c r="S503" s="8">
        <v>20000</v>
      </c>
      <c r="T503" s="8">
        <v>0</v>
      </c>
      <c r="U503" s="7">
        <f t="shared" si="52"/>
        <v>0</v>
      </c>
      <c r="V503" s="7">
        <f t="shared" si="53"/>
        <v>0</v>
      </c>
    </row>
    <row r="504" spans="1:22" x14ac:dyDescent="0.25">
      <c r="A504" s="3" t="s">
        <v>39</v>
      </c>
      <c r="B504" s="3" t="s">
        <v>467</v>
      </c>
      <c r="C504" s="3" t="s">
        <v>490</v>
      </c>
      <c r="D504" s="3" t="s">
        <v>491</v>
      </c>
      <c r="E504" s="6" t="s">
        <v>8</v>
      </c>
      <c r="F504" s="6" t="s">
        <v>7</v>
      </c>
      <c r="G504" s="6" t="s">
        <v>27</v>
      </c>
      <c r="H504" s="6">
        <v>62.65</v>
      </c>
      <c r="I504" s="6">
        <v>0.12</v>
      </c>
      <c r="J504" s="6">
        <v>0.03</v>
      </c>
      <c r="K504" s="6">
        <v>0.03</v>
      </c>
      <c r="L504" s="6">
        <f t="shared" si="49"/>
        <v>0.06</v>
      </c>
      <c r="M504" s="6">
        <v>0.03</v>
      </c>
      <c r="N504" s="6">
        <v>0.03</v>
      </c>
      <c r="O504" s="6">
        <f t="shared" si="50"/>
        <v>0.06</v>
      </c>
      <c r="P504" s="7">
        <f t="shared" si="54"/>
        <v>1</v>
      </c>
      <c r="Q504" s="6">
        <f t="shared" si="55"/>
        <v>1</v>
      </c>
      <c r="R504" s="6">
        <f t="shared" si="51"/>
        <v>62.71</v>
      </c>
      <c r="S504" s="8">
        <v>5196705.6700000009</v>
      </c>
      <c r="T504" s="8">
        <v>347988.51</v>
      </c>
      <c r="U504" s="7">
        <f t="shared" si="52"/>
        <v>6.6963290226132816E-2</v>
      </c>
      <c r="V504" s="7">
        <f t="shared" si="53"/>
        <v>6.6963290226132816E-2</v>
      </c>
    </row>
    <row r="505" spans="1:22" x14ac:dyDescent="0.25">
      <c r="A505" s="3" t="s">
        <v>39</v>
      </c>
      <c r="B505" s="3" t="s">
        <v>467</v>
      </c>
      <c r="C505" s="3" t="s">
        <v>492</v>
      </c>
      <c r="D505" s="3" t="s">
        <v>493</v>
      </c>
      <c r="E505" s="6" t="s">
        <v>70</v>
      </c>
      <c r="F505" s="6" t="s">
        <v>6</v>
      </c>
      <c r="G505" s="6" t="s">
        <v>27</v>
      </c>
      <c r="H505" s="6">
        <v>0.01</v>
      </c>
      <c r="I505" s="6">
        <v>0</v>
      </c>
      <c r="J505" s="6">
        <v>0</v>
      </c>
      <c r="K505" s="6">
        <v>0</v>
      </c>
      <c r="L505" s="6">
        <f t="shared" si="49"/>
        <v>0</v>
      </c>
      <c r="M505" s="6">
        <v>0</v>
      </c>
      <c r="N505" s="6">
        <v>0</v>
      </c>
      <c r="O505" s="6">
        <f t="shared" si="50"/>
        <v>0</v>
      </c>
      <c r="P505" s="7" t="s">
        <v>43</v>
      </c>
      <c r="Q505" s="6" t="s">
        <v>43</v>
      </c>
      <c r="R505" s="6">
        <f t="shared" si="51"/>
        <v>0.01</v>
      </c>
      <c r="S505" s="8">
        <v>139877.47</v>
      </c>
      <c r="T505" s="8">
        <v>0</v>
      </c>
      <c r="U505" s="7">
        <f t="shared" si="52"/>
        <v>0</v>
      </c>
      <c r="V505" s="7">
        <f t="shared" si="53"/>
        <v>0</v>
      </c>
    </row>
    <row r="506" spans="1:22" x14ac:dyDescent="0.25">
      <c r="A506" s="3" t="s">
        <v>39</v>
      </c>
      <c r="B506" s="3" t="s">
        <v>467</v>
      </c>
      <c r="C506" s="3" t="s">
        <v>494</v>
      </c>
      <c r="D506" s="3" t="s">
        <v>495</v>
      </c>
      <c r="E506" s="6" t="s">
        <v>8</v>
      </c>
      <c r="F506" s="6" t="s">
        <v>7</v>
      </c>
      <c r="G506" s="6" t="s">
        <v>27</v>
      </c>
      <c r="H506" s="6">
        <v>61.62</v>
      </c>
      <c r="I506" s="6">
        <v>24.02</v>
      </c>
      <c r="J506" s="6">
        <v>1.1499999999999999</v>
      </c>
      <c r="K506" s="6">
        <v>1.1100000000000001</v>
      </c>
      <c r="L506" s="6">
        <f t="shared" si="49"/>
        <v>2.2599999999999998</v>
      </c>
      <c r="M506" s="6">
        <v>0</v>
      </c>
      <c r="N506" s="6">
        <v>0.34</v>
      </c>
      <c r="O506" s="6">
        <f t="shared" si="50"/>
        <v>0.34</v>
      </c>
      <c r="P506" s="7">
        <f t="shared" si="54"/>
        <v>0.15044247787610621</v>
      </c>
      <c r="Q506" s="6">
        <f t="shared" si="55"/>
        <v>0.15044247787610621</v>
      </c>
      <c r="R506" s="6">
        <f t="shared" si="51"/>
        <v>61.96</v>
      </c>
      <c r="S506" s="8">
        <v>123594460.56000012</v>
      </c>
      <c r="T506" s="8">
        <v>3318775.32</v>
      </c>
      <c r="U506" s="7">
        <f t="shared" si="52"/>
        <v>2.6852136454682516E-2</v>
      </c>
      <c r="V506" s="7">
        <f t="shared" si="53"/>
        <v>2.6852136454682516E-2</v>
      </c>
    </row>
    <row r="507" spans="1:22" x14ac:dyDescent="0.25">
      <c r="A507" s="3" t="s">
        <v>39</v>
      </c>
      <c r="B507" s="3" t="s">
        <v>530</v>
      </c>
      <c r="C507" s="3" t="s">
        <v>531</v>
      </c>
      <c r="D507" s="3" t="s">
        <v>532</v>
      </c>
      <c r="E507" s="6" t="s">
        <v>70</v>
      </c>
      <c r="F507" s="6" t="s">
        <v>6</v>
      </c>
      <c r="G507" s="6" t="s">
        <v>27</v>
      </c>
      <c r="H507" s="6">
        <v>0</v>
      </c>
      <c r="I507" s="6">
        <v>100</v>
      </c>
      <c r="J507" s="6">
        <v>0</v>
      </c>
      <c r="K507" s="6">
        <v>0</v>
      </c>
      <c r="L507" s="6">
        <f t="shared" si="49"/>
        <v>0</v>
      </c>
      <c r="M507" s="6">
        <v>0</v>
      </c>
      <c r="N507" s="6">
        <v>0</v>
      </c>
      <c r="O507" s="6">
        <f t="shared" si="50"/>
        <v>0</v>
      </c>
      <c r="P507" s="7" t="s">
        <v>43</v>
      </c>
      <c r="Q507" s="6" t="s">
        <v>43</v>
      </c>
      <c r="R507" s="6">
        <f t="shared" si="51"/>
        <v>0</v>
      </c>
      <c r="S507" s="8">
        <v>8602.06</v>
      </c>
      <c r="T507" s="8">
        <v>0</v>
      </c>
      <c r="U507" s="7">
        <f t="shared" si="52"/>
        <v>0</v>
      </c>
      <c r="V507" s="7">
        <f t="shared" si="53"/>
        <v>0</v>
      </c>
    </row>
    <row r="508" spans="1:22" x14ac:dyDescent="0.25">
      <c r="A508" s="3" t="s">
        <v>39</v>
      </c>
      <c r="B508" s="3" t="s">
        <v>530</v>
      </c>
      <c r="C508" s="3" t="s">
        <v>533</v>
      </c>
      <c r="D508" s="3" t="s">
        <v>534</v>
      </c>
      <c r="E508" s="6" t="s">
        <v>8</v>
      </c>
      <c r="F508" s="6" t="s">
        <v>7</v>
      </c>
      <c r="G508" s="6" t="s">
        <v>27</v>
      </c>
      <c r="H508" s="6">
        <v>32.25</v>
      </c>
      <c r="I508" s="6">
        <v>2.4900000000000002</v>
      </c>
      <c r="J508" s="6">
        <v>0</v>
      </c>
      <c r="K508" s="6">
        <v>0.38</v>
      </c>
      <c r="L508" s="6">
        <f t="shared" si="49"/>
        <v>0.38</v>
      </c>
      <c r="M508" s="6">
        <v>0</v>
      </c>
      <c r="N508" s="6">
        <v>0</v>
      </c>
      <c r="O508" s="6">
        <f t="shared" si="50"/>
        <v>0</v>
      </c>
      <c r="P508" s="7">
        <f t="shared" si="54"/>
        <v>0</v>
      </c>
      <c r="Q508" s="6">
        <f t="shared" si="55"/>
        <v>0</v>
      </c>
      <c r="R508" s="6">
        <f t="shared" si="51"/>
        <v>32.25</v>
      </c>
      <c r="S508" s="8">
        <v>541566.05999999994</v>
      </c>
      <c r="T508" s="8">
        <v>32837.72</v>
      </c>
      <c r="U508" s="7">
        <f t="shared" si="52"/>
        <v>6.0634745094624291E-2</v>
      </c>
      <c r="V508" s="7">
        <f t="shared" si="53"/>
        <v>6.0634745094624291E-2</v>
      </c>
    </row>
    <row r="509" spans="1:22" x14ac:dyDescent="0.25">
      <c r="A509" s="3" t="s">
        <v>39</v>
      </c>
      <c r="B509" s="3" t="s">
        <v>530</v>
      </c>
      <c r="C509" s="3" t="s">
        <v>535</v>
      </c>
      <c r="D509" s="3" t="s">
        <v>536</v>
      </c>
      <c r="E509" s="6" t="s">
        <v>8</v>
      </c>
      <c r="F509" s="6" t="s">
        <v>7</v>
      </c>
      <c r="G509" s="6" t="s">
        <v>27</v>
      </c>
      <c r="H509" s="6">
        <v>82.23</v>
      </c>
      <c r="I509" s="6">
        <v>17.75</v>
      </c>
      <c r="J509" s="6">
        <v>1.57</v>
      </c>
      <c r="K509" s="6">
        <v>3.57</v>
      </c>
      <c r="L509" s="6">
        <f t="shared" si="49"/>
        <v>5.14</v>
      </c>
      <c r="M509" s="6">
        <v>1.2</v>
      </c>
      <c r="N509" s="6">
        <v>1.83</v>
      </c>
      <c r="O509" s="6">
        <f t="shared" si="50"/>
        <v>3.0300000000000002</v>
      </c>
      <c r="P509" s="7">
        <f t="shared" si="54"/>
        <v>0.58949416342412464</v>
      </c>
      <c r="Q509" s="6">
        <f t="shared" si="55"/>
        <v>0.58949416342412464</v>
      </c>
      <c r="R509" s="6">
        <f t="shared" si="51"/>
        <v>85.26</v>
      </c>
      <c r="S509" s="8">
        <v>266059.25</v>
      </c>
      <c r="T509" s="8">
        <v>122900.99</v>
      </c>
      <c r="U509" s="7">
        <f t="shared" si="52"/>
        <v>0.46193090448837998</v>
      </c>
      <c r="V509" s="7">
        <f t="shared" si="53"/>
        <v>0.46193090448837998</v>
      </c>
    </row>
    <row r="510" spans="1:22" x14ac:dyDescent="0.25">
      <c r="A510" s="3" t="s">
        <v>39</v>
      </c>
      <c r="B510" s="3" t="s">
        <v>530</v>
      </c>
      <c r="C510" s="3" t="s">
        <v>537</v>
      </c>
      <c r="D510" s="3" t="s">
        <v>538</v>
      </c>
      <c r="E510" s="6" t="s">
        <v>8</v>
      </c>
      <c r="F510" s="6" t="s">
        <v>7</v>
      </c>
      <c r="G510" s="6" t="s">
        <v>27</v>
      </c>
      <c r="H510" s="6">
        <v>73.31</v>
      </c>
      <c r="I510" s="6">
        <v>1.75</v>
      </c>
      <c r="J510" s="6">
        <v>1.75</v>
      </c>
      <c r="K510" s="6">
        <v>0</v>
      </c>
      <c r="L510" s="6">
        <f t="shared" si="49"/>
        <v>1.75</v>
      </c>
      <c r="M510" s="6">
        <v>1.75</v>
      </c>
      <c r="N510" s="6">
        <v>0</v>
      </c>
      <c r="O510" s="6">
        <f t="shared" si="50"/>
        <v>1.75</v>
      </c>
      <c r="P510" s="7">
        <f t="shared" si="54"/>
        <v>1</v>
      </c>
      <c r="Q510" s="6">
        <f t="shared" si="55"/>
        <v>1</v>
      </c>
      <c r="R510" s="6">
        <f t="shared" si="51"/>
        <v>75.06</v>
      </c>
      <c r="S510" s="8">
        <v>14976070.42</v>
      </c>
      <c r="T510" s="8">
        <v>5213513.8299999973</v>
      </c>
      <c r="U510" s="7">
        <f t="shared" si="52"/>
        <v>0.34812295106715968</v>
      </c>
      <c r="V510" s="7">
        <f t="shared" si="53"/>
        <v>0.34812295106715968</v>
      </c>
    </row>
    <row r="511" spans="1:22" x14ac:dyDescent="0.25">
      <c r="A511" s="3" t="s">
        <v>39</v>
      </c>
      <c r="B511" s="3" t="s">
        <v>530</v>
      </c>
      <c r="C511" s="3" t="s">
        <v>539</v>
      </c>
      <c r="D511" s="3" t="s">
        <v>540</v>
      </c>
      <c r="E511" s="6" t="s">
        <v>8</v>
      </c>
      <c r="F511" s="6" t="s">
        <v>7</v>
      </c>
      <c r="G511" s="6" t="s">
        <v>27</v>
      </c>
      <c r="H511" s="6">
        <v>43.8</v>
      </c>
      <c r="I511" s="6">
        <v>35.15</v>
      </c>
      <c r="J511" s="6">
        <v>34.08</v>
      </c>
      <c r="K511" s="6">
        <v>0.48</v>
      </c>
      <c r="L511" s="6">
        <f t="shared" si="49"/>
        <v>34.559999999999995</v>
      </c>
      <c r="M511" s="6">
        <v>30.25</v>
      </c>
      <c r="N511" s="6">
        <v>0.48</v>
      </c>
      <c r="O511" s="6">
        <f t="shared" si="50"/>
        <v>30.73</v>
      </c>
      <c r="P511" s="7">
        <f t="shared" si="54"/>
        <v>0.88917824074074092</v>
      </c>
      <c r="Q511" s="6">
        <f t="shared" si="55"/>
        <v>0.88917824074074092</v>
      </c>
      <c r="R511" s="6">
        <f t="shared" si="51"/>
        <v>74.53</v>
      </c>
      <c r="S511" s="8">
        <v>40147638.819999985</v>
      </c>
      <c r="T511" s="8">
        <v>14458383.260000002</v>
      </c>
      <c r="U511" s="7">
        <f t="shared" si="52"/>
        <v>0.36013035099831076</v>
      </c>
      <c r="V511" s="7">
        <f t="shared" si="53"/>
        <v>0.36013035099831076</v>
      </c>
    </row>
    <row r="512" spans="1:22" x14ac:dyDescent="0.25">
      <c r="A512" s="3" t="s">
        <v>39</v>
      </c>
      <c r="B512" s="3" t="s">
        <v>530</v>
      </c>
      <c r="C512" s="3" t="s">
        <v>541</v>
      </c>
      <c r="D512" s="3" t="s">
        <v>542</v>
      </c>
      <c r="E512" s="6" t="s">
        <v>8</v>
      </c>
      <c r="F512" s="6" t="s">
        <v>6</v>
      </c>
      <c r="G512" s="6" t="s">
        <v>27</v>
      </c>
      <c r="H512" s="6">
        <v>44.34</v>
      </c>
      <c r="I512" s="6">
        <v>2</v>
      </c>
      <c r="J512" s="6">
        <v>0</v>
      </c>
      <c r="K512" s="6">
        <v>0</v>
      </c>
      <c r="L512" s="6">
        <f t="shared" si="49"/>
        <v>0</v>
      </c>
      <c r="M512" s="6">
        <v>0</v>
      </c>
      <c r="N512" s="6">
        <v>0</v>
      </c>
      <c r="O512" s="6">
        <f t="shared" si="50"/>
        <v>0</v>
      </c>
      <c r="P512" s="7" t="s">
        <v>43</v>
      </c>
      <c r="Q512" s="6" t="s">
        <v>43</v>
      </c>
      <c r="R512" s="6">
        <f t="shared" si="51"/>
        <v>44.34</v>
      </c>
      <c r="S512" s="8">
        <v>28080343.47000001</v>
      </c>
      <c r="T512" s="8">
        <v>8978097.7099999972</v>
      </c>
      <c r="U512" s="7">
        <f t="shared" si="52"/>
        <v>0.31972891355805039</v>
      </c>
      <c r="V512" s="7">
        <f t="shared" si="53"/>
        <v>0.31972891355805039</v>
      </c>
    </row>
    <row r="513" spans="1:22" x14ac:dyDescent="0.25">
      <c r="A513" s="3" t="s">
        <v>39</v>
      </c>
      <c r="B513" s="3" t="s">
        <v>530</v>
      </c>
      <c r="C513" s="3" t="s">
        <v>543</v>
      </c>
      <c r="D513" s="3" t="s">
        <v>544</v>
      </c>
      <c r="E513" s="6" t="s">
        <v>8</v>
      </c>
      <c r="F513" s="6" t="s">
        <v>6</v>
      </c>
      <c r="G513" s="6" t="s">
        <v>27</v>
      </c>
      <c r="H513" s="6">
        <v>0</v>
      </c>
      <c r="I513" s="6">
        <v>12.75</v>
      </c>
      <c r="J513" s="6">
        <v>0</v>
      </c>
      <c r="K513" s="6">
        <v>0</v>
      </c>
      <c r="L513" s="6">
        <f t="shared" si="49"/>
        <v>0</v>
      </c>
      <c r="M513" s="6">
        <v>0</v>
      </c>
      <c r="N513" s="6">
        <v>0</v>
      </c>
      <c r="O513" s="6">
        <f t="shared" si="50"/>
        <v>0</v>
      </c>
      <c r="P513" s="7" t="s">
        <v>43</v>
      </c>
      <c r="Q513" s="6" t="s">
        <v>43</v>
      </c>
      <c r="R513" s="6">
        <f t="shared" si="51"/>
        <v>0</v>
      </c>
      <c r="S513" s="8">
        <v>65468.060000000005</v>
      </c>
      <c r="T513" s="8">
        <v>0</v>
      </c>
      <c r="U513" s="7">
        <f t="shared" si="52"/>
        <v>0</v>
      </c>
      <c r="V513" s="7">
        <f t="shared" si="53"/>
        <v>0</v>
      </c>
    </row>
    <row r="514" spans="1:22" x14ac:dyDescent="0.25">
      <c r="A514" s="3" t="s">
        <v>39</v>
      </c>
      <c r="B514" s="3" t="s">
        <v>530</v>
      </c>
      <c r="C514" s="3" t="s">
        <v>545</v>
      </c>
      <c r="D514" s="3" t="s">
        <v>546</v>
      </c>
      <c r="E514" s="6" t="s">
        <v>8</v>
      </c>
      <c r="F514" s="6" t="s">
        <v>7</v>
      </c>
      <c r="G514" s="6" t="s">
        <v>27</v>
      </c>
      <c r="H514" s="6">
        <v>0</v>
      </c>
      <c r="I514" s="6">
        <v>38.32</v>
      </c>
      <c r="J514" s="6">
        <v>2.11</v>
      </c>
      <c r="K514" s="6">
        <v>2.11</v>
      </c>
      <c r="L514" s="6">
        <f t="shared" si="49"/>
        <v>4.22</v>
      </c>
      <c r="M514" s="6">
        <v>2.11</v>
      </c>
      <c r="N514" s="6">
        <v>0</v>
      </c>
      <c r="O514" s="6">
        <f t="shared" si="50"/>
        <v>2.11</v>
      </c>
      <c r="P514" s="7">
        <f t="shared" si="54"/>
        <v>0.5</v>
      </c>
      <c r="Q514" s="6">
        <f t="shared" si="55"/>
        <v>0.5</v>
      </c>
      <c r="R514" s="6">
        <f t="shared" si="51"/>
        <v>2.11</v>
      </c>
      <c r="S514" s="8">
        <v>3713977.4499999993</v>
      </c>
      <c r="T514" s="8">
        <v>144671.19</v>
      </c>
      <c r="U514" s="7">
        <f t="shared" si="52"/>
        <v>3.895316865749953E-2</v>
      </c>
      <c r="V514" s="7">
        <f t="shared" si="53"/>
        <v>3.895316865749953E-2</v>
      </c>
    </row>
    <row r="515" spans="1:22" x14ac:dyDescent="0.25">
      <c r="A515" s="3" t="s">
        <v>39</v>
      </c>
      <c r="B515" s="3" t="s">
        <v>530</v>
      </c>
      <c r="C515" s="3" t="s">
        <v>547</v>
      </c>
      <c r="D515" s="3" t="s">
        <v>548</v>
      </c>
      <c r="E515" s="6" t="s">
        <v>70</v>
      </c>
      <c r="F515" s="6" t="s">
        <v>6</v>
      </c>
      <c r="G515" s="6" t="s">
        <v>27</v>
      </c>
      <c r="H515" s="6">
        <v>100</v>
      </c>
      <c r="I515" s="6">
        <v>0</v>
      </c>
      <c r="J515" s="6">
        <v>0</v>
      </c>
      <c r="K515" s="6">
        <v>0</v>
      </c>
      <c r="L515" s="6">
        <f t="shared" si="49"/>
        <v>0</v>
      </c>
      <c r="M515" s="6">
        <v>0</v>
      </c>
      <c r="N515" s="6">
        <v>0</v>
      </c>
      <c r="O515" s="6">
        <f t="shared" si="50"/>
        <v>0</v>
      </c>
      <c r="P515" s="7" t="s">
        <v>43</v>
      </c>
      <c r="Q515" s="6" t="s">
        <v>43</v>
      </c>
      <c r="R515" s="6">
        <f t="shared" si="51"/>
        <v>100</v>
      </c>
      <c r="S515" s="8">
        <v>118031.18</v>
      </c>
      <c r="T515" s="8">
        <v>0</v>
      </c>
      <c r="U515" s="7">
        <f t="shared" si="52"/>
        <v>0</v>
      </c>
      <c r="V515" s="7">
        <f t="shared" si="53"/>
        <v>0</v>
      </c>
    </row>
    <row r="516" spans="1:22" x14ac:dyDescent="0.25">
      <c r="A516" s="3" t="s">
        <v>39</v>
      </c>
      <c r="B516" s="3" t="s">
        <v>530</v>
      </c>
      <c r="C516" s="3" t="s">
        <v>549</v>
      </c>
      <c r="D516" s="3" t="s">
        <v>550</v>
      </c>
      <c r="E516" s="6" t="s">
        <v>8</v>
      </c>
      <c r="F516" s="6" t="s">
        <v>7</v>
      </c>
      <c r="G516" s="6" t="s">
        <v>27</v>
      </c>
      <c r="H516" s="6">
        <v>83.87</v>
      </c>
      <c r="I516" s="6">
        <v>15.61</v>
      </c>
      <c r="J516" s="6">
        <v>15.61</v>
      </c>
      <c r="K516" s="6">
        <v>0</v>
      </c>
      <c r="L516" s="6">
        <f t="shared" ref="L516:L557" si="56">+J516+K516</f>
        <v>15.61</v>
      </c>
      <c r="M516" s="6">
        <v>15.61</v>
      </c>
      <c r="N516" s="6">
        <v>0</v>
      </c>
      <c r="O516" s="6">
        <f t="shared" ref="O516:O557" si="57">+M516+N516</f>
        <v>15.61</v>
      </c>
      <c r="P516" s="7">
        <f t="shared" ref="P516:P557" si="58">+O516/L516</f>
        <v>1</v>
      </c>
      <c r="Q516" s="6">
        <f t="shared" ref="Q516:Q557" si="59">+O516/L516</f>
        <v>1</v>
      </c>
      <c r="R516" s="6">
        <f t="shared" ref="R516:R557" si="60">+H516+O516</f>
        <v>99.48</v>
      </c>
      <c r="S516" s="8">
        <v>109833617.91999999</v>
      </c>
      <c r="T516" s="8">
        <v>58628109.200000003</v>
      </c>
      <c r="U516" s="7">
        <f t="shared" ref="U516:U557" si="61">+T516/S516</f>
        <v>0.53379020294772794</v>
      </c>
      <c r="V516" s="7">
        <f t="shared" ref="V516:V557" si="62">+T516/S516</f>
        <v>0.53379020294772794</v>
      </c>
    </row>
    <row r="517" spans="1:22" x14ac:dyDescent="0.25">
      <c r="A517" s="3" t="s">
        <v>39</v>
      </c>
      <c r="B517" s="3" t="s">
        <v>530</v>
      </c>
      <c r="C517" s="3" t="s">
        <v>551</v>
      </c>
      <c r="D517" s="3" t="s">
        <v>552</v>
      </c>
      <c r="E517" s="6" t="s">
        <v>8</v>
      </c>
      <c r="F517" s="6" t="s">
        <v>7</v>
      </c>
      <c r="G517" s="6" t="s">
        <v>27</v>
      </c>
      <c r="H517" s="6">
        <v>0</v>
      </c>
      <c r="I517" s="6">
        <v>100</v>
      </c>
      <c r="J517" s="6">
        <v>49.52</v>
      </c>
      <c r="K517" s="6">
        <v>50.48</v>
      </c>
      <c r="L517" s="6">
        <f t="shared" si="56"/>
        <v>100</v>
      </c>
      <c r="M517" s="6">
        <v>49.52</v>
      </c>
      <c r="N517" s="6">
        <v>50.48</v>
      </c>
      <c r="O517" s="6">
        <f t="shared" si="57"/>
        <v>100</v>
      </c>
      <c r="P517" s="7">
        <f t="shared" si="58"/>
        <v>1</v>
      </c>
      <c r="Q517" s="6">
        <f t="shared" si="59"/>
        <v>1</v>
      </c>
      <c r="R517" s="6">
        <f t="shared" si="60"/>
        <v>100</v>
      </c>
      <c r="S517" s="8">
        <v>47860954.200000003</v>
      </c>
      <c r="T517" s="8">
        <v>47828267.230000004</v>
      </c>
      <c r="U517" s="7">
        <f t="shared" si="61"/>
        <v>0.99931704307725655</v>
      </c>
      <c r="V517" s="7">
        <f t="shared" si="62"/>
        <v>0.99931704307725655</v>
      </c>
    </row>
    <row r="518" spans="1:22" x14ac:dyDescent="0.25">
      <c r="A518" s="3" t="s">
        <v>39</v>
      </c>
      <c r="B518" s="3" t="s">
        <v>530</v>
      </c>
      <c r="C518" s="3" t="s">
        <v>553</v>
      </c>
      <c r="D518" s="3" t="s">
        <v>554</v>
      </c>
      <c r="E518" s="6" t="s">
        <v>8</v>
      </c>
      <c r="F518" s="6" t="s">
        <v>7</v>
      </c>
      <c r="G518" s="6" t="s">
        <v>27</v>
      </c>
      <c r="H518" s="6">
        <v>0</v>
      </c>
      <c r="I518" s="6">
        <v>100</v>
      </c>
      <c r="J518" s="6">
        <v>0</v>
      </c>
      <c r="K518" s="6">
        <v>96.82</v>
      </c>
      <c r="L518" s="6">
        <f t="shared" si="56"/>
        <v>96.82</v>
      </c>
      <c r="M518" s="6">
        <v>0</v>
      </c>
      <c r="N518" s="6">
        <v>93.83</v>
      </c>
      <c r="O518" s="6">
        <f t="shared" si="57"/>
        <v>93.83</v>
      </c>
      <c r="P518" s="7">
        <f t="shared" si="58"/>
        <v>0.96911795083660401</v>
      </c>
      <c r="Q518" s="6">
        <f t="shared" si="59"/>
        <v>0.96911795083660401</v>
      </c>
      <c r="R518" s="6">
        <f t="shared" si="60"/>
        <v>93.83</v>
      </c>
      <c r="S518" s="8">
        <v>549058384.51000011</v>
      </c>
      <c r="T518" s="8">
        <v>102235768.47999999</v>
      </c>
      <c r="U518" s="7">
        <f t="shared" si="61"/>
        <v>0.18620199848371125</v>
      </c>
      <c r="V518" s="7">
        <f t="shared" si="62"/>
        <v>0.18620199848371125</v>
      </c>
    </row>
    <row r="519" spans="1:22" x14ac:dyDescent="0.25">
      <c r="A519" s="3" t="s">
        <v>39</v>
      </c>
      <c r="B519" s="3" t="s">
        <v>530</v>
      </c>
      <c r="C519" s="3" t="s">
        <v>555</v>
      </c>
      <c r="D519" s="3" t="s">
        <v>556</v>
      </c>
      <c r="E519" s="6" t="s">
        <v>8</v>
      </c>
      <c r="F519" s="6" t="s">
        <v>7</v>
      </c>
      <c r="G519" s="6" t="s">
        <v>27</v>
      </c>
      <c r="H519" s="6">
        <v>93.2</v>
      </c>
      <c r="I519" s="6">
        <v>6.77</v>
      </c>
      <c r="J519" s="6">
        <v>6.77</v>
      </c>
      <c r="K519" s="6">
        <v>0</v>
      </c>
      <c r="L519" s="6">
        <f t="shared" si="56"/>
        <v>6.77</v>
      </c>
      <c r="M519" s="6">
        <v>6.77</v>
      </c>
      <c r="N519" s="6">
        <v>0</v>
      </c>
      <c r="O519" s="6">
        <f t="shared" si="57"/>
        <v>6.77</v>
      </c>
      <c r="P519" s="7">
        <f t="shared" si="58"/>
        <v>1</v>
      </c>
      <c r="Q519" s="6">
        <f t="shared" si="59"/>
        <v>1</v>
      </c>
      <c r="R519" s="6">
        <f t="shared" si="60"/>
        <v>99.97</v>
      </c>
      <c r="S519" s="8">
        <v>7079668.5299999965</v>
      </c>
      <c r="T519" s="8">
        <v>3462134.38</v>
      </c>
      <c r="U519" s="7">
        <f t="shared" si="61"/>
        <v>0.48902492614297599</v>
      </c>
      <c r="V519" s="7">
        <f t="shared" si="62"/>
        <v>0.48902492614297599</v>
      </c>
    </row>
    <row r="520" spans="1:22" x14ac:dyDescent="0.25">
      <c r="A520" s="3" t="s">
        <v>39</v>
      </c>
      <c r="B520" s="3" t="s">
        <v>571</v>
      </c>
      <c r="C520" s="3" t="s">
        <v>572</v>
      </c>
      <c r="D520" s="3" t="s">
        <v>573</v>
      </c>
      <c r="E520" s="6" t="s">
        <v>8</v>
      </c>
      <c r="F520" s="6" t="s">
        <v>7</v>
      </c>
      <c r="G520" s="6" t="s">
        <v>27</v>
      </c>
      <c r="H520" s="6">
        <v>76.78</v>
      </c>
      <c r="I520" s="6">
        <v>6.74</v>
      </c>
      <c r="J520" s="6">
        <v>0</v>
      </c>
      <c r="K520" s="6">
        <v>0.23</v>
      </c>
      <c r="L520" s="6">
        <f t="shared" si="56"/>
        <v>0.23</v>
      </c>
      <c r="M520" s="6">
        <v>0</v>
      </c>
      <c r="N520" s="6">
        <v>0.23</v>
      </c>
      <c r="O520" s="6">
        <f t="shared" si="57"/>
        <v>0.23</v>
      </c>
      <c r="P520" s="7">
        <f t="shared" si="58"/>
        <v>1</v>
      </c>
      <c r="Q520" s="6">
        <f t="shared" si="59"/>
        <v>1</v>
      </c>
      <c r="R520" s="6">
        <f t="shared" si="60"/>
        <v>77.010000000000005</v>
      </c>
      <c r="S520" s="8">
        <v>18470764.68</v>
      </c>
      <c r="T520" s="8">
        <v>2462659.4300000002</v>
      </c>
      <c r="U520" s="7">
        <f t="shared" si="61"/>
        <v>0.13332742161273639</v>
      </c>
      <c r="V520" s="7">
        <f t="shared" si="62"/>
        <v>0.13332742161273639</v>
      </c>
    </row>
    <row r="521" spans="1:22" x14ac:dyDescent="0.25">
      <c r="A521" s="3" t="s">
        <v>39</v>
      </c>
      <c r="B521" s="3" t="s">
        <v>571</v>
      </c>
      <c r="C521" s="3" t="s">
        <v>574</v>
      </c>
      <c r="D521" s="3" t="s">
        <v>575</v>
      </c>
      <c r="E521" s="6" t="s">
        <v>8</v>
      </c>
      <c r="F521" s="6" t="s">
        <v>7</v>
      </c>
      <c r="G521" s="6" t="s">
        <v>27</v>
      </c>
      <c r="H521" s="6">
        <v>81.790000000000006</v>
      </c>
      <c r="I521" s="6">
        <v>18.13</v>
      </c>
      <c r="J521" s="6">
        <v>5.49</v>
      </c>
      <c r="K521" s="6">
        <v>5.48</v>
      </c>
      <c r="L521" s="6">
        <f t="shared" si="56"/>
        <v>10.97</v>
      </c>
      <c r="M521" s="6">
        <v>5.49</v>
      </c>
      <c r="N521" s="6">
        <v>3.85</v>
      </c>
      <c r="O521" s="6">
        <f t="shared" si="57"/>
        <v>9.34</v>
      </c>
      <c r="P521" s="7">
        <f t="shared" si="58"/>
        <v>0.85141294439380122</v>
      </c>
      <c r="Q521" s="6">
        <f t="shared" si="59"/>
        <v>0.85141294439380122</v>
      </c>
      <c r="R521" s="6">
        <f t="shared" si="60"/>
        <v>91.13000000000001</v>
      </c>
      <c r="S521" s="8">
        <v>2657187.7100000009</v>
      </c>
      <c r="T521" s="8">
        <v>1368550.93</v>
      </c>
      <c r="U521" s="7">
        <f t="shared" si="61"/>
        <v>0.51503735503879755</v>
      </c>
      <c r="V521" s="7">
        <f t="shared" si="62"/>
        <v>0.51503735503879755</v>
      </c>
    </row>
    <row r="522" spans="1:22" x14ac:dyDescent="0.25">
      <c r="A522" s="3" t="s">
        <v>39</v>
      </c>
      <c r="B522" s="3" t="s">
        <v>571</v>
      </c>
      <c r="C522" s="3" t="s">
        <v>576</v>
      </c>
      <c r="D522" s="3" t="s">
        <v>577</v>
      </c>
      <c r="E522" s="6" t="s">
        <v>70</v>
      </c>
      <c r="F522" s="6" t="s">
        <v>6</v>
      </c>
      <c r="G522" s="6" t="s">
        <v>27</v>
      </c>
      <c r="H522" s="6">
        <v>36.07</v>
      </c>
      <c r="I522" s="6">
        <v>0</v>
      </c>
      <c r="J522" s="6">
        <v>0</v>
      </c>
      <c r="K522" s="6">
        <v>0</v>
      </c>
      <c r="L522" s="6">
        <f t="shared" si="56"/>
        <v>0</v>
      </c>
      <c r="M522" s="6">
        <v>0</v>
      </c>
      <c r="N522" s="6">
        <v>0</v>
      </c>
      <c r="O522" s="6">
        <f t="shared" si="57"/>
        <v>0</v>
      </c>
      <c r="P522" s="7" t="s">
        <v>43</v>
      </c>
      <c r="Q522" s="6" t="s">
        <v>43</v>
      </c>
      <c r="R522" s="6">
        <f t="shared" si="60"/>
        <v>36.07</v>
      </c>
      <c r="S522" s="8">
        <v>0</v>
      </c>
      <c r="T522" s="8">
        <v>0</v>
      </c>
      <c r="U522" s="7" t="s">
        <v>43</v>
      </c>
      <c r="V522" s="7" t="s">
        <v>43</v>
      </c>
    </row>
    <row r="523" spans="1:22" x14ac:dyDescent="0.25">
      <c r="A523" s="3" t="s">
        <v>39</v>
      </c>
      <c r="B523" s="3" t="s">
        <v>571</v>
      </c>
      <c r="C523" s="3" t="s">
        <v>578</v>
      </c>
      <c r="D523" s="3" t="s">
        <v>579</v>
      </c>
      <c r="E523" s="6" t="s">
        <v>8</v>
      </c>
      <c r="F523" s="6" t="s">
        <v>7</v>
      </c>
      <c r="G523" s="6" t="s">
        <v>27</v>
      </c>
      <c r="H523" s="6">
        <v>65.45</v>
      </c>
      <c r="I523" s="6">
        <v>16.82</v>
      </c>
      <c r="J523" s="6">
        <v>15.93</v>
      </c>
      <c r="K523" s="6">
        <v>0.89</v>
      </c>
      <c r="L523" s="6">
        <f t="shared" si="56"/>
        <v>16.82</v>
      </c>
      <c r="M523" s="6">
        <v>15.93</v>
      </c>
      <c r="N523" s="6">
        <v>0.89</v>
      </c>
      <c r="O523" s="6">
        <f t="shared" si="57"/>
        <v>16.82</v>
      </c>
      <c r="P523" s="7">
        <f t="shared" si="58"/>
        <v>1</v>
      </c>
      <c r="Q523" s="6">
        <f t="shared" si="59"/>
        <v>1</v>
      </c>
      <c r="R523" s="6">
        <f t="shared" si="60"/>
        <v>82.27000000000001</v>
      </c>
      <c r="S523" s="8">
        <v>68839381.540000021</v>
      </c>
      <c r="T523" s="8">
        <v>17428774.82</v>
      </c>
      <c r="U523" s="7">
        <f t="shared" si="61"/>
        <v>0.25318029346142196</v>
      </c>
      <c r="V523" s="7">
        <f t="shared" si="62"/>
        <v>0.25318029346142196</v>
      </c>
    </row>
    <row r="524" spans="1:22" x14ac:dyDescent="0.25">
      <c r="A524" s="3" t="s">
        <v>39</v>
      </c>
      <c r="B524" s="3" t="s">
        <v>571</v>
      </c>
      <c r="C524" s="3" t="s">
        <v>580</v>
      </c>
      <c r="D524" s="3" t="s">
        <v>581</v>
      </c>
      <c r="E524" s="6" t="s">
        <v>8</v>
      </c>
      <c r="F524" s="6" t="s">
        <v>7</v>
      </c>
      <c r="G524" s="6" t="s">
        <v>27</v>
      </c>
      <c r="H524" s="6">
        <v>0</v>
      </c>
      <c r="I524" s="6">
        <v>37.630000000000003</v>
      </c>
      <c r="J524" s="6">
        <v>0.32</v>
      </c>
      <c r="K524" s="6">
        <v>16.43</v>
      </c>
      <c r="L524" s="6">
        <f t="shared" si="56"/>
        <v>16.75</v>
      </c>
      <c r="M524" s="6">
        <v>0.32</v>
      </c>
      <c r="N524" s="6">
        <v>12.07</v>
      </c>
      <c r="O524" s="6">
        <f t="shared" si="57"/>
        <v>12.39</v>
      </c>
      <c r="P524" s="7">
        <f t="shared" si="58"/>
        <v>0.73970149253731343</v>
      </c>
      <c r="Q524" s="6">
        <f t="shared" si="59"/>
        <v>0.73970149253731343</v>
      </c>
      <c r="R524" s="6">
        <f t="shared" si="60"/>
        <v>12.39</v>
      </c>
      <c r="S524" s="8">
        <v>457265.90999999986</v>
      </c>
      <c r="T524" s="8">
        <v>167087.68000000002</v>
      </c>
      <c r="U524" s="7">
        <f t="shared" si="61"/>
        <v>0.36540594071401489</v>
      </c>
      <c r="V524" s="7">
        <f t="shared" si="62"/>
        <v>0.36540594071401489</v>
      </c>
    </row>
    <row r="525" spans="1:22" x14ac:dyDescent="0.25">
      <c r="A525" s="3" t="s">
        <v>39</v>
      </c>
      <c r="B525" s="3" t="s">
        <v>571</v>
      </c>
      <c r="C525" s="3" t="s">
        <v>582</v>
      </c>
      <c r="D525" s="3" t="s">
        <v>583</v>
      </c>
      <c r="E525" s="6" t="s">
        <v>8</v>
      </c>
      <c r="F525" s="6" t="s">
        <v>7</v>
      </c>
      <c r="G525" s="6" t="s">
        <v>27</v>
      </c>
      <c r="H525" s="6">
        <v>18</v>
      </c>
      <c r="I525" s="6">
        <v>2.8</v>
      </c>
      <c r="J525" s="6">
        <v>0</v>
      </c>
      <c r="K525" s="6">
        <v>1.4</v>
      </c>
      <c r="L525" s="6">
        <f t="shared" si="56"/>
        <v>1.4</v>
      </c>
      <c r="M525" s="6">
        <v>0</v>
      </c>
      <c r="N525" s="6">
        <v>1.4</v>
      </c>
      <c r="O525" s="6">
        <f t="shared" si="57"/>
        <v>1.4</v>
      </c>
      <c r="P525" s="7">
        <f t="shared" si="58"/>
        <v>1</v>
      </c>
      <c r="Q525" s="6">
        <f t="shared" si="59"/>
        <v>1</v>
      </c>
      <c r="R525" s="6">
        <f t="shared" si="60"/>
        <v>19.399999999999999</v>
      </c>
      <c r="S525" s="8">
        <v>411539.64</v>
      </c>
      <c r="T525" s="8">
        <v>11995.3</v>
      </c>
      <c r="U525" s="7">
        <f t="shared" si="61"/>
        <v>2.9147374478920181E-2</v>
      </c>
      <c r="V525" s="7">
        <f t="shared" si="62"/>
        <v>2.9147374478920181E-2</v>
      </c>
    </row>
    <row r="526" spans="1:22" x14ac:dyDescent="0.25">
      <c r="A526" s="3" t="s">
        <v>39</v>
      </c>
      <c r="B526" s="3" t="s">
        <v>571</v>
      </c>
      <c r="C526" s="3" t="s">
        <v>584</v>
      </c>
      <c r="D526" s="3" t="s">
        <v>585</v>
      </c>
      <c r="E526" s="6" t="s">
        <v>8</v>
      </c>
      <c r="F526" s="6" t="s">
        <v>7</v>
      </c>
      <c r="G526" s="6" t="s">
        <v>27</v>
      </c>
      <c r="H526" s="6">
        <v>40</v>
      </c>
      <c r="I526" s="6">
        <v>27.97</v>
      </c>
      <c r="J526" s="6">
        <v>3.81</v>
      </c>
      <c r="K526" s="6">
        <v>15.09</v>
      </c>
      <c r="L526" s="6">
        <f t="shared" si="56"/>
        <v>18.899999999999999</v>
      </c>
      <c r="M526" s="6">
        <v>3.81</v>
      </c>
      <c r="N526" s="6">
        <v>8.17</v>
      </c>
      <c r="O526" s="6">
        <f t="shared" si="57"/>
        <v>11.98</v>
      </c>
      <c r="P526" s="7">
        <f t="shared" si="58"/>
        <v>0.6338624338624339</v>
      </c>
      <c r="Q526" s="6">
        <f t="shared" si="59"/>
        <v>0.6338624338624339</v>
      </c>
      <c r="R526" s="6">
        <f t="shared" si="60"/>
        <v>51.980000000000004</v>
      </c>
      <c r="S526" s="8">
        <v>67902238.810000002</v>
      </c>
      <c r="T526" s="8">
        <v>44598485.269999996</v>
      </c>
      <c r="U526" s="7">
        <f t="shared" si="61"/>
        <v>0.65680434182432212</v>
      </c>
      <c r="V526" s="7">
        <f t="shared" si="62"/>
        <v>0.65680434182432212</v>
      </c>
    </row>
    <row r="527" spans="1:22" x14ac:dyDescent="0.25">
      <c r="A527" s="3" t="s">
        <v>39</v>
      </c>
      <c r="B527" s="3" t="s">
        <v>571</v>
      </c>
      <c r="C527" s="3" t="s">
        <v>586</v>
      </c>
      <c r="D527" s="3" t="s">
        <v>587</v>
      </c>
      <c r="E527" s="6" t="s">
        <v>8</v>
      </c>
      <c r="F527" s="6" t="s">
        <v>7</v>
      </c>
      <c r="G527" s="6" t="s">
        <v>27</v>
      </c>
      <c r="H527" s="6">
        <v>0</v>
      </c>
      <c r="I527" s="6">
        <v>99.99</v>
      </c>
      <c r="J527" s="6">
        <v>0</v>
      </c>
      <c r="K527" s="6">
        <v>11.76</v>
      </c>
      <c r="L527" s="6">
        <f t="shared" si="56"/>
        <v>11.76</v>
      </c>
      <c r="M527" s="6">
        <v>0</v>
      </c>
      <c r="N527" s="6">
        <v>11.76</v>
      </c>
      <c r="O527" s="6">
        <f t="shared" si="57"/>
        <v>11.76</v>
      </c>
      <c r="P527" s="7">
        <f t="shared" si="58"/>
        <v>1</v>
      </c>
      <c r="Q527" s="6">
        <f t="shared" si="59"/>
        <v>1</v>
      </c>
      <c r="R527" s="6">
        <f t="shared" si="60"/>
        <v>11.76</v>
      </c>
      <c r="S527" s="8">
        <v>299998.80000000005</v>
      </c>
      <c r="T527" s="8">
        <v>0</v>
      </c>
      <c r="U527" s="7">
        <f t="shared" si="61"/>
        <v>0</v>
      </c>
      <c r="V527" s="7">
        <f t="shared" si="62"/>
        <v>0</v>
      </c>
    </row>
    <row r="528" spans="1:22" x14ac:dyDescent="0.25">
      <c r="A528" s="3" t="s">
        <v>39</v>
      </c>
      <c r="B528" s="3" t="s">
        <v>571</v>
      </c>
      <c r="C528" s="3" t="s">
        <v>588</v>
      </c>
      <c r="D528" s="3" t="s">
        <v>589</v>
      </c>
      <c r="E528" s="6" t="s">
        <v>8</v>
      </c>
      <c r="F528" s="6" t="s">
        <v>6</v>
      </c>
      <c r="G528" s="6" t="s">
        <v>27</v>
      </c>
      <c r="H528" s="6">
        <v>0</v>
      </c>
      <c r="I528" s="6">
        <v>100</v>
      </c>
      <c r="J528" s="6">
        <v>0</v>
      </c>
      <c r="K528" s="6">
        <v>0</v>
      </c>
      <c r="L528" s="6">
        <f t="shared" si="56"/>
        <v>0</v>
      </c>
      <c r="M528" s="6">
        <v>0</v>
      </c>
      <c r="N528" s="6">
        <v>0</v>
      </c>
      <c r="O528" s="6">
        <f t="shared" si="57"/>
        <v>0</v>
      </c>
      <c r="P528" s="7" t="s">
        <v>43</v>
      </c>
      <c r="Q528" s="6" t="s">
        <v>43</v>
      </c>
      <c r="R528" s="6">
        <f t="shared" si="60"/>
        <v>0</v>
      </c>
      <c r="S528" s="8">
        <v>2324334.06</v>
      </c>
      <c r="T528" s="8">
        <v>0</v>
      </c>
      <c r="U528" s="7">
        <f t="shared" si="61"/>
        <v>0</v>
      </c>
      <c r="V528" s="7">
        <f t="shared" si="62"/>
        <v>0</v>
      </c>
    </row>
    <row r="529" spans="1:22" x14ac:dyDescent="0.25">
      <c r="A529" s="3" t="s">
        <v>39</v>
      </c>
      <c r="B529" s="3" t="s">
        <v>571</v>
      </c>
      <c r="C529" s="3" t="s">
        <v>590</v>
      </c>
      <c r="D529" s="3" t="s">
        <v>591</v>
      </c>
      <c r="E529" s="6" t="s">
        <v>33</v>
      </c>
      <c r="F529" s="6" t="s">
        <v>6</v>
      </c>
      <c r="G529" s="6" t="s">
        <v>27</v>
      </c>
      <c r="H529" s="6">
        <v>0</v>
      </c>
      <c r="I529" s="6">
        <v>0</v>
      </c>
      <c r="J529" s="6">
        <v>0</v>
      </c>
      <c r="K529" s="6">
        <v>0</v>
      </c>
      <c r="L529" s="6">
        <f t="shared" si="56"/>
        <v>0</v>
      </c>
      <c r="M529" s="6">
        <v>0</v>
      </c>
      <c r="N529" s="6">
        <v>0</v>
      </c>
      <c r="O529" s="6">
        <f t="shared" si="57"/>
        <v>0</v>
      </c>
      <c r="P529" s="7" t="s">
        <v>43</v>
      </c>
      <c r="Q529" s="6" t="s">
        <v>43</v>
      </c>
      <c r="R529" s="6">
        <f t="shared" si="60"/>
        <v>0</v>
      </c>
      <c r="S529" s="8">
        <v>62683562.770000003</v>
      </c>
      <c r="T529" s="8">
        <v>0</v>
      </c>
      <c r="U529" s="7">
        <f t="shared" si="61"/>
        <v>0</v>
      </c>
      <c r="V529" s="7">
        <f t="shared" si="62"/>
        <v>0</v>
      </c>
    </row>
    <row r="530" spans="1:22" x14ac:dyDescent="0.25">
      <c r="A530" s="3" t="s">
        <v>39</v>
      </c>
      <c r="B530" s="3" t="s">
        <v>571</v>
      </c>
      <c r="C530" s="3" t="s">
        <v>592</v>
      </c>
      <c r="D530" s="3" t="s">
        <v>593</v>
      </c>
      <c r="E530" s="6" t="s">
        <v>8</v>
      </c>
      <c r="F530" s="6" t="s">
        <v>7</v>
      </c>
      <c r="G530" s="6" t="s">
        <v>27</v>
      </c>
      <c r="H530" s="6">
        <v>0</v>
      </c>
      <c r="I530" s="6">
        <v>100</v>
      </c>
      <c r="J530" s="6">
        <v>0</v>
      </c>
      <c r="K530" s="6">
        <v>61.14</v>
      </c>
      <c r="L530" s="6">
        <f t="shared" si="56"/>
        <v>61.14</v>
      </c>
      <c r="M530" s="6">
        <v>0</v>
      </c>
      <c r="N530" s="6">
        <v>61.14</v>
      </c>
      <c r="O530" s="6">
        <f t="shared" si="57"/>
        <v>61.14</v>
      </c>
      <c r="P530" s="7">
        <f t="shared" si="58"/>
        <v>1</v>
      </c>
      <c r="Q530" s="6">
        <f t="shared" si="59"/>
        <v>1</v>
      </c>
      <c r="R530" s="6">
        <f t="shared" si="60"/>
        <v>61.14</v>
      </c>
      <c r="S530" s="8">
        <v>108046295.63</v>
      </c>
      <c r="T530" s="8">
        <v>0</v>
      </c>
      <c r="U530" s="7">
        <f t="shared" si="61"/>
        <v>0</v>
      </c>
      <c r="V530" s="7">
        <f t="shared" si="62"/>
        <v>0</v>
      </c>
    </row>
    <row r="531" spans="1:22" x14ac:dyDescent="0.25">
      <c r="A531" s="3" t="s">
        <v>39</v>
      </c>
      <c r="B531" s="3" t="s">
        <v>571</v>
      </c>
      <c r="C531" s="3" t="s">
        <v>594</v>
      </c>
      <c r="D531" s="3" t="s">
        <v>595</v>
      </c>
      <c r="E531" s="6" t="s">
        <v>8</v>
      </c>
      <c r="F531" s="6" t="s">
        <v>7</v>
      </c>
      <c r="G531" s="6" t="s">
        <v>27</v>
      </c>
      <c r="H531" s="6">
        <v>95.45</v>
      </c>
      <c r="I531" s="6">
        <v>4.37</v>
      </c>
      <c r="J531" s="6">
        <v>1.27</v>
      </c>
      <c r="K531" s="6">
        <v>1.1599999999999999</v>
      </c>
      <c r="L531" s="6">
        <f t="shared" si="56"/>
        <v>2.4299999999999997</v>
      </c>
      <c r="M531" s="6">
        <v>1.44</v>
      </c>
      <c r="N531" s="6">
        <v>1.45</v>
      </c>
      <c r="O531" s="6">
        <f t="shared" si="57"/>
        <v>2.8899999999999997</v>
      </c>
      <c r="P531" s="7">
        <f t="shared" si="58"/>
        <v>1.1893004115226338</v>
      </c>
      <c r="Q531" s="6">
        <f t="shared" si="59"/>
        <v>1.1893004115226338</v>
      </c>
      <c r="R531" s="6">
        <f t="shared" si="60"/>
        <v>98.34</v>
      </c>
      <c r="S531" s="8">
        <v>1359414.6499999994</v>
      </c>
      <c r="T531" s="8">
        <v>52159.81</v>
      </c>
      <c r="U531" s="7">
        <f t="shared" si="61"/>
        <v>3.8369315793382111E-2</v>
      </c>
      <c r="V531" s="7">
        <f t="shared" si="62"/>
        <v>3.8369315793382111E-2</v>
      </c>
    </row>
    <row r="532" spans="1:22" x14ac:dyDescent="0.25">
      <c r="A532" s="3" t="s">
        <v>39</v>
      </c>
      <c r="B532" s="3" t="s">
        <v>571</v>
      </c>
      <c r="C532" s="3" t="s">
        <v>596</v>
      </c>
      <c r="D532" s="3" t="s">
        <v>597</v>
      </c>
      <c r="E532" s="6" t="s">
        <v>8</v>
      </c>
      <c r="F532" s="6" t="s">
        <v>7</v>
      </c>
      <c r="G532" s="6" t="s">
        <v>27</v>
      </c>
      <c r="H532" s="6">
        <v>97.42</v>
      </c>
      <c r="I532" s="6">
        <v>2.57</v>
      </c>
      <c r="J532" s="6">
        <v>0.17</v>
      </c>
      <c r="K532" s="6">
        <v>0.7</v>
      </c>
      <c r="L532" s="6">
        <f t="shared" si="56"/>
        <v>0.87</v>
      </c>
      <c r="M532" s="6">
        <v>0.17</v>
      </c>
      <c r="N532" s="6">
        <v>0.17</v>
      </c>
      <c r="O532" s="6">
        <f t="shared" si="57"/>
        <v>0.34</v>
      </c>
      <c r="P532" s="7">
        <f t="shared" si="58"/>
        <v>0.39080459770114945</v>
      </c>
      <c r="Q532" s="6">
        <f t="shared" si="59"/>
        <v>0.39080459770114945</v>
      </c>
      <c r="R532" s="6">
        <f t="shared" si="60"/>
        <v>97.76</v>
      </c>
      <c r="S532" s="8">
        <v>267819.49</v>
      </c>
      <c r="T532" s="8">
        <v>93839.27</v>
      </c>
      <c r="U532" s="7">
        <f t="shared" si="61"/>
        <v>0.35038252817224019</v>
      </c>
      <c r="V532" s="7">
        <f t="shared" si="62"/>
        <v>0.35038252817224019</v>
      </c>
    </row>
    <row r="533" spans="1:22" x14ac:dyDescent="0.25">
      <c r="A533" s="3" t="s">
        <v>39</v>
      </c>
      <c r="B533" s="3" t="s">
        <v>571</v>
      </c>
      <c r="C533" s="3" t="s">
        <v>598</v>
      </c>
      <c r="D533" s="3" t="s">
        <v>599</v>
      </c>
      <c r="E533" s="6" t="s">
        <v>8</v>
      </c>
      <c r="F533" s="6" t="s">
        <v>6</v>
      </c>
      <c r="G533" s="6" t="s">
        <v>27</v>
      </c>
      <c r="H533" s="6">
        <v>0</v>
      </c>
      <c r="I533" s="6">
        <v>0</v>
      </c>
      <c r="J533" s="6">
        <v>0</v>
      </c>
      <c r="K533" s="6">
        <v>0</v>
      </c>
      <c r="L533" s="6">
        <f t="shared" si="56"/>
        <v>0</v>
      </c>
      <c r="M533" s="6">
        <v>0</v>
      </c>
      <c r="N533" s="6">
        <v>0</v>
      </c>
      <c r="O533" s="6">
        <f t="shared" si="57"/>
        <v>0</v>
      </c>
      <c r="P533" s="7" t="s">
        <v>43</v>
      </c>
      <c r="Q533" s="6" t="s">
        <v>43</v>
      </c>
      <c r="R533" s="6">
        <f t="shared" si="60"/>
        <v>0</v>
      </c>
      <c r="S533" s="8">
        <v>218089391.91000006</v>
      </c>
      <c r="T533" s="8">
        <v>179289611.80999988</v>
      </c>
      <c r="U533" s="7">
        <f t="shared" si="61"/>
        <v>0.82209230921230747</v>
      </c>
      <c r="V533" s="7">
        <f t="shared" si="62"/>
        <v>0.82209230921230747</v>
      </c>
    </row>
    <row r="534" spans="1:22" x14ac:dyDescent="0.25">
      <c r="A534" s="3" t="s">
        <v>39</v>
      </c>
      <c r="B534" s="3" t="s">
        <v>571</v>
      </c>
      <c r="C534" s="3" t="s">
        <v>600</v>
      </c>
      <c r="D534" s="3" t="s">
        <v>601</v>
      </c>
      <c r="E534" s="6" t="s">
        <v>8</v>
      </c>
      <c r="F534" s="6" t="s">
        <v>6</v>
      </c>
      <c r="G534" s="6" t="s">
        <v>27</v>
      </c>
      <c r="H534" s="6">
        <v>85.88</v>
      </c>
      <c r="I534" s="6">
        <v>0</v>
      </c>
      <c r="J534" s="6">
        <v>0</v>
      </c>
      <c r="K534" s="6">
        <v>0</v>
      </c>
      <c r="L534" s="6">
        <f t="shared" si="56"/>
        <v>0</v>
      </c>
      <c r="M534" s="6">
        <v>0</v>
      </c>
      <c r="N534" s="6">
        <v>0</v>
      </c>
      <c r="O534" s="6">
        <f t="shared" si="57"/>
        <v>0</v>
      </c>
      <c r="P534" s="7" t="s">
        <v>43</v>
      </c>
      <c r="Q534" s="6" t="s">
        <v>43</v>
      </c>
      <c r="R534" s="6">
        <f t="shared" si="60"/>
        <v>85.88</v>
      </c>
      <c r="S534" s="8">
        <v>13180668.990000002</v>
      </c>
      <c r="T534" s="8">
        <v>2936891.25</v>
      </c>
      <c r="U534" s="7">
        <f t="shared" si="61"/>
        <v>0.22281807184659444</v>
      </c>
      <c r="V534" s="7">
        <f t="shared" si="62"/>
        <v>0.22281807184659444</v>
      </c>
    </row>
    <row r="535" spans="1:22" x14ac:dyDescent="0.25">
      <c r="A535" s="3" t="s">
        <v>39</v>
      </c>
      <c r="B535" s="3" t="s">
        <v>571</v>
      </c>
      <c r="C535" s="3" t="s">
        <v>602</v>
      </c>
      <c r="D535" s="3" t="s">
        <v>603</v>
      </c>
      <c r="E535" s="6" t="s">
        <v>8</v>
      </c>
      <c r="F535" s="6" t="s">
        <v>6</v>
      </c>
      <c r="G535" s="6" t="s">
        <v>27</v>
      </c>
      <c r="H535" s="6">
        <v>54.34</v>
      </c>
      <c r="I535" s="6">
        <v>13.82</v>
      </c>
      <c r="J535" s="6">
        <v>0</v>
      </c>
      <c r="K535" s="6">
        <v>0</v>
      </c>
      <c r="L535" s="6">
        <f t="shared" si="56"/>
        <v>0</v>
      </c>
      <c r="M535" s="6">
        <v>0</v>
      </c>
      <c r="N535" s="6">
        <v>0</v>
      </c>
      <c r="O535" s="6">
        <f t="shared" si="57"/>
        <v>0</v>
      </c>
      <c r="P535" s="7" t="s">
        <v>43</v>
      </c>
      <c r="Q535" s="6" t="s">
        <v>43</v>
      </c>
      <c r="R535" s="6">
        <f t="shared" si="60"/>
        <v>54.34</v>
      </c>
      <c r="S535" s="8">
        <v>6367302.0000000019</v>
      </c>
      <c r="T535" s="8">
        <v>2713129.4200000004</v>
      </c>
      <c r="U535" s="7">
        <f t="shared" si="61"/>
        <v>0.42610346108917085</v>
      </c>
      <c r="V535" s="7">
        <f t="shared" si="62"/>
        <v>0.42610346108917085</v>
      </c>
    </row>
    <row r="536" spans="1:22" x14ac:dyDescent="0.25">
      <c r="A536" s="3" t="s">
        <v>39</v>
      </c>
      <c r="B536" s="3" t="s">
        <v>571</v>
      </c>
      <c r="C536" s="3" t="s">
        <v>604</v>
      </c>
      <c r="D536" s="3" t="s">
        <v>605</v>
      </c>
      <c r="E536" s="6" t="s">
        <v>8</v>
      </c>
      <c r="F536" s="6" t="s">
        <v>6</v>
      </c>
      <c r="G536" s="6" t="s">
        <v>27</v>
      </c>
      <c r="H536" s="6">
        <v>98.69</v>
      </c>
      <c r="I536" s="6">
        <v>0</v>
      </c>
      <c r="J536" s="6">
        <v>0</v>
      </c>
      <c r="K536" s="6">
        <v>0</v>
      </c>
      <c r="L536" s="6">
        <f t="shared" si="56"/>
        <v>0</v>
      </c>
      <c r="M536" s="6">
        <v>0</v>
      </c>
      <c r="N536" s="6">
        <v>0</v>
      </c>
      <c r="O536" s="6">
        <f t="shared" si="57"/>
        <v>0</v>
      </c>
      <c r="P536" s="7" t="s">
        <v>43</v>
      </c>
      <c r="Q536" s="6" t="s">
        <v>43</v>
      </c>
      <c r="R536" s="6">
        <f t="shared" si="60"/>
        <v>98.69</v>
      </c>
      <c r="S536" s="8">
        <v>140155901.84</v>
      </c>
      <c r="T536" s="8">
        <v>35062547.019999996</v>
      </c>
      <c r="U536" s="7">
        <f t="shared" si="61"/>
        <v>0.25016818100194527</v>
      </c>
      <c r="V536" s="7">
        <f t="shared" si="62"/>
        <v>0.25016818100194527</v>
      </c>
    </row>
    <row r="537" spans="1:22" x14ac:dyDescent="0.25">
      <c r="A537" s="3" t="s">
        <v>39</v>
      </c>
      <c r="B537" s="3" t="s">
        <v>571</v>
      </c>
      <c r="C537" s="3" t="s">
        <v>606</v>
      </c>
      <c r="D537" s="3" t="s">
        <v>607</v>
      </c>
      <c r="E537" s="6" t="s">
        <v>8</v>
      </c>
      <c r="F537" s="6" t="s">
        <v>7</v>
      </c>
      <c r="G537" s="6" t="s">
        <v>27</v>
      </c>
      <c r="H537" s="6">
        <v>60.49</v>
      </c>
      <c r="I537" s="6">
        <v>37.26</v>
      </c>
      <c r="J537" s="6">
        <v>0</v>
      </c>
      <c r="K537" s="6">
        <v>0.09</v>
      </c>
      <c r="L537" s="6">
        <f t="shared" si="56"/>
        <v>0.09</v>
      </c>
      <c r="M537" s="6">
        <v>0</v>
      </c>
      <c r="N537" s="6">
        <v>7.0000000000000007E-2</v>
      </c>
      <c r="O537" s="6">
        <f t="shared" si="57"/>
        <v>7.0000000000000007E-2</v>
      </c>
      <c r="P537" s="7">
        <f t="shared" si="58"/>
        <v>0.7777777777777779</v>
      </c>
      <c r="Q537" s="6">
        <f t="shared" si="59"/>
        <v>0.7777777777777779</v>
      </c>
      <c r="R537" s="6">
        <f t="shared" si="60"/>
        <v>60.56</v>
      </c>
      <c r="S537" s="8">
        <v>36789.270000000004</v>
      </c>
      <c r="T537" s="8">
        <v>11962.789999999999</v>
      </c>
      <c r="U537" s="7">
        <f t="shared" si="61"/>
        <v>0.32517062719646239</v>
      </c>
      <c r="V537" s="7">
        <f t="shared" si="62"/>
        <v>0.32517062719646239</v>
      </c>
    </row>
    <row r="538" spans="1:22" x14ac:dyDescent="0.25">
      <c r="A538" s="3" t="s">
        <v>39</v>
      </c>
      <c r="B538" s="3" t="s">
        <v>571</v>
      </c>
      <c r="C538" s="3" t="s">
        <v>608</v>
      </c>
      <c r="D538" s="3" t="s">
        <v>609</v>
      </c>
      <c r="E538" s="6" t="s">
        <v>70</v>
      </c>
      <c r="F538" s="6" t="s">
        <v>6</v>
      </c>
      <c r="G538" s="6" t="s">
        <v>27</v>
      </c>
      <c r="H538" s="6">
        <v>99.99</v>
      </c>
      <c r="I538" s="6">
        <v>0</v>
      </c>
      <c r="J538" s="6">
        <v>0</v>
      </c>
      <c r="K538" s="6">
        <v>0</v>
      </c>
      <c r="L538" s="6">
        <f t="shared" si="56"/>
        <v>0</v>
      </c>
      <c r="M538" s="6">
        <v>0</v>
      </c>
      <c r="N538" s="6">
        <v>0</v>
      </c>
      <c r="O538" s="6">
        <f t="shared" si="57"/>
        <v>0</v>
      </c>
      <c r="P538" s="7" t="s">
        <v>43</v>
      </c>
      <c r="Q538" s="6" t="s">
        <v>43</v>
      </c>
      <c r="R538" s="6">
        <f t="shared" si="60"/>
        <v>99.99</v>
      </c>
      <c r="S538" s="8">
        <v>210885.14</v>
      </c>
      <c r="T538" s="8">
        <v>0</v>
      </c>
      <c r="U538" s="7">
        <f t="shared" si="61"/>
        <v>0</v>
      </c>
      <c r="V538" s="7">
        <f t="shared" si="62"/>
        <v>0</v>
      </c>
    </row>
    <row r="539" spans="1:22" x14ac:dyDescent="0.25">
      <c r="A539" s="3" t="s">
        <v>39</v>
      </c>
      <c r="B539" s="3" t="s">
        <v>775</v>
      </c>
      <c r="C539" s="3" t="s">
        <v>776</v>
      </c>
      <c r="D539" s="3" t="s">
        <v>777</v>
      </c>
      <c r="E539" s="6" t="s">
        <v>8</v>
      </c>
      <c r="F539" s="6" t="s">
        <v>7</v>
      </c>
      <c r="G539" s="6" t="s">
        <v>288</v>
      </c>
      <c r="H539" s="6">
        <v>91.44</v>
      </c>
      <c r="I539" s="6">
        <v>8.56</v>
      </c>
      <c r="J539" s="6">
        <v>1.1299999999999999</v>
      </c>
      <c r="K539" s="6">
        <v>4.13</v>
      </c>
      <c r="L539" s="6">
        <f t="shared" si="56"/>
        <v>5.26</v>
      </c>
      <c r="M539" s="6">
        <v>1.1299999999999999</v>
      </c>
      <c r="N539" s="6">
        <v>4.07</v>
      </c>
      <c r="O539" s="6">
        <f t="shared" si="57"/>
        <v>5.2</v>
      </c>
      <c r="P539" s="7">
        <f t="shared" si="58"/>
        <v>0.98859315589353625</v>
      </c>
      <c r="Q539" s="6">
        <f t="shared" si="59"/>
        <v>0.98859315589353625</v>
      </c>
      <c r="R539" s="6">
        <f t="shared" si="60"/>
        <v>96.64</v>
      </c>
      <c r="S539" s="8">
        <v>7988890.8900000006</v>
      </c>
      <c r="T539" s="8">
        <v>3743088.71</v>
      </c>
      <c r="U539" s="7">
        <f t="shared" si="61"/>
        <v>0.46853671699101146</v>
      </c>
      <c r="V539" s="7">
        <f t="shared" si="62"/>
        <v>0.46853671699101146</v>
      </c>
    </row>
    <row r="540" spans="1:22" x14ac:dyDescent="0.25">
      <c r="A540" s="3" t="s">
        <v>39</v>
      </c>
      <c r="B540" s="3" t="s">
        <v>775</v>
      </c>
      <c r="C540" s="3" t="s">
        <v>778</v>
      </c>
      <c r="D540" s="3" t="s">
        <v>779</v>
      </c>
      <c r="E540" s="6" t="s">
        <v>8</v>
      </c>
      <c r="F540" s="6" t="s">
        <v>7</v>
      </c>
      <c r="G540" s="6" t="s">
        <v>27</v>
      </c>
      <c r="H540" s="6">
        <v>80.31</v>
      </c>
      <c r="I540" s="6">
        <v>2.06</v>
      </c>
      <c r="J540" s="6">
        <v>0</v>
      </c>
      <c r="K540" s="6">
        <v>0.7</v>
      </c>
      <c r="L540" s="6">
        <f t="shared" si="56"/>
        <v>0.7</v>
      </c>
      <c r="M540" s="6">
        <v>0</v>
      </c>
      <c r="N540" s="6">
        <v>0.7</v>
      </c>
      <c r="O540" s="6">
        <f t="shared" si="57"/>
        <v>0.7</v>
      </c>
      <c r="P540" s="7">
        <f t="shared" si="58"/>
        <v>1</v>
      </c>
      <c r="Q540" s="6">
        <f t="shared" si="59"/>
        <v>1</v>
      </c>
      <c r="R540" s="6">
        <f t="shared" si="60"/>
        <v>81.010000000000005</v>
      </c>
      <c r="S540" s="8">
        <v>672565.99</v>
      </c>
      <c r="T540" s="8">
        <v>3535.71</v>
      </c>
      <c r="U540" s="7">
        <f t="shared" si="61"/>
        <v>5.257045483373312E-3</v>
      </c>
      <c r="V540" s="7">
        <f t="shared" si="62"/>
        <v>5.257045483373312E-3</v>
      </c>
    </row>
    <row r="541" spans="1:22" x14ac:dyDescent="0.25">
      <c r="A541" s="3" t="s">
        <v>39</v>
      </c>
      <c r="B541" s="3" t="s">
        <v>775</v>
      </c>
      <c r="C541" s="3" t="s">
        <v>780</v>
      </c>
      <c r="D541" s="3" t="s">
        <v>781</v>
      </c>
      <c r="E541" s="6" t="s">
        <v>8</v>
      </c>
      <c r="F541" s="6" t="s">
        <v>7</v>
      </c>
      <c r="G541" s="6" t="s">
        <v>27</v>
      </c>
      <c r="H541" s="6">
        <v>33.26</v>
      </c>
      <c r="I541" s="6">
        <v>66.739999999999995</v>
      </c>
      <c r="J541" s="6">
        <v>5.71</v>
      </c>
      <c r="K541" s="6">
        <v>21.48</v>
      </c>
      <c r="L541" s="6">
        <f t="shared" si="56"/>
        <v>27.19</v>
      </c>
      <c r="M541" s="6">
        <v>5.71</v>
      </c>
      <c r="N541" s="6">
        <v>28.6</v>
      </c>
      <c r="O541" s="6">
        <f t="shared" si="57"/>
        <v>34.31</v>
      </c>
      <c r="P541" s="7">
        <f t="shared" si="58"/>
        <v>1.2618609783008459</v>
      </c>
      <c r="Q541" s="6">
        <f t="shared" si="59"/>
        <v>1.2618609783008459</v>
      </c>
      <c r="R541" s="6">
        <f t="shared" si="60"/>
        <v>67.569999999999993</v>
      </c>
      <c r="S541" s="8">
        <v>2819311.86</v>
      </c>
      <c r="T541" s="8">
        <v>50377.509999999995</v>
      </c>
      <c r="U541" s="7">
        <f t="shared" si="61"/>
        <v>1.786872559745838E-2</v>
      </c>
      <c r="V541" s="7">
        <f t="shared" si="62"/>
        <v>1.786872559745838E-2</v>
      </c>
    </row>
    <row r="542" spans="1:22" x14ac:dyDescent="0.25">
      <c r="A542" s="3" t="s">
        <v>39</v>
      </c>
      <c r="B542" s="3" t="s">
        <v>775</v>
      </c>
      <c r="C542" s="3" t="s">
        <v>782</v>
      </c>
      <c r="D542" s="3" t="s">
        <v>783</v>
      </c>
      <c r="E542" s="6" t="s">
        <v>8</v>
      </c>
      <c r="F542" s="6" t="s">
        <v>7</v>
      </c>
      <c r="G542" s="6" t="s">
        <v>27</v>
      </c>
      <c r="H542" s="6">
        <v>67.400000000000006</v>
      </c>
      <c r="I542" s="6">
        <v>7</v>
      </c>
      <c r="J542" s="6">
        <v>0</v>
      </c>
      <c r="K542" s="6">
        <v>3.5</v>
      </c>
      <c r="L542" s="6">
        <f t="shared" si="56"/>
        <v>3.5</v>
      </c>
      <c r="M542" s="6">
        <v>0</v>
      </c>
      <c r="N542" s="6">
        <v>0</v>
      </c>
      <c r="O542" s="6">
        <f t="shared" si="57"/>
        <v>0</v>
      </c>
      <c r="P542" s="7">
        <f t="shared" si="58"/>
        <v>0</v>
      </c>
      <c r="Q542" s="6">
        <f t="shared" si="59"/>
        <v>0</v>
      </c>
      <c r="R542" s="6">
        <f t="shared" si="60"/>
        <v>67.400000000000006</v>
      </c>
      <c r="S542" s="8">
        <v>1235210.78</v>
      </c>
      <c r="T542" s="8">
        <v>0</v>
      </c>
      <c r="U542" s="7">
        <f t="shared" si="61"/>
        <v>0</v>
      </c>
      <c r="V542" s="7">
        <f t="shared" si="62"/>
        <v>0</v>
      </c>
    </row>
    <row r="543" spans="1:22" x14ac:dyDescent="0.25">
      <c r="A543" s="3" t="s">
        <v>39</v>
      </c>
      <c r="B543" s="3" t="s">
        <v>775</v>
      </c>
      <c r="C543" s="3" t="s">
        <v>784</v>
      </c>
      <c r="D543" s="3" t="s">
        <v>785</v>
      </c>
      <c r="E543" s="6" t="s">
        <v>70</v>
      </c>
      <c r="F543" s="6" t="s">
        <v>6</v>
      </c>
      <c r="G543" s="6" t="s">
        <v>27</v>
      </c>
      <c r="H543" s="6">
        <v>100</v>
      </c>
      <c r="I543" s="6">
        <v>0</v>
      </c>
      <c r="J543" s="6">
        <v>0</v>
      </c>
      <c r="K543" s="6">
        <v>0</v>
      </c>
      <c r="L543" s="6">
        <f t="shared" si="56"/>
        <v>0</v>
      </c>
      <c r="M543" s="6">
        <v>0</v>
      </c>
      <c r="N543" s="6">
        <v>0</v>
      </c>
      <c r="O543" s="6">
        <f t="shared" si="57"/>
        <v>0</v>
      </c>
      <c r="P543" s="7" t="s">
        <v>43</v>
      </c>
      <c r="Q543" s="6" t="s">
        <v>43</v>
      </c>
      <c r="R543" s="6">
        <f t="shared" si="60"/>
        <v>100</v>
      </c>
      <c r="S543" s="8">
        <v>11758.58</v>
      </c>
      <c r="T543" s="8">
        <v>0</v>
      </c>
      <c r="U543" s="7">
        <f t="shared" si="61"/>
        <v>0</v>
      </c>
      <c r="V543" s="7">
        <f t="shared" si="62"/>
        <v>0</v>
      </c>
    </row>
    <row r="544" spans="1:22" x14ac:dyDescent="0.25">
      <c r="A544" s="3" t="s">
        <v>39</v>
      </c>
      <c r="B544" s="3" t="s">
        <v>806</v>
      </c>
      <c r="C544" s="3" t="s">
        <v>807</v>
      </c>
      <c r="D544" s="3" t="s">
        <v>808</v>
      </c>
      <c r="E544" s="6" t="s">
        <v>8</v>
      </c>
      <c r="F544" s="6" t="s">
        <v>7</v>
      </c>
      <c r="G544" s="6" t="s">
        <v>27</v>
      </c>
      <c r="H544" s="6">
        <v>0</v>
      </c>
      <c r="I544" s="6">
        <v>100</v>
      </c>
      <c r="J544" s="6">
        <v>66.67</v>
      </c>
      <c r="K544" s="6">
        <v>0</v>
      </c>
      <c r="L544" s="6">
        <f t="shared" si="56"/>
        <v>66.67</v>
      </c>
      <c r="M544" s="6">
        <v>66.67</v>
      </c>
      <c r="N544" s="6">
        <v>0</v>
      </c>
      <c r="O544" s="6">
        <f t="shared" si="57"/>
        <v>66.67</v>
      </c>
      <c r="P544" s="7">
        <f t="shared" si="58"/>
        <v>1</v>
      </c>
      <c r="Q544" s="6">
        <f t="shared" si="59"/>
        <v>1</v>
      </c>
      <c r="R544" s="6">
        <f t="shared" si="60"/>
        <v>66.67</v>
      </c>
      <c r="S544" s="8">
        <v>247426.5</v>
      </c>
      <c r="T544" s="8">
        <v>24728.959999999999</v>
      </c>
      <c r="U544" s="7">
        <f t="shared" si="61"/>
        <v>9.9944670437483452E-2</v>
      </c>
      <c r="V544" s="7">
        <f t="shared" si="62"/>
        <v>9.9944670437483452E-2</v>
      </c>
    </row>
    <row r="545" spans="1:22" x14ac:dyDescent="0.25">
      <c r="A545" s="3" t="s">
        <v>39</v>
      </c>
      <c r="B545" s="3" t="s">
        <v>806</v>
      </c>
      <c r="C545" s="3" t="s">
        <v>809</v>
      </c>
      <c r="D545" s="3" t="s">
        <v>810</v>
      </c>
      <c r="E545" s="6" t="s">
        <v>8</v>
      </c>
      <c r="F545" s="6" t="s">
        <v>7</v>
      </c>
      <c r="G545" s="6" t="s">
        <v>42</v>
      </c>
      <c r="H545" s="6">
        <v>0</v>
      </c>
      <c r="I545" s="6">
        <v>100</v>
      </c>
      <c r="J545" s="6">
        <v>33.33</v>
      </c>
      <c r="K545" s="6">
        <v>50</v>
      </c>
      <c r="L545" s="6">
        <f t="shared" si="56"/>
        <v>83.33</v>
      </c>
      <c r="M545" s="6">
        <v>33.33</v>
      </c>
      <c r="N545" s="6">
        <v>66.67</v>
      </c>
      <c r="O545" s="6">
        <f t="shared" si="57"/>
        <v>100</v>
      </c>
      <c r="P545" s="7">
        <f t="shared" si="58"/>
        <v>1.2000480019200768</v>
      </c>
      <c r="Q545" s="6">
        <f t="shared" si="59"/>
        <v>1.2000480019200768</v>
      </c>
      <c r="R545" s="6">
        <f t="shared" si="60"/>
        <v>100</v>
      </c>
      <c r="S545" s="8">
        <v>99681.3</v>
      </c>
      <c r="T545" s="8">
        <v>42245.869999999995</v>
      </c>
      <c r="U545" s="7">
        <f t="shared" si="61"/>
        <v>0.42380938049563954</v>
      </c>
      <c r="V545" s="7">
        <f t="shared" si="62"/>
        <v>0.42380938049563954</v>
      </c>
    </row>
    <row r="546" spans="1:22" x14ac:dyDescent="0.25">
      <c r="A546" s="3" t="s">
        <v>39</v>
      </c>
      <c r="B546" s="3" t="s">
        <v>806</v>
      </c>
      <c r="C546" s="3" t="s">
        <v>811</v>
      </c>
      <c r="D546" s="3" t="s">
        <v>812</v>
      </c>
      <c r="E546" s="6" t="s">
        <v>8</v>
      </c>
      <c r="F546" s="6" t="s">
        <v>7</v>
      </c>
      <c r="G546" s="6" t="s">
        <v>27</v>
      </c>
      <c r="H546" s="6">
        <v>0</v>
      </c>
      <c r="I546" s="6">
        <v>78.66</v>
      </c>
      <c r="J546" s="6">
        <v>24.57</v>
      </c>
      <c r="K546" s="6">
        <v>24.38</v>
      </c>
      <c r="L546" s="6">
        <f t="shared" si="56"/>
        <v>48.95</v>
      </c>
      <c r="M546" s="6">
        <v>24.57</v>
      </c>
      <c r="N546" s="6">
        <v>25.97</v>
      </c>
      <c r="O546" s="6">
        <f t="shared" si="57"/>
        <v>50.54</v>
      </c>
      <c r="P546" s="7">
        <f t="shared" si="58"/>
        <v>1.032482124616956</v>
      </c>
      <c r="Q546" s="6">
        <f t="shared" si="59"/>
        <v>1.032482124616956</v>
      </c>
      <c r="R546" s="6">
        <f t="shared" si="60"/>
        <v>50.54</v>
      </c>
      <c r="S546" s="8">
        <v>631797.68000000017</v>
      </c>
      <c r="T546" s="8">
        <v>288528.65000000002</v>
      </c>
      <c r="U546" s="7">
        <f t="shared" si="61"/>
        <v>0.45667886909619537</v>
      </c>
      <c r="V546" s="7">
        <f t="shared" si="62"/>
        <v>0.45667886909619537</v>
      </c>
    </row>
    <row r="547" spans="1:22" x14ac:dyDescent="0.25">
      <c r="A547" s="3" t="s">
        <v>39</v>
      </c>
      <c r="B547" s="3" t="s">
        <v>813</v>
      </c>
      <c r="C547" s="3" t="s">
        <v>814</v>
      </c>
      <c r="D547" s="3" t="s">
        <v>815</v>
      </c>
      <c r="E547" s="6" t="s">
        <v>8</v>
      </c>
      <c r="F547" s="6" t="s">
        <v>6</v>
      </c>
      <c r="G547" s="6" t="s">
        <v>27</v>
      </c>
      <c r="H547" s="6">
        <v>100</v>
      </c>
      <c r="I547" s="6">
        <v>0</v>
      </c>
      <c r="J547" s="6">
        <v>0</v>
      </c>
      <c r="K547" s="6">
        <v>0</v>
      </c>
      <c r="L547" s="6">
        <f t="shared" si="56"/>
        <v>0</v>
      </c>
      <c r="M547" s="6">
        <v>0</v>
      </c>
      <c r="N547" s="6">
        <v>0</v>
      </c>
      <c r="O547" s="6">
        <f t="shared" si="57"/>
        <v>0</v>
      </c>
      <c r="P547" s="7" t="s">
        <v>43</v>
      </c>
      <c r="Q547" s="6" t="s">
        <v>43</v>
      </c>
      <c r="R547" s="6">
        <f t="shared" si="60"/>
        <v>100</v>
      </c>
      <c r="S547" s="8">
        <v>2150779.16</v>
      </c>
      <c r="T547" s="8">
        <v>1098679.8599999996</v>
      </c>
      <c r="U547" s="7">
        <f t="shared" si="61"/>
        <v>0.51082876402800903</v>
      </c>
      <c r="V547" s="7">
        <f t="shared" si="62"/>
        <v>0.51082876402800903</v>
      </c>
    </row>
    <row r="548" spans="1:22" x14ac:dyDescent="0.25">
      <c r="A548" s="3" t="s">
        <v>39</v>
      </c>
      <c r="B548" s="3" t="s">
        <v>813</v>
      </c>
      <c r="C548" s="3" t="s">
        <v>816</v>
      </c>
      <c r="D548" s="3" t="s">
        <v>817</v>
      </c>
      <c r="E548" s="6" t="s">
        <v>8</v>
      </c>
      <c r="F548" s="6" t="s">
        <v>7</v>
      </c>
      <c r="G548" s="6" t="s">
        <v>27</v>
      </c>
      <c r="H548" s="6">
        <v>54.98</v>
      </c>
      <c r="I548" s="6">
        <v>0.24</v>
      </c>
      <c r="J548" s="6">
        <v>0.02</v>
      </c>
      <c r="K548" s="6">
        <v>7.0000000000000007E-2</v>
      </c>
      <c r="L548" s="6">
        <f t="shared" si="56"/>
        <v>9.0000000000000011E-2</v>
      </c>
      <c r="M548" s="6">
        <v>0.02</v>
      </c>
      <c r="N548" s="6">
        <v>0.09</v>
      </c>
      <c r="O548" s="6">
        <f t="shared" si="57"/>
        <v>0.11</v>
      </c>
      <c r="P548" s="7">
        <f t="shared" si="58"/>
        <v>1.2222222222222221</v>
      </c>
      <c r="Q548" s="6">
        <f t="shared" si="59"/>
        <v>1.2222222222222221</v>
      </c>
      <c r="R548" s="6">
        <f t="shared" si="60"/>
        <v>55.089999999999996</v>
      </c>
      <c r="S548" s="8">
        <v>59224023.859999999</v>
      </c>
      <c r="T548" s="8">
        <v>19697726.91</v>
      </c>
      <c r="U548" s="7">
        <f t="shared" si="61"/>
        <v>0.3325969028474588</v>
      </c>
      <c r="V548" s="7">
        <f t="shared" si="62"/>
        <v>0.3325969028474588</v>
      </c>
    </row>
    <row r="549" spans="1:22" x14ac:dyDescent="0.25">
      <c r="A549" s="3" t="s">
        <v>39</v>
      </c>
      <c r="B549" s="3" t="s">
        <v>813</v>
      </c>
      <c r="C549" s="3" t="s">
        <v>818</v>
      </c>
      <c r="D549" s="3" t="s">
        <v>819</v>
      </c>
      <c r="E549" s="6" t="s">
        <v>8</v>
      </c>
      <c r="F549" s="6" t="s">
        <v>6</v>
      </c>
      <c r="G549" s="6" t="s">
        <v>27</v>
      </c>
      <c r="H549" s="6">
        <v>52.19</v>
      </c>
      <c r="I549" s="6">
        <v>45.56</v>
      </c>
      <c r="J549" s="6">
        <v>0</v>
      </c>
      <c r="K549" s="6">
        <v>0</v>
      </c>
      <c r="L549" s="6">
        <f t="shared" si="56"/>
        <v>0</v>
      </c>
      <c r="M549" s="6">
        <v>0</v>
      </c>
      <c r="N549" s="6">
        <v>0</v>
      </c>
      <c r="O549" s="6">
        <f t="shared" si="57"/>
        <v>0</v>
      </c>
      <c r="P549" s="7" t="s">
        <v>43</v>
      </c>
      <c r="Q549" s="6" t="s">
        <v>43</v>
      </c>
      <c r="R549" s="6">
        <f t="shared" si="60"/>
        <v>52.19</v>
      </c>
      <c r="S549" s="8">
        <v>52706032.379999988</v>
      </c>
      <c r="T549" s="8">
        <v>7219713.5200000014</v>
      </c>
      <c r="U549" s="7">
        <f t="shared" si="61"/>
        <v>0.13698078178124481</v>
      </c>
      <c r="V549" s="7">
        <f t="shared" si="62"/>
        <v>0.13698078178124481</v>
      </c>
    </row>
    <row r="550" spans="1:22" x14ac:dyDescent="0.25">
      <c r="A550" s="3" t="s">
        <v>39</v>
      </c>
      <c r="B550" s="3" t="s">
        <v>813</v>
      </c>
      <c r="C550" s="3" t="s">
        <v>820</v>
      </c>
      <c r="D550" s="3" t="s">
        <v>821</v>
      </c>
      <c r="E550" s="6" t="s">
        <v>8</v>
      </c>
      <c r="F550" s="6" t="s">
        <v>6</v>
      </c>
      <c r="G550" s="6" t="s">
        <v>5</v>
      </c>
      <c r="H550" s="6">
        <v>100</v>
      </c>
      <c r="I550" s="6">
        <v>0</v>
      </c>
      <c r="J550" s="6">
        <v>0</v>
      </c>
      <c r="K550" s="6">
        <v>0</v>
      </c>
      <c r="L550" s="6">
        <f t="shared" si="56"/>
        <v>0</v>
      </c>
      <c r="M550" s="6">
        <v>0</v>
      </c>
      <c r="N550" s="6">
        <v>0</v>
      </c>
      <c r="O550" s="6">
        <f t="shared" si="57"/>
        <v>0</v>
      </c>
      <c r="P550" s="7" t="s">
        <v>43</v>
      </c>
      <c r="Q550" s="6" t="s">
        <v>43</v>
      </c>
      <c r="R550" s="6">
        <f t="shared" si="60"/>
        <v>100</v>
      </c>
      <c r="S550" s="8">
        <v>0</v>
      </c>
      <c r="T550" s="8">
        <v>0</v>
      </c>
      <c r="U550" s="7" t="s">
        <v>43</v>
      </c>
      <c r="V550" s="7" t="s">
        <v>43</v>
      </c>
    </row>
    <row r="551" spans="1:22" x14ac:dyDescent="0.25">
      <c r="A551" s="3" t="s">
        <v>39</v>
      </c>
      <c r="B551" s="3" t="s">
        <v>813</v>
      </c>
      <c r="C551" s="3" t="s">
        <v>822</v>
      </c>
      <c r="D551" s="3" t="s">
        <v>823</v>
      </c>
      <c r="E551" s="6" t="s">
        <v>8</v>
      </c>
      <c r="F551" s="6" t="s">
        <v>6</v>
      </c>
      <c r="G551" s="6" t="s">
        <v>27</v>
      </c>
      <c r="H551" s="6">
        <v>100</v>
      </c>
      <c r="I551" s="6">
        <v>0</v>
      </c>
      <c r="J551" s="6">
        <v>0</v>
      </c>
      <c r="K551" s="6">
        <v>0</v>
      </c>
      <c r="L551" s="6">
        <f t="shared" si="56"/>
        <v>0</v>
      </c>
      <c r="M551" s="6">
        <v>0</v>
      </c>
      <c r="N551" s="6">
        <v>0</v>
      </c>
      <c r="O551" s="6">
        <f t="shared" si="57"/>
        <v>0</v>
      </c>
      <c r="P551" s="7" t="s">
        <v>43</v>
      </c>
      <c r="Q551" s="6" t="s">
        <v>43</v>
      </c>
      <c r="R551" s="6">
        <f t="shared" si="60"/>
        <v>100</v>
      </c>
      <c r="S551" s="8">
        <v>136802.46000000002</v>
      </c>
      <c r="T551" s="8">
        <v>5378.61</v>
      </c>
      <c r="U551" s="7">
        <f t="shared" si="61"/>
        <v>3.9316617552052784E-2</v>
      </c>
      <c r="V551" s="7">
        <f t="shared" si="62"/>
        <v>3.9316617552052784E-2</v>
      </c>
    </row>
    <row r="552" spans="1:22" x14ac:dyDescent="0.25">
      <c r="A552" s="3" t="s">
        <v>39</v>
      </c>
      <c r="B552" s="3" t="s">
        <v>813</v>
      </c>
      <c r="C552" s="3" t="s">
        <v>824</v>
      </c>
      <c r="D552" s="3" t="s">
        <v>825</v>
      </c>
      <c r="E552" s="6" t="s">
        <v>8</v>
      </c>
      <c r="F552" s="6" t="s">
        <v>6</v>
      </c>
      <c r="G552" s="6" t="s">
        <v>27</v>
      </c>
      <c r="H552" s="6">
        <v>45</v>
      </c>
      <c r="I552" s="6">
        <v>45</v>
      </c>
      <c r="J552" s="6">
        <v>0</v>
      </c>
      <c r="K552" s="6">
        <v>0</v>
      </c>
      <c r="L552" s="6">
        <f t="shared" si="56"/>
        <v>0</v>
      </c>
      <c r="M552" s="6">
        <v>0</v>
      </c>
      <c r="N552" s="6">
        <v>0</v>
      </c>
      <c r="O552" s="6">
        <f t="shared" si="57"/>
        <v>0</v>
      </c>
      <c r="P552" s="7" t="s">
        <v>43</v>
      </c>
      <c r="Q552" s="6" t="s">
        <v>43</v>
      </c>
      <c r="R552" s="6">
        <f t="shared" si="60"/>
        <v>45</v>
      </c>
      <c r="S552" s="8">
        <v>4512009.05</v>
      </c>
      <c r="T552" s="8">
        <v>301511.32999999996</v>
      </c>
      <c r="U552" s="7">
        <f t="shared" si="61"/>
        <v>6.6824185558759006E-2</v>
      </c>
      <c r="V552" s="7">
        <f t="shared" si="62"/>
        <v>6.6824185558759006E-2</v>
      </c>
    </row>
    <row r="553" spans="1:22" x14ac:dyDescent="0.25">
      <c r="A553" s="3" t="s">
        <v>39</v>
      </c>
      <c r="B553" s="3" t="s">
        <v>813</v>
      </c>
      <c r="C553" s="3" t="s">
        <v>826</v>
      </c>
      <c r="D553" s="3" t="s">
        <v>827</v>
      </c>
      <c r="E553" s="6" t="s">
        <v>8</v>
      </c>
      <c r="F553" s="6" t="s">
        <v>7</v>
      </c>
      <c r="G553" s="6" t="s">
        <v>27</v>
      </c>
      <c r="H553" s="6">
        <v>34</v>
      </c>
      <c r="I553" s="6">
        <v>66</v>
      </c>
      <c r="J553" s="6">
        <v>0</v>
      </c>
      <c r="K553" s="6">
        <v>10</v>
      </c>
      <c r="L553" s="6">
        <f t="shared" si="56"/>
        <v>10</v>
      </c>
      <c r="M553" s="6">
        <v>0</v>
      </c>
      <c r="N553" s="6">
        <v>10</v>
      </c>
      <c r="O553" s="6">
        <f t="shared" si="57"/>
        <v>10</v>
      </c>
      <c r="P553" s="7">
        <f t="shared" si="58"/>
        <v>1</v>
      </c>
      <c r="Q553" s="6">
        <f t="shared" si="59"/>
        <v>1</v>
      </c>
      <c r="R553" s="6">
        <f t="shared" si="60"/>
        <v>44</v>
      </c>
      <c r="S553" s="8">
        <v>400787.50999999995</v>
      </c>
      <c r="T553" s="8">
        <v>15771.439999999999</v>
      </c>
      <c r="U553" s="7">
        <f t="shared" si="61"/>
        <v>3.9351126485952619E-2</v>
      </c>
      <c r="V553" s="7">
        <f t="shared" si="62"/>
        <v>3.9351126485952619E-2</v>
      </c>
    </row>
    <row r="554" spans="1:22" x14ac:dyDescent="0.25">
      <c r="A554" s="3" t="s">
        <v>39</v>
      </c>
      <c r="B554" s="3" t="s">
        <v>813</v>
      </c>
      <c r="C554" s="3" t="s">
        <v>828</v>
      </c>
      <c r="D554" s="3" t="s">
        <v>829</v>
      </c>
      <c r="E554" s="6" t="s">
        <v>33</v>
      </c>
      <c r="F554" s="6" t="s">
        <v>6</v>
      </c>
      <c r="G554" s="6" t="s">
        <v>27</v>
      </c>
      <c r="H554" s="6">
        <v>44.94</v>
      </c>
      <c r="I554" s="6">
        <v>40</v>
      </c>
      <c r="J554" s="6">
        <v>0</v>
      </c>
      <c r="K554" s="6">
        <v>0</v>
      </c>
      <c r="L554" s="6">
        <f t="shared" si="56"/>
        <v>0</v>
      </c>
      <c r="M554" s="6">
        <v>0</v>
      </c>
      <c r="N554" s="6">
        <v>0</v>
      </c>
      <c r="O554" s="6">
        <f t="shared" si="57"/>
        <v>0</v>
      </c>
      <c r="P554" s="7" t="s">
        <v>43</v>
      </c>
      <c r="Q554" s="6" t="s">
        <v>43</v>
      </c>
      <c r="R554" s="6">
        <f t="shared" si="60"/>
        <v>44.94</v>
      </c>
      <c r="S554" s="8">
        <v>6218262.1300000008</v>
      </c>
      <c r="T554" s="8">
        <v>0</v>
      </c>
      <c r="U554" s="7">
        <f t="shared" si="61"/>
        <v>0</v>
      </c>
      <c r="V554" s="7">
        <f t="shared" si="62"/>
        <v>0</v>
      </c>
    </row>
    <row r="555" spans="1:22" x14ac:dyDescent="0.25">
      <c r="A555" s="3" t="s">
        <v>39</v>
      </c>
      <c r="B555" s="3" t="s">
        <v>813</v>
      </c>
      <c r="C555" s="3" t="s">
        <v>830</v>
      </c>
      <c r="D555" s="3" t="s">
        <v>831</v>
      </c>
      <c r="E555" s="6" t="s">
        <v>8</v>
      </c>
      <c r="F555" s="6" t="s">
        <v>6</v>
      </c>
      <c r="G555" s="6" t="s">
        <v>5</v>
      </c>
      <c r="H555" s="6">
        <v>100</v>
      </c>
      <c r="I555" s="6">
        <v>0</v>
      </c>
      <c r="J555" s="6">
        <v>0</v>
      </c>
      <c r="K555" s="6">
        <v>0</v>
      </c>
      <c r="L555" s="6">
        <f t="shared" si="56"/>
        <v>0</v>
      </c>
      <c r="M555" s="6">
        <v>0</v>
      </c>
      <c r="N555" s="6">
        <v>0</v>
      </c>
      <c r="O555" s="6">
        <f t="shared" si="57"/>
        <v>0</v>
      </c>
      <c r="P555" s="7" t="s">
        <v>43</v>
      </c>
      <c r="Q555" s="6" t="s">
        <v>43</v>
      </c>
      <c r="R555" s="6">
        <f t="shared" si="60"/>
        <v>100</v>
      </c>
      <c r="S555" s="8">
        <v>651450.70999999985</v>
      </c>
      <c r="T555" s="8">
        <v>289600.26</v>
      </c>
      <c r="U555" s="7">
        <f t="shared" si="61"/>
        <v>0.44454669486813525</v>
      </c>
      <c r="V555" s="7">
        <f t="shared" si="62"/>
        <v>0.44454669486813525</v>
      </c>
    </row>
    <row r="556" spans="1:22" x14ac:dyDescent="0.25">
      <c r="A556" s="3" t="s">
        <v>39</v>
      </c>
      <c r="B556" s="3" t="s">
        <v>861</v>
      </c>
      <c r="C556" s="3" t="s">
        <v>862</v>
      </c>
      <c r="D556" s="3" t="s">
        <v>863</v>
      </c>
      <c r="E556" s="6" t="s">
        <v>70</v>
      </c>
      <c r="F556" s="6" t="s">
        <v>7</v>
      </c>
      <c r="G556" s="6" t="s">
        <v>27</v>
      </c>
      <c r="H556" s="6">
        <v>99.08</v>
      </c>
      <c r="I556" s="6">
        <v>0.92</v>
      </c>
      <c r="J556" s="6">
        <v>0.92</v>
      </c>
      <c r="K556" s="6">
        <v>0</v>
      </c>
      <c r="L556" s="6">
        <f t="shared" si="56"/>
        <v>0.92</v>
      </c>
      <c r="M556" s="6">
        <v>0.92</v>
      </c>
      <c r="N556" s="6">
        <v>0</v>
      </c>
      <c r="O556" s="6">
        <f t="shared" si="57"/>
        <v>0.92</v>
      </c>
      <c r="P556" s="7">
        <f t="shared" si="58"/>
        <v>1</v>
      </c>
      <c r="Q556" s="6">
        <f t="shared" si="59"/>
        <v>1</v>
      </c>
      <c r="R556" s="6">
        <f t="shared" si="60"/>
        <v>100</v>
      </c>
      <c r="S556" s="8">
        <v>622997.39</v>
      </c>
      <c r="T556" s="8">
        <v>534113.25000000012</v>
      </c>
      <c r="U556" s="7">
        <f t="shared" si="61"/>
        <v>0.85732823054042029</v>
      </c>
      <c r="V556" s="7">
        <f t="shared" si="62"/>
        <v>0.85732823054042029</v>
      </c>
    </row>
    <row r="557" spans="1:22" x14ac:dyDescent="0.25">
      <c r="A557" s="3" t="s">
        <v>39</v>
      </c>
      <c r="B557" s="3" t="s">
        <v>861</v>
      </c>
      <c r="C557" s="3" t="s">
        <v>864</v>
      </c>
      <c r="D557" s="3" t="s">
        <v>865</v>
      </c>
      <c r="E557" s="6" t="s">
        <v>8</v>
      </c>
      <c r="F557" s="6" t="s">
        <v>7</v>
      </c>
      <c r="G557" s="6" t="s">
        <v>27</v>
      </c>
      <c r="H557" s="6">
        <v>0</v>
      </c>
      <c r="I557" s="6">
        <v>100</v>
      </c>
      <c r="J557" s="6">
        <v>13.7</v>
      </c>
      <c r="K557" s="6">
        <v>31.05</v>
      </c>
      <c r="L557" s="6">
        <f t="shared" si="56"/>
        <v>44.75</v>
      </c>
      <c r="M557" s="6">
        <v>13.47</v>
      </c>
      <c r="N557" s="6">
        <v>25.79</v>
      </c>
      <c r="O557" s="6">
        <f t="shared" si="57"/>
        <v>39.26</v>
      </c>
      <c r="P557" s="7">
        <f t="shared" si="58"/>
        <v>0.87731843575418988</v>
      </c>
      <c r="Q557" s="6">
        <f t="shared" si="59"/>
        <v>0.87731843575418988</v>
      </c>
      <c r="R557" s="6">
        <f t="shared" si="60"/>
        <v>39.26</v>
      </c>
      <c r="S557" s="8">
        <v>4502471.2299999995</v>
      </c>
      <c r="T557" s="8">
        <v>1418084.0699999998</v>
      </c>
      <c r="U557" s="7">
        <f t="shared" si="61"/>
        <v>0.31495683094015015</v>
      </c>
      <c r="V557" s="7">
        <f t="shared" si="62"/>
        <v>0.31495683094015015</v>
      </c>
    </row>
    <row r="558" spans="1:22" x14ac:dyDescent="0.25">
      <c r="S558" s="11">
        <f>SUM(S3:S557)</f>
        <v>3975898263.8199987</v>
      </c>
      <c r="T558" s="11">
        <f>SUM(T3:T557)</f>
        <v>1269343604.7500002</v>
      </c>
    </row>
    <row r="559" spans="1:22" x14ac:dyDescent="0.25">
      <c r="A559" s="1" t="s">
        <v>1223</v>
      </c>
    </row>
    <row r="560" spans="1:22" x14ac:dyDescent="0.25">
      <c r="A560" s="1" t="s">
        <v>1224</v>
      </c>
    </row>
    <row r="561" spans="1:1" x14ac:dyDescent="0.25">
      <c r="A561" s="2" t="s">
        <v>1225</v>
      </c>
    </row>
    <row r="562" spans="1:1" x14ac:dyDescent="0.25">
      <c r="A562" s="2" t="s">
        <v>1226</v>
      </c>
    </row>
    <row r="563" spans="1:1" x14ac:dyDescent="0.25">
      <c r="A563" s="2" t="s">
        <v>1227</v>
      </c>
    </row>
    <row r="564" spans="1:1" x14ac:dyDescent="0.25">
      <c r="A564" s="1" t="s">
        <v>1228</v>
      </c>
    </row>
    <row r="565" spans="1:1" x14ac:dyDescent="0.25">
      <c r="A565" s="1" t="s">
        <v>1229</v>
      </c>
    </row>
  </sheetData>
  <autoFilter ref="A2:V557" xr:uid="{77D4E4BF-7086-4621-8B7A-D08BB2477213}"/>
  <mergeCells count="1">
    <mergeCell ref="A1:V1"/>
  </mergeCells>
  <conditionalFormatting sqref="Q3:Q557">
    <cfRule type="iconSet" priority="2">
      <iconSet showValue="0">
        <cfvo type="percent" val="0"/>
        <cfvo type="num" val="0.7"/>
        <cfvo type="num" val="0.85"/>
      </iconSet>
    </cfRule>
  </conditionalFormatting>
  <conditionalFormatting sqref="V3:V7 V9:V69 V71:V90 V95 V97:V98 V100 V102 V104:V105 V108:V143 V149:V188 V194 V196:V223 V225:V382 V385:V389 V391:V398 V400 V402:V403 V405:V521 V523:V549 V551:V557">
    <cfRule type="iconSet" priority="1">
      <iconSet showValue="0">
        <cfvo type="percent" val="0"/>
        <cfvo type="num" val="0.34699999999999998"/>
        <cfvo type="num" val="0.42199999999999999"/>
      </iconSet>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 Base consolidada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PERSONAL</cp:lastModifiedBy>
  <dcterms:created xsi:type="dcterms:W3CDTF">2021-08-24T16:28:08Z</dcterms:created>
  <dcterms:modified xsi:type="dcterms:W3CDTF">2021-08-26T13:59:05Z</dcterms:modified>
</cp:coreProperties>
</file>