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C:\Users\aagila\Desktop\"/>
    </mc:Choice>
  </mc:AlternateContent>
  <bookViews>
    <workbookView xWindow="0" yWindow="0" windowWidth="20490" windowHeight="7620" tabRatio="736" firstSheet="1" activeTab="5"/>
  </bookViews>
  <sheets>
    <sheet name="FORMULARIO 1" sheetId="6" r:id="rId1"/>
    <sheet name="FORMULARIO 2" sheetId="7" r:id="rId2"/>
    <sheet name="FORMULARIO 3" sheetId="8" r:id="rId3"/>
    <sheet name="FORMULARIO 4" sheetId="17" r:id="rId4"/>
    <sheet name="FORMULARIO ANEXO 1 (año n+1)" sheetId="18" r:id="rId5"/>
    <sheet name="FORMULARIO ANEXO 2 (año n+2)" sheetId="20" r:id="rId6"/>
    <sheet name="Margen de Intermediación" sheetId="9" state="hidden" r:id="rId7"/>
  </sheets>
  <definedNames>
    <definedName name="_xlnm._FilterDatabase" localSheetId="2" hidden="1">'FORMULARIO 3'!$A$7:$I$7</definedName>
    <definedName name="_xlnm.Print_Area" localSheetId="1">'FORMULARIO 2'!$A$1:$E$62</definedName>
    <definedName name="_xlnm.Print_Area" localSheetId="2">'FORMULARIO 3'!$A$1:$I$65</definedName>
    <definedName name="_xlnm.Print_Area" localSheetId="3">'FORMULARIO 4'!$A$1:$H$31</definedName>
    <definedName name="_xlnm.Print_Area" localSheetId="4">'FORMULARIO ANEXO 1 (año n+1)'!$A$1:$AA$48</definedName>
    <definedName name="_xlnm.Print_Area" localSheetId="5">'FORMULARIO ANEXO 2 (año n+2)'!$A$1:$AA$48</definedName>
    <definedName name="_xlnm.Print_Titles" localSheetId="2">'FORMULARIO 3'!$7:$7</definedName>
  </definedNames>
  <calcPr calcId="162913"/>
</workbook>
</file>

<file path=xl/calcChain.xml><?xml version="1.0" encoding="utf-8"?>
<calcChain xmlns="http://schemas.openxmlformats.org/spreadsheetml/2006/main">
  <c r="X39" i="20" l="1"/>
  <c r="O39" i="20"/>
  <c r="G39" i="20"/>
  <c r="U38" i="20"/>
  <c r="W38" i="20" s="1"/>
  <c r="P38" i="20"/>
  <c r="N38" i="20"/>
  <c r="L38" i="20"/>
  <c r="K38" i="20"/>
  <c r="I38" i="20"/>
  <c r="U37" i="20"/>
  <c r="W37" i="20" s="1"/>
  <c r="P37" i="20"/>
  <c r="N37" i="20"/>
  <c r="L37" i="20"/>
  <c r="K37" i="20"/>
  <c r="I37" i="20"/>
  <c r="W36" i="20"/>
  <c r="U36" i="20"/>
  <c r="P36" i="20"/>
  <c r="N36" i="20"/>
  <c r="L36" i="20"/>
  <c r="K36" i="20"/>
  <c r="I36" i="20"/>
  <c r="W35" i="20"/>
  <c r="U35" i="20"/>
  <c r="P35" i="20"/>
  <c r="N35" i="20"/>
  <c r="L35" i="20"/>
  <c r="K35" i="20"/>
  <c r="I35" i="20"/>
  <c r="U34" i="20"/>
  <c r="W34" i="20" s="1"/>
  <c r="P34" i="20"/>
  <c r="N34" i="20"/>
  <c r="L34" i="20"/>
  <c r="K34" i="20"/>
  <c r="I34" i="20"/>
  <c r="W33" i="20"/>
  <c r="U33" i="20"/>
  <c r="P33" i="20"/>
  <c r="N33" i="20"/>
  <c r="L33" i="20"/>
  <c r="K33" i="20"/>
  <c r="I33" i="20"/>
  <c r="U32" i="20"/>
  <c r="W32" i="20" s="1"/>
  <c r="P32" i="20"/>
  <c r="N32" i="20"/>
  <c r="L32" i="20"/>
  <c r="K32" i="20"/>
  <c r="I32" i="20"/>
  <c r="U31" i="20"/>
  <c r="W31" i="20" s="1"/>
  <c r="P31" i="20"/>
  <c r="N31" i="20"/>
  <c r="L31" i="20"/>
  <c r="K31" i="20"/>
  <c r="I31" i="20"/>
  <c r="U30" i="20"/>
  <c r="W30" i="20" s="1"/>
  <c r="P30" i="20"/>
  <c r="N30" i="20"/>
  <c r="L30" i="20"/>
  <c r="K30" i="20"/>
  <c r="I30" i="20"/>
  <c r="U29" i="20"/>
  <c r="W29" i="20" s="1"/>
  <c r="P29" i="20"/>
  <c r="N29" i="20"/>
  <c r="L29" i="20"/>
  <c r="K29" i="20"/>
  <c r="I29" i="20"/>
  <c r="W28" i="20"/>
  <c r="U28" i="20"/>
  <c r="P28" i="20"/>
  <c r="N28" i="20"/>
  <c r="L28" i="20"/>
  <c r="K28" i="20"/>
  <c r="I28" i="20"/>
  <c r="W27" i="20"/>
  <c r="U27" i="20"/>
  <c r="P27" i="20"/>
  <c r="N27" i="20"/>
  <c r="L27" i="20"/>
  <c r="K27" i="20"/>
  <c r="I27" i="20"/>
  <c r="U26" i="20"/>
  <c r="W26" i="20" s="1"/>
  <c r="P26" i="20"/>
  <c r="N26" i="20"/>
  <c r="L26" i="20"/>
  <c r="K26" i="20"/>
  <c r="I26" i="20"/>
  <c r="U25" i="20"/>
  <c r="W25" i="20" s="1"/>
  <c r="P25" i="20"/>
  <c r="N25" i="20"/>
  <c r="L25" i="20"/>
  <c r="K25" i="20"/>
  <c r="I25" i="20"/>
  <c r="U24" i="20"/>
  <c r="W24" i="20" s="1"/>
  <c r="P24" i="20"/>
  <c r="N24" i="20"/>
  <c r="L24" i="20"/>
  <c r="K24" i="20"/>
  <c r="I24" i="20"/>
  <c r="U23" i="20"/>
  <c r="W23" i="20" s="1"/>
  <c r="P23" i="20"/>
  <c r="N23" i="20"/>
  <c r="L23" i="20"/>
  <c r="K23" i="20"/>
  <c r="I23" i="20"/>
  <c r="U22" i="20"/>
  <c r="W22" i="20" s="1"/>
  <c r="P22" i="20"/>
  <c r="N22" i="20"/>
  <c r="L22" i="20"/>
  <c r="K22" i="20"/>
  <c r="I22" i="20"/>
  <c r="U21" i="20"/>
  <c r="W21" i="20" s="1"/>
  <c r="P21" i="20"/>
  <c r="N21" i="20"/>
  <c r="L21" i="20"/>
  <c r="K21" i="20"/>
  <c r="I21" i="20"/>
  <c r="U20" i="20"/>
  <c r="W20" i="20" s="1"/>
  <c r="P20" i="20"/>
  <c r="N20" i="20"/>
  <c r="L20" i="20"/>
  <c r="K20" i="20"/>
  <c r="I20" i="20"/>
  <c r="W19" i="20"/>
  <c r="U19" i="20"/>
  <c r="P19" i="20"/>
  <c r="N19" i="20"/>
  <c r="L19" i="20"/>
  <c r="K19" i="20"/>
  <c r="I19" i="20"/>
  <c r="U18" i="20"/>
  <c r="W18" i="20" s="1"/>
  <c r="P18" i="20"/>
  <c r="N18" i="20"/>
  <c r="L18" i="20"/>
  <c r="K18" i="20"/>
  <c r="I18" i="20"/>
  <c r="W17" i="20"/>
  <c r="U17" i="20"/>
  <c r="P17" i="20"/>
  <c r="N17" i="20"/>
  <c r="L17" i="20"/>
  <c r="K17" i="20"/>
  <c r="I17" i="20"/>
  <c r="U16" i="20"/>
  <c r="W16" i="20" s="1"/>
  <c r="P16" i="20"/>
  <c r="N16" i="20"/>
  <c r="L16" i="20"/>
  <c r="K16" i="20"/>
  <c r="I16" i="20"/>
  <c r="U15" i="20"/>
  <c r="W15" i="20" s="1"/>
  <c r="P15" i="20"/>
  <c r="N15" i="20"/>
  <c r="L15" i="20"/>
  <c r="K15" i="20"/>
  <c r="I15" i="20"/>
  <c r="U14" i="20"/>
  <c r="W14" i="20" s="1"/>
  <c r="P14" i="20"/>
  <c r="N14" i="20"/>
  <c r="L14" i="20"/>
  <c r="K14" i="20"/>
  <c r="I14" i="20"/>
  <c r="U13" i="20"/>
  <c r="W13" i="20" s="1"/>
  <c r="P13" i="20"/>
  <c r="N13" i="20"/>
  <c r="L13" i="20"/>
  <c r="K13" i="20"/>
  <c r="I13" i="20"/>
  <c r="W12" i="20"/>
  <c r="U12" i="20"/>
  <c r="P12" i="20"/>
  <c r="N12" i="20"/>
  <c r="L12" i="20"/>
  <c r="K12" i="20"/>
  <c r="I12" i="20"/>
  <c r="W11" i="20"/>
  <c r="U11" i="20"/>
  <c r="P11" i="20"/>
  <c r="N11" i="20"/>
  <c r="L11" i="20"/>
  <c r="K11" i="20"/>
  <c r="I11" i="20"/>
  <c r="U10" i="20"/>
  <c r="W10" i="20" s="1"/>
  <c r="P10" i="20"/>
  <c r="N10" i="20"/>
  <c r="L10" i="20"/>
  <c r="K10" i="20"/>
  <c r="I10" i="20"/>
  <c r="U9" i="20"/>
  <c r="W9" i="20" s="1"/>
  <c r="P9" i="20"/>
  <c r="N9" i="20"/>
  <c r="L9" i="20"/>
  <c r="K9" i="20"/>
  <c r="I9" i="20"/>
  <c r="U8" i="20"/>
  <c r="W8" i="20" s="1"/>
  <c r="P8" i="20"/>
  <c r="N8" i="20"/>
  <c r="L8" i="20"/>
  <c r="K8" i="20"/>
  <c r="I8" i="20"/>
  <c r="U7" i="20"/>
  <c r="W7" i="20" s="1"/>
  <c r="P7" i="20"/>
  <c r="N7" i="20"/>
  <c r="L7" i="20"/>
  <c r="K7" i="20"/>
  <c r="I7" i="20"/>
  <c r="U6" i="20"/>
  <c r="W6" i="20" s="1"/>
  <c r="P6" i="20"/>
  <c r="N6" i="20"/>
  <c r="L6" i="20"/>
  <c r="K6" i="20"/>
  <c r="I6" i="20"/>
  <c r="U5" i="20"/>
  <c r="W5" i="20" s="1"/>
  <c r="P5" i="20"/>
  <c r="N5" i="20"/>
  <c r="L5" i="20"/>
  <c r="K5" i="20"/>
  <c r="I5" i="20"/>
  <c r="W4" i="20"/>
  <c r="U4" i="20"/>
  <c r="P4" i="20"/>
  <c r="N4" i="20"/>
  <c r="L4" i="20"/>
  <c r="L39" i="20" s="1"/>
  <c r="K4" i="20"/>
  <c r="I4" i="20"/>
  <c r="L5" i="18"/>
  <c r="L6" i="18"/>
  <c r="L7" i="18"/>
  <c r="L8" i="18"/>
  <c r="L9" i="18"/>
  <c r="L10" i="18"/>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4" i="18"/>
  <c r="I4" i="18"/>
  <c r="G39" i="18"/>
  <c r="I5" i="18"/>
  <c r="K5" i="18"/>
  <c r="N5" i="18"/>
  <c r="P5" i="18"/>
  <c r="U5" i="18"/>
  <c r="W5" i="18" s="1"/>
  <c r="I6" i="18"/>
  <c r="K6" i="18"/>
  <c r="N6" i="18"/>
  <c r="P6" i="18"/>
  <c r="U6" i="18"/>
  <c r="W6" i="18" s="1"/>
  <c r="I7" i="18"/>
  <c r="K7" i="18"/>
  <c r="N7" i="18"/>
  <c r="P7" i="18"/>
  <c r="U7" i="18"/>
  <c r="W7" i="18" s="1"/>
  <c r="I8" i="18"/>
  <c r="K8" i="18"/>
  <c r="N8" i="18"/>
  <c r="P8" i="18"/>
  <c r="U8" i="18"/>
  <c r="W8" i="18" s="1"/>
  <c r="I9" i="18"/>
  <c r="K9" i="18"/>
  <c r="N9" i="18"/>
  <c r="P9" i="18"/>
  <c r="U9" i="18"/>
  <c r="W9" i="18" s="1"/>
  <c r="I10" i="18"/>
  <c r="K10" i="18"/>
  <c r="N10" i="18"/>
  <c r="P10" i="18"/>
  <c r="U10" i="18"/>
  <c r="W10" i="18" s="1"/>
  <c r="I11" i="18"/>
  <c r="K11" i="18"/>
  <c r="N11" i="18"/>
  <c r="P11" i="18"/>
  <c r="U11" i="18"/>
  <c r="W11" i="18" s="1"/>
  <c r="I12" i="18"/>
  <c r="K12" i="18"/>
  <c r="N12" i="18"/>
  <c r="P12" i="18"/>
  <c r="U12" i="18"/>
  <c r="W12" i="18" s="1"/>
  <c r="I13" i="18"/>
  <c r="K13" i="18"/>
  <c r="N13" i="18"/>
  <c r="P13" i="18"/>
  <c r="U13" i="18"/>
  <c r="W13" i="18" s="1"/>
  <c r="I14" i="18"/>
  <c r="K14" i="18"/>
  <c r="N14" i="18"/>
  <c r="P14" i="18"/>
  <c r="U14" i="18"/>
  <c r="W14" i="18" s="1"/>
  <c r="I15" i="18"/>
  <c r="K15" i="18"/>
  <c r="N15" i="18"/>
  <c r="P15" i="18"/>
  <c r="U15" i="18"/>
  <c r="W15" i="18" s="1"/>
  <c r="I16" i="18"/>
  <c r="K16" i="18"/>
  <c r="N16" i="18"/>
  <c r="P16" i="18"/>
  <c r="U16" i="18"/>
  <c r="W16" i="18" s="1"/>
  <c r="I17" i="18"/>
  <c r="K17" i="18"/>
  <c r="N17" i="18"/>
  <c r="P17" i="18"/>
  <c r="U17" i="18"/>
  <c r="W17" i="18" s="1"/>
  <c r="I18" i="18"/>
  <c r="K18" i="18"/>
  <c r="N18" i="18"/>
  <c r="P18" i="18"/>
  <c r="U18" i="18"/>
  <c r="W18" i="18" s="1"/>
  <c r="I19" i="18"/>
  <c r="K19" i="18"/>
  <c r="N19" i="18"/>
  <c r="P19" i="18"/>
  <c r="U19" i="18"/>
  <c r="W19" i="18" s="1"/>
  <c r="I20" i="18"/>
  <c r="K20" i="18"/>
  <c r="N20" i="18"/>
  <c r="P20" i="18"/>
  <c r="U20" i="18"/>
  <c r="W20" i="18" s="1"/>
  <c r="I21" i="18"/>
  <c r="K21" i="18"/>
  <c r="N21" i="18"/>
  <c r="P21" i="18"/>
  <c r="U21" i="18"/>
  <c r="W21" i="18" s="1"/>
  <c r="I22" i="18"/>
  <c r="K22" i="18"/>
  <c r="N22" i="18"/>
  <c r="P22" i="18"/>
  <c r="U22" i="18"/>
  <c r="W22" i="18" s="1"/>
  <c r="I23" i="18"/>
  <c r="K23" i="18"/>
  <c r="N23" i="18"/>
  <c r="P23" i="18"/>
  <c r="U23" i="18"/>
  <c r="W23" i="18" s="1"/>
  <c r="I24" i="18"/>
  <c r="K24" i="18"/>
  <c r="N24" i="18"/>
  <c r="P24" i="18"/>
  <c r="U24" i="18"/>
  <c r="W24" i="18" s="1"/>
  <c r="I25" i="18"/>
  <c r="K25" i="18"/>
  <c r="N25" i="18"/>
  <c r="P25" i="18"/>
  <c r="U25" i="18"/>
  <c r="W25" i="18" s="1"/>
  <c r="I26" i="18"/>
  <c r="K26" i="18"/>
  <c r="N26" i="18"/>
  <c r="P26" i="18"/>
  <c r="U26" i="18"/>
  <c r="W26" i="18" s="1"/>
  <c r="I27" i="18"/>
  <c r="K27" i="18"/>
  <c r="N27" i="18"/>
  <c r="P27" i="18"/>
  <c r="U27" i="18"/>
  <c r="W27" i="18" s="1"/>
  <c r="I28" i="18"/>
  <c r="K28" i="18"/>
  <c r="N28" i="18"/>
  <c r="P28" i="18"/>
  <c r="U28" i="18"/>
  <c r="W28" i="18" s="1"/>
  <c r="I29" i="18"/>
  <c r="K29" i="18"/>
  <c r="N29" i="18"/>
  <c r="P29" i="18"/>
  <c r="U29" i="18"/>
  <c r="W29" i="18" s="1"/>
  <c r="I30" i="18"/>
  <c r="K30" i="18"/>
  <c r="N30" i="18"/>
  <c r="P30" i="18"/>
  <c r="U30" i="18"/>
  <c r="W30" i="18" s="1"/>
  <c r="I31" i="18"/>
  <c r="K31" i="18"/>
  <c r="N31" i="18"/>
  <c r="P31" i="18"/>
  <c r="U31" i="18"/>
  <c r="W31" i="18" s="1"/>
  <c r="I32" i="18"/>
  <c r="K32" i="18"/>
  <c r="N32" i="18"/>
  <c r="P32" i="18"/>
  <c r="U32" i="18"/>
  <c r="W32" i="18" s="1"/>
  <c r="I33" i="18"/>
  <c r="K33" i="18"/>
  <c r="N33" i="18"/>
  <c r="P33" i="18"/>
  <c r="U33" i="18"/>
  <c r="W33" i="18" s="1"/>
  <c r="I34" i="18"/>
  <c r="K34" i="18"/>
  <c r="N34" i="18"/>
  <c r="P34" i="18"/>
  <c r="U34" i="18"/>
  <c r="W34" i="18" s="1"/>
  <c r="I35" i="18"/>
  <c r="K35" i="18"/>
  <c r="N35" i="18"/>
  <c r="P35" i="18"/>
  <c r="U35" i="18"/>
  <c r="W35" i="18" s="1"/>
  <c r="I36" i="18"/>
  <c r="K36" i="18"/>
  <c r="N36" i="18"/>
  <c r="P36" i="18"/>
  <c r="U36" i="18"/>
  <c r="W36" i="18" s="1"/>
  <c r="I37" i="18"/>
  <c r="K37" i="18"/>
  <c r="N37" i="18"/>
  <c r="P37" i="18"/>
  <c r="U37" i="18"/>
  <c r="W37" i="18" s="1"/>
  <c r="I38" i="18"/>
  <c r="K38" i="18"/>
  <c r="N38" i="18"/>
  <c r="P38" i="18"/>
  <c r="U38" i="18"/>
  <c r="W38" i="18" s="1"/>
  <c r="K4" i="18"/>
  <c r="N4" i="18"/>
  <c r="P4" i="18"/>
  <c r="U4" i="18"/>
  <c r="W4" i="18" s="1"/>
  <c r="X39" i="18"/>
  <c r="O39" i="18"/>
  <c r="D20" i="17"/>
  <c r="D23" i="17" s="1"/>
  <c r="D18" i="17"/>
  <c r="E18" i="17"/>
  <c r="E20" i="17" s="1"/>
  <c r="E23" i="17" s="1"/>
  <c r="F18" i="17"/>
  <c r="F20" i="17" s="1"/>
  <c r="F23" i="17" s="1"/>
  <c r="G18" i="17"/>
  <c r="G20" i="17" s="1"/>
  <c r="G23" i="17" s="1"/>
  <c r="H18" i="17"/>
  <c r="H20" i="17" s="1"/>
  <c r="H23" i="17" s="1"/>
  <c r="C18" i="17"/>
  <c r="C20" i="17" s="1"/>
  <c r="C23" i="17" s="1"/>
  <c r="D12" i="17"/>
  <c r="E12" i="17"/>
  <c r="F12" i="17"/>
  <c r="G12" i="17"/>
  <c r="H12" i="17"/>
  <c r="C12" i="17"/>
  <c r="D32" i="7"/>
  <c r="E32" i="7"/>
  <c r="C32" i="7"/>
  <c r="D42" i="7"/>
  <c r="E42" i="7"/>
  <c r="C42" i="7"/>
  <c r="D39" i="7"/>
  <c r="E39" i="7"/>
  <c r="C39" i="7"/>
  <c r="D24" i="7"/>
  <c r="E24" i="7"/>
  <c r="C24" i="7"/>
  <c r="D20" i="7"/>
  <c r="E20" i="7"/>
  <c r="C20" i="7"/>
  <c r="D16" i="7"/>
  <c r="E16" i="7"/>
  <c r="C16" i="7"/>
  <c r="D12" i="7"/>
  <c r="E12" i="7"/>
  <c r="E9" i="7"/>
  <c r="C9" i="7"/>
  <c r="D32" i="6"/>
  <c r="E32" i="6"/>
  <c r="C32" i="6"/>
  <c r="D29" i="6"/>
  <c r="E29" i="6"/>
  <c r="C29" i="6"/>
  <c r="D23" i="6"/>
  <c r="D36" i="6" s="1"/>
  <c r="E23" i="6"/>
  <c r="E36" i="6" s="1"/>
  <c r="C23" i="6"/>
  <c r="C36" i="6" s="1"/>
  <c r="H52" i="8"/>
  <c r="G52" i="8"/>
  <c r="F52" i="8"/>
  <c r="D17" i="9"/>
  <c r="C17" i="9"/>
  <c r="D15" i="9"/>
  <c r="C15" i="9"/>
  <c r="F14" i="9"/>
  <c r="F16" i="9" s="1"/>
  <c r="F18" i="9" s="1"/>
  <c r="F23" i="9" s="1"/>
  <c r="D13" i="9"/>
  <c r="C13" i="9"/>
  <c r="D12" i="9"/>
  <c r="C12" i="9"/>
  <c r="D11" i="9"/>
  <c r="C11" i="9"/>
  <c r="D10" i="9"/>
  <c r="C10" i="9"/>
  <c r="D9" i="9"/>
  <c r="C9" i="9"/>
  <c r="K8" i="9"/>
  <c r="K14" i="9"/>
  <c r="K16" i="9" s="1"/>
  <c r="K18" i="9" s="1"/>
  <c r="J8" i="9"/>
  <c r="J14" i="9"/>
  <c r="J16" i="9" s="1"/>
  <c r="J18" i="9" s="1"/>
  <c r="I8" i="9"/>
  <c r="I14" i="9"/>
  <c r="I16" i="9" s="1"/>
  <c r="I18" i="9" s="1"/>
  <c r="I23" i="9" s="1"/>
  <c r="H8" i="9"/>
  <c r="H14" i="9"/>
  <c r="H16" i="9" s="1"/>
  <c r="H18" i="9" s="1"/>
  <c r="G8" i="9"/>
  <c r="G14" i="9" s="1"/>
  <c r="G16" i="9" s="1"/>
  <c r="G18" i="9" s="1"/>
  <c r="F8" i="9"/>
  <c r="D7" i="9"/>
  <c r="C7" i="9"/>
  <c r="D6" i="9"/>
  <c r="D8" i="9" s="1"/>
  <c r="D14" i="9" s="1"/>
  <c r="D16" i="9" s="1"/>
  <c r="D18" i="9" s="1"/>
  <c r="C6" i="9"/>
  <c r="C8" i="9" s="1"/>
  <c r="C14" i="9" s="1"/>
  <c r="C16" i="9" s="1"/>
  <c r="C18" i="9" s="1"/>
  <c r="C12" i="7"/>
  <c r="C45" i="7" s="1"/>
  <c r="E27" i="7"/>
  <c r="D27" i="7"/>
  <c r="D9" i="7"/>
  <c r="C27" i="7"/>
  <c r="J23" i="9" l="1"/>
  <c r="G23" i="9"/>
  <c r="H23" i="9"/>
  <c r="E37" i="6"/>
  <c r="I39" i="20"/>
  <c r="K39" i="20"/>
  <c r="P39" i="20"/>
  <c r="N39" i="20"/>
  <c r="U39" i="20"/>
  <c r="W39" i="20"/>
  <c r="K39" i="18"/>
  <c r="N39" i="18"/>
  <c r="I39" i="18"/>
  <c r="U39" i="18"/>
  <c r="P39" i="18"/>
  <c r="W39" i="18"/>
  <c r="L39" i="18"/>
  <c r="D37" i="6"/>
  <c r="D45" i="7"/>
  <c r="D46" i="7" s="1"/>
  <c r="E45" i="7"/>
  <c r="E46" i="7" l="1"/>
  <c r="T34" i="20"/>
  <c r="T8" i="20"/>
  <c r="T13" i="20"/>
  <c r="T38" i="20"/>
  <c r="T6" i="20"/>
  <c r="T21" i="20"/>
  <c r="T37" i="20"/>
  <c r="T10" i="20"/>
  <c r="T15" i="20"/>
  <c r="T11" i="20"/>
  <c r="T12" i="20"/>
  <c r="T30" i="20"/>
  <c r="T29" i="20"/>
  <c r="T20" i="20"/>
  <c r="T19" i="20"/>
  <c r="T14" i="20"/>
  <c r="T24" i="20"/>
  <c r="T35" i="20"/>
  <c r="T31" i="20"/>
  <c r="T16" i="20"/>
  <c r="T23" i="20"/>
  <c r="T32" i="20"/>
  <c r="T18" i="20"/>
  <c r="T25" i="20"/>
  <c r="T9" i="20"/>
  <c r="T7" i="20"/>
  <c r="T27" i="20"/>
  <c r="T26" i="20"/>
  <c r="T28" i="20"/>
  <c r="T17" i="20"/>
  <c r="T22" i="20"/>
  <c r="T33" i="20"/>
  <c r="T36" i="20"/>
  <c r="T22" i="18"/>
  <c r="T28" i="18"/>
  <c r="T14" i="18"/>
  <c r="T19" i="18"/>
  <c r="T20" i="18"/>
  <c r="T31" i="18"/>
  <c r="T9" i="18"/>
  <c r="T36" i="18"/>
  <c r="T8" i="18"/>
  <c r="T12" i="18"/>
  <c r="T30" i="18"/>
  <c r="T15" i="18"/>
  <c r="T16" i="18"/>
  <c r="T32" i="18"/>
  <c r="T10" i="18"/>
  <c r="T38" i="18"/>
  <c r="T26" i="18"/>
  <c r="T7" i="18"/>
  <c r="T33" i="18"/>
  <c r="T18" i="18"/>
  <c r="T21" i="18"/>
  <c r="T29" i="18"/>
  <c r="T6" i="18"/>
  <c r="T23" i="18"/>
  <c r="T17" i="18"/>
  <c r="T27" i="18"/>
  <c r="T13" i="18"/>
  <c r="T25" i="18"/>
  <c r="T24" i="18"/>
  <c r="T34" i="18"/>
  <c r="T35" i="18"/>
  <c r="T11" i="18"/>
  <c r="T37" i="18"/>
  <c r="AA23" i="18"/>
  <c r="AA10" i="20"/>
  <c r="Q39" i="20"/>
  <c r="AA15" i="20"/>
  <c r="S16" i="18"/>
  <c r="S5" i="20"/>
  <c r="AA23" i="20"/>
  <c r="S26" i="18"/>
  <c r="Q29" i="20"/>
  <c r="S29" i="20"/>
  <c r="AA27" i="20"/>
  <c r="S5" i="18"/>
  <c r="Q16" i="18"/>
  <c r="Q26" i="18"/>
  <c r="Q34" i="18"/>
  <c r="S34" i="18"/>
  <c r="AA13" i="20"/>
  <c r="AA20" i="18"/>
  <c r="Q22" i="18"/>
  <c r="S22" i="18"/>
  <c r="AA32" i="20"/>
  <c r="Y13" i="20"/>
  <c r="AA37" i="20"/>
  <c r="Q6" i="20"/>
  <c r="S6" i="20"/>
  <c r="Q14" i="20"/>
  <c r="S14" i="20"/>
  <c r="Q35" i="20"/>
  <c r="S35" i="20"/>
  <c r="AA6" i="20"/>
  <c r="J13" i="20"/>
  <c r="AA22" i="20"/>
  <c r="J27" i="20"/>
  <c r="Y27" i="20"/>
  <c r="Q11" i="20"/>
  <c r="S11" i="20"/>
  <c r="AA9" i="18"/>
  <c r="AA11" i="20"/>
  <c r="Q29" i="18"/>
  <c r="S29" i="18"/>
  <c r="AA8" i="18"/>
  <c r="AA15" i="18"/>
  <c r="Q13" i="20"/>
  <c r="S13" i="20"/>
  <c r="AA21" i="18"/>
  <c r="AA27" i="18"/>
  <c r="Q31" i="20"/>
  <c r="S31" i="20"/>
  <c r="Q11" i="18"/>
  <c r="S11" i="18"/>
  <c r="Q24" i="20"/>
  <c r="S24" i="20"/>
  <c r="AA16" i="18"/>
  <c r="Q23" i="18"/>
  <c r="S23" i="18"/>
  <c r="AA30" i="20"/>
  <c r="Q15" i="18"/>
  <c r="S15" i="18"/>
  <c r="Q10" i="20"/>
  <c r="S10" i="20"/>
  <c r="Q8" i="20"/>
  <c r="S8" i="20"/>
  <c r="J12" i="20"/>
  <c r="Y12" i="20"/>
  <c r="AA12" i="20"/>
  <c r="J22" i="18"/>
  <c r="Y22" i="18"/>
  <c r="AA22" i="18"/>
  <c r="J34" i="20"/>
  <c r="Y34" i="20"/>
  <c r="AA34" i="20"/>
  <c r="Q25" i="18"/>
  <c r="S25" i="18"/>
  <c r="J8" i="18"/>
  <c r="Y8" i="18"/>
  <c r="Q27" i="18"/>
  <c r="S27" i="18"/>
  <c r="Q28" i="18"/>
  <c r="S28" i="18"/>
  <c r="J15" i="18"/>
  <c r="Y15" i="18"/>
  <c r="J31" i="20"/>
  <c r="Y31" i="20"/>
  <c r="AA31" i="20"/>
  <c r="J24" i="18"/>
  <c r="Y24" i="18"/>
  <c r="AA24" i="18"/>
  <c r="Q20" i="20"/>
  <c r="S20" i="20"/>
  <c r="J21" i="18"/>
  <c r="Y21" i="18"/>
  <c r="AA29" i="18"/>
  <c r="J6" i="18"/>
  <c r="Y6" i="18"/>
  <c r="AA6" i="18"/>
  <c r="J19" i="18"/>
  <c r="Y19" i="18"/>
  <c r="AA19" i="18"/>
  <c r="Q7" i="20"/>
  <c r="S7" i="20"/>
  <c r="J36" i="18"/>
  <c r="Y36" i="18"/>
  <c r="AA36" i="18"/>
  <c r="Q21" i="20"/>
  <c r="S21" i="20"/>
  <c r="Q37" i="20"/>
  <c r="S37" i="20"/>
  <c r="Q27" i="20"/>
  <c r="S27" i="20"/>
  <c r="Q33" i="20"/>
  <c r="S33" i="20"/>
  <c r="J27" i="18"/>
  <c r="Y27" i="18"/>
  <c r="J11" i="20"/>
  <c r="Y11" i="20"/>
  <c r="Q8" i="18"/>
  <c r="S8" i="18"/>
  <c r="Q39" i="18"/>
  <c r="Q14" i="18"/>
  <c r="S14" i="18"/>
  <c r="Q13" i="18"/>
  <c r="S13" i="18"/>
  <c r="J18" i="20"/>
  <c r="Y18" i="20"/>
  <c r="AA18" i="20"/>
  <c r="J20" i="20"/>
  <c r="Y20" i="20"/>
  <c r="AA20" i="20"/>
  <c r="J16" i="18"/>
  <c r="Y16" i="18"/>
  <c r="J34" i="18"/>
  <c r="Y34" i="18"/>
  <c r="AA34" i="18"/>
  <c r="J23" i="20"/>
  <c r="Y23" i="20"/>
  <c r="AA9" i="20"/>
  <c r="Q22" i="20"/>
  <c r="S22" i="20"/>
  <c r="AA35" i="18"/>
  <c r="Q12" i="20"/>
  <c r="S12" i="20"/>
  <c r="Q19" i="20"/>
  <c r="S19" i="20"/>
  <c r="J37" i="20"/>
  <c r="Y37" i="20"/>
  <c r="Q30" i="18"/>
  <c r="S30" i="18"/>
  <c r="AA8" i="20"/>
  <c r="Q18" i="20"/>
  <c r="S18" i="20"/>
  <c r="J39" i="20"/>
  <c r="J25" i="18"/>
  <c r="Y25" i="18"/>
  <c r="AA25" i="18"/>
  <c r="Q15" i="20"/>
  <c r="S15" i="20"/>
  <c r="Q12" i="18"/>
  <c r="S12" i="18"/>
  <c r="Q33" i="18"/>
  <c r="S33" i="18"/>
  <c r="Q38" i="20"/>
  <c r="S38" i="20"/>
  <c r="Q26" i="20"/>
  <c r="S26" i="20"/>
  <c r="J35" i="20"/>
  <c r="Y35" i="20"/>
  <c r="AA35" i="20"/>
  <c r="J26" i="18"/>
  <c r="Y26" i="18"/>
  <c r="AA26" i="18"/>
  <c r="Q6" i="18"/>
  <c r="S6" i="18"/>
  <c r="J11" i="18"/>
  <c r="Y11" i="18"/>
  <c r="AA11" i="18"/>
  <c r="Q32" i="18"/>
  <c r="S32" i="18"/>
  <c r="Q38" i="18"/>
  <c r="S38" i="18"/>
  <c r="Q34" i="20"/>
  <c r="S34" i="20"/>
  <c r="J38" i="18"/>
  <c r="Y38" i="18"/>
  <c r="AA38" i="18"/>
  <c r="J30" i="20"/>
  <c r="Y30" i="20"/>
  <c r="J29" i="20"/>
  <c r="Y29" i="20"/>
  <c r="AA29" i="20"/>
  <c r="AA33" i="18"/>
  <c r="Q9" i="18"/>
  <c r="S9" i="18"/>
  <c r="Q36" i="18"/>
  <c r="S36" i="18"/>
  <c r="J17" i="20"/>
  <c r="Y17" i="20"/>
  <c r="AA17" i="20"/>
  <c r="Q32" i="20"/>
  <c r="S32" i="20"/>
  <c r="AA13" i="18"/>
  <c r="J8" i="20"/>
  <c r="Y8" i="20"/>
  <c r="AA7" i="20"/>
  <c r="AA37" i="18"/>
  <c r="AA21" i="20"/>
  <c r="J28" i="18"/>
  <c r="Y28" i="18"/>
  <c r="AA28" i="18"/>
  <c r="T5" i="20"/>
  <c r="T4" i="20"/>
  <c r="T39" i="20"/>
  <c r="Q17" i="20"/>
  <c r="S17" i="20"/>
  <c r="J37" i="18"/>
  <c r="Y37" i="18"/>
  <c r="J33" i="20"/>
  <c r="Y33" i="20"/>
  <c r="AA33" i="20"/>
  <c r="Q28" i="20"/>
  <c r="S28" i="20"/>
  <c r="J26" i="20"/>
  <c r="Y26" i="20"/>
  <c r="AA26" i="20"/>
  <c r="Y5" i="20"/>
  <c r="AA5" i="20"/>
  <c r="J22" i="20"/>
  <c r="Y22" i="20"/>
  <c r="J15" i="20"/>
  <c r="Y15" i="20"/>
  <c r="Q31" i="18"/>
  <c r="S31" i="18"/>
  <c r="Q16" i="20"/>
  <c r="S16" i="20"/>
  <c r="J32" i="20"/>
  <c r="Y32" i="20"/>
  <c r="J39" i="18"/>
  <c r="Q7" i="18"/>
  <c r="S7" i="18"/>
  <c r="J33" i="18"/>
  <c r="Y33" i="18"/>
  <c r="J28" i="20"/>
  <c r="Y28" i="20"/>
  <c r="AA28" i="20"/>
  <c r="J16" i="20"/>
  <c r="Y16" i="20"/>
  <c r="AA16" i="20"/>
  <c r="Y39" i="18"/>
  <c r="Q25" i="20"/>
  <c r="S25" i="20"/>
  <c r="J13" i="18"/>
  <c r="Y13" i="18"/>
  <c r="J21" i="20"/>
  <c r="Y21" i="20"/>
  <c r="J24" i="20"/>
  <c r="Y24" i="20"/>
  <c r="AA24" i="20"/>
  <c r="Q36" i="20"/>
  <c r="S36" i="20"/>
  <c r="Q37" i="18"/>
  <c r="S37" i="18"/>
  <c r="J4" i="18"/>
  <c r="Y4" i="18"/>
  <c r="AA4" i="18"/>
  <c r="AA39" i="18"/>
  <c r="T5" i="18"/>
  <c r="T4" i="18"/>
  <c r="T39" i="18"/>
  <c r="J29" i="18"/>
  <c r="Y29" i="18"/>
  <c r="J25" i="20"/>
  <c r="Y25" i="20"/>
  <c r="AA25" i="20"/>
  <c r="J14" i="20"/>
  <c r="Y14" i="20"/>
  <c r="AA14" i="20"/>
  <c r="Y5" i="18"/>
  <c r="AA5" i="18"/>
  <c r="Q23" i="20"/>
  <c r="S23" i="20"/>
  <c r="Q4" i="20"/>
  <c r="S4" i="20"/>
  <c r="S39" i="20"/>
  <c r="J19" i="20"/>
  <c r="Y19" i="20"/>
  <c r="AA19" i="20"/>
  <c r="Q17" i="18"/>
  <c r="S17" i="18"/>
  <c r="J23" i="18"/>
  <c r="Y23" i="18"/>
  <c r="Y39" i="20"/>
  <c r="Q24" i="18"/>
  <c r="S24" i="18"/>
  <c r="J6" i="20"/>
  <c r="Y6" i="20"/>
  <c r="J14" i="18"/>
  <c r="Y14" i="18"/>
  <c r="AA14" i="18"/>
  <c r="J9" i="18"/>
  <c r="Y9" i="18"/>
  <c r="J38" i="20"/>
  <c r="Y38" i="20"/>
  <c r="AA38" i="20"/>
  <c r="J36" i="20"/>
  <c r="Y36" i="20"/>
  <c r="AA36" i="20"/>
  <c r="Q21" i="18"/>
  <c r="S21" i="18"/>
  <c r="Q20" i="18"/>
  <c r="S20" i="18"/>
  <c r="Q10" i="18"/>
  <c r="S10" i="18"/>
  <c r="Q19" i="18"/>
  <c r="S19" i="18"/>
  <c r="J18" i="18"/>
  <c r="Y18" i="18"/>
  <c r="AA18" i="18"/>
  <c r="J4" i="20"/>
  <c r="Y4" i="20"/>
  <c r="AA4" i="20"/>
  <c r="AA39" i="20"/>
  <c r="Q35" i="18"/>
  <c r="S35" i="18"/>
  <c r="J12" i="18"/>
  <c r="Y12" i="18"/>
  <c r="AA12" i="18"/>
  <c r="J17" i="18"/>
  <c r="Y17" i="18"/>
  <c r="AA17" i="18"/>
  <c r="J32" i="18"/>
  <c r="Y32" i="18"/>
  <c r="AA32" i="18"/>
  <c r="Q18" i="18"/>
  <c r="S18" i="18"/>
  <c r="J7" i="20"/>
  <c r="Y7" i="20"/>
  <c r="Q30" i="20"/>
  <c r="S30" i="20"/>
  <c r="Q5" i="20"/>
  <c r="Q9" i="20"/>
  <c r="S9" i="20"/>
  <c r="Q5" i="18"/>
  <c r="Q4" i="18"/>
  <c r="S4" i="18"/>
  <c r="S39" i="18"/>
  <c r="J30" i="18"/>
  <c r="Y30" i="18"/>
  <c r="AA30" i="18"/>
  <c r="J7" i="18"/>
  <c r="Y7" i="18"/>
  <c r="AA7" i="18"/>
  <c r="J10" i="18"/>
  <c r="Y10" i="18"/>
  <c r="AA10" i="18"/>
  <c r="J20" i="18"/>
  <c r="Y20" i="18"/>
  <c r="J9" i="20"/>
  <c r="Y9" i="20"/>
  <c r="J35" i="18"/>
  <c r="Y35" i="18"/>
  <c r="J5" i="18"/>
  <c r="J31" i="18"/>
  <c r="Y31" i="18"/>
  <c r="AA31" i="18"/>
  <c r="J5" i="20"/>
  <c r="J10" i="20"/>
  <c r="Y10" i="20"/>
</calcChain>
</file>

<file path=xl/comments1.xml><?xml version="1.0" encoding="utf-8"?>
<comments xmlns="http://schemas.openxmlformats.org/spreadsheetml/2006/main">
  <authors>
    <author>avillareal</author>
  </authors>
  <commentList>
    <comment ref="C6" authorId="0" shapeId="0">
      <text>
        <r>
          <rPr>
            <sz val="10"/>
            <color indexed="81"/>
            <rFont val="Tahoma"/>
            <family val="2"/>
          </rPr>
          <t xml:space="preserve">Se refiere al detalle de ingresos con los cuales se financiaron los salarios de los trabajadores correspondientes al año anterior de la solicitud del contrato colectivo.
</t>
        </r>
      </text>
    </comment>
    <comment ref="D6" authorId="0" shapeId="0">
      <text>
        <r>
          <rPr>
            <sz val="10"/>
            <color indexed="81"/>
            <rFont val="Tahoma"/>
            <family val="2"/>
          </rPr>
          <t xml:space="preserve">Se refiere detalle de ingresos con los cuales se financiarán los salarios de los trabajadores del contrato colectivo que se está negociando.
</t>
        </r>
      </text>
    </comment>
    <comment ref="E6" authorId="0" shapeId="0">
      <text>
        <r>
          <rPr>
            <sz val="10"/>
            <color indexed="81"/>
            <rFont val="Tahoma"/>
            <family val="2"/>
          </rPr>
          <t xml:space="preserve">Se refiere detalle de ingresos con los cuales se financiarán los salarios de los trabajadores del contrato colectivo que se está negociando.
</t>
        </r>
      </text>
    </comment>
  </commentList>
</comments>
</file>

<file path=xl/comments2.xml><?xml version="1.0" encoding="utf-8"?>
<comments xmlns="http://schemas.openxmlformats.org/spreadsheetml/2006/main">
  <authors>
    <author>avillareal</author>
    <author>Andrade Estrada, Jenny Valeria</author>
  </authors>
  <commentList>
    <comment ref="C6" authorId="0" shapeId="0">
      <text>
        <r>
          <rPr>
            <sz val="10"/>
            <color indexed="53"/>
            <rFont val="Tahoma"/>
            <family val="2"/>
          </rPr>
          <t>Se registra el detalle de los  gastos totales por ítem presupuestario con cargo al contrato colectivo del año anterior a la solicitud del contrato colectivo.</t>
        </r>
        <r>
          <rPr>
            <sz val="10"/>
            <color indexed="81"/>
            <rFont val="Tahoma"/>
            <family val="2"/>
          </rPr>
          <t xml:space="preserve">
</t>
        </r>
      </text>
    </comment>
    <comment ref="D6" authorId="0" shapeId="0">
      <text>
        <r>
          <rPr>
            <sz val="10"/>
            <color indexed="81"/>
            <rFont val="Tahoma"/>
            <family val="2"/>
          </rPr>
          <t xml:space="preserve">
Se refiere detalle de gastos de los salarios de los trabajadores del contrato colectivo que se está negociando.</t>
        </r>
      </text>
    </comment>
    <comment ref="E6" authorId="0" shapeId="0">
      <text>
        <r>
          <rPr>
            <sz val="10"/>
            <color indexed="81"/>
            <rFont val="Tahoma"/>
            <family val="2"/>
          </rPr>
          <t xml:space="preserve">
Se refiere detalle de gastos de los salarios de los trabajadores del contrato colectivo que se está negociando.</t>
        </r>
      </text>
    </comment>
    <comment ref="A51" authorId="1" shapeId="0">
      <text>
        <r>
          <rPr>
            <sz val="9"/>
            <color indexed="81"/>
            <rFont val="Tahoma"/>
            <family val="2"/>
          </rPr>
          <t xml:space="preserve">Las notas aclaratorias son opcionales y se utilizan en base a la necesidad institucional
</t>
        </r>
      </text>
    </comment>
  </commentList>
</comments>
</file>

<file path=xl/comments3.xml><?xml version="1.0" encoding="utf-8"?>
<comments xmlns="http://schemas.openxmlformats.org/spreadsheetml/2006/main">
  <authors>
    <author>avillareal</author>
  </authors>
  <commentList>
    <comment ref="C7" authorId="0" shapeId="0">
      <text>
        <r>
          <rPr>
            <sz val="10"/>
            <color indexed="81"/>
            <rFont val="Tahoma"/>
            <family val="2"/>
          </rPr>
          <t>Es una numeración secuencial</t>
        </r>
      </text>
    </comment>
    <comment ref="D7" authorId="0" shapeId="0">
      <text>
        <r>
          <rPr>
            <sz val="10"/>
            <color indexed="81"/>
            <rFont val="Tahoma"/>
            <family val="2"/>
          </rPr>
          <t xml:space="preserve">
Son los niveles que están en el acuerdo de MRL.</t>
        </r>
      </text>
    </comment>
    <comment ref="E7" authorId="0" shapeId="0">
      <text>
        <r>
          <rPr>
            <sz val="10"/>
            <color indexed="81"/>
            <rFont val="Tahoma"/>
            <family val="2"/>
          </rPr>
          <t xml:space="preserve">
Denominación del cargo tal cual cómo menciona el acuerdo de MRL.
</t>
        </r>
      </text>
    </comment>
    <comment ref="F7" authorId="0" shapeId="0">
      <text>
        <r>
          <rPr>
            <sz val="10"/>
            <color indexed="81"/>
            <rFont val="Tahoma"/>
            <family val="2"/>
          </rPr>
          <t xml:space="preserve">
Se refiere a la remuneración del personal correspondiente al año anterior de la solicitud del contrato colectivo.</t>
        </r>
      </text>
    </comment>
    <comment ref="G7" authorId="0" shapeId="0">
      <text>
        <r>
          <rPr>
            <sz val="10"/>
            <color indexed="81"/>
            <rFont val="Tahoma"/>
            <family val="2"/>
          </rPr>
          <t>Se refiere a la remuneración del personal correspondiente al año del cual se está negociando el contrato colectivo.</t>
        </r>
      </text>
    </comment>
    <comment ref="H7" authorId="0" shapeId="0">
      <text>
        <r>
          <rPr>
            <sz val="10"/>
            <color indexed="81"/>
            <rFont val="Tahoma"/>
            <family val="2"/>
          </rPr>
          <t>Se refiere a la remuneración del personal correspondiente al año del cual se está negociando el contrato colectivo.</t>
        </r>
      </text>
    </comment>
  </commentList>
</comments>
</file>

<file path=xl/comments4.xml><?xml version="1.0" encoding="utf-8"?>
<comments xmlns="http://schemas.openxmlformats.org/spreadsheetml/2006/main">
  <authors>
    <author>Andrade Estrada, Jenny Valeria</author>
  </authors>
  <commentList>
    <comment ref="C7" authorId="0" shapeId="0">
      <text>
        <r>
          <rPr>
            <b/>
            <sz val="9"/>
            <color indexed="81"/>
            <rFont val="Tahoma"/>
            <family val="2"/>
          </rPr>
          <t xml:space="preserve">Se considera al año vigente (n) al anterior a la revisión de contrato colectivo.
</t>
        </r>
        <r>
          <rPr>
            <sz val="9"/>
            <color indexed="81"/>
            <rFont val="Tahoma"/>
            <family val="2"/>
          </rPr>
          <t xml:space="preserve">
</t>
        </r>
      </text>
    </comment>
  </commentList>
</comments>
</file>

<file path=xl/comments5.xml><?xml version="1.0" encoding="utf-8"?>
<comments xmlns="http://schemas.openxmlformats.org/spreadsheetml/2006/main">
  <authors>
    <author>Agila Pogo, Alba Narcisa</author>
  </authors>
  <commentList>
    <comment ref="L3" authorId="0" shapeId="0">
      <text>
        <r>
          <rPr>
            <b/>
            <sz val="9"/>
            <color indexed="81"/>
            <rFont val="Tahoma"/>
            <family val="2"/>
          </rPr>
          <t>Agila Pogo, Alba Narcisa:</t>
        </r>
        <r>
          <rPr>
            <sz val="9"/>
            <color indexed="81"/>
            <rFont val="Tahoma"/>
            <family val="2"/>
          </rPr>
          <t xml:space="preserve">
La entidad debe evaluar que trabajador tiene derecho a este beneficio.</t>
        </r>
      </text>
    </comment>
  </commentList>
</comments>
</file>

<file path=xl/comments6.xml><?xml version="1.0" encoding="utf-8"?>
<comments xmlns="http://schemas.openxmlformats.org/spreadsheetml/2006/main">
  <authors>
    <author>Agila Pogo, Alba Narcisa</author>
  </authors>
  <commentList>
    <comment ref="L3" authorId="0" shapeId="0">
      <text>
        <r>
          <rPr>
            <b/>
            <sz val="9"/>
            <color indexed="81"/>
            <rFont val="Tahoma"/>
            <family val="2"/>
          </rPr>
          <t>Agila Pogo, Alba Narcisa:</t>
        </r>
        <r>
          <rPr>
            <sz val="9"/>
            <color indexed="81"/>
            <rFont val="Tahoma"/>
            <family val="2"/>
          </rPr>
          <t xml:space="preserve">
La entidad debe evaluar que trabajador tiene derecho a este beneficio.</t>
        </r>
      </text>
    </comment>
  </commentList>
</comments>
</file>

<file path=xl/sharedStrings.xml><?xml version="1.0" encoding="utf-8"?>
<sst xmlns="http://schemas.openxmlformats.org/spreadsheetml/2006/main" count="255" uniqueCount="184">
  <si>
    <t>APELLIDOS Y NOMBRES</t>
  </si>
  <si>
    <t>GRADO DEL CARGO O PUESTO</t>
  </si>
  <si>
    <t>DENOMINACIÓN DEL PUESTO O CARGO DE OCUPACIÓN</t>
  </si>
  <si>
    <t>SUMAN</t>
  </si>
  <si>
    <t>CLASIFICADOR PRESUPUESTARIO</t>
  </si>
  <si>
    <t>GASTO DEL PERSONAL</t>
  </si>
  <si>
    <t>REMUNERACIONES BASICAS</t>
  </si>
  <si>
    <t>REMUNERACIONES COMPENSATORIAS</t>
  </si>
  <si>
    <t>SALARIOS UNIFICADOS</t>
  </si>
  <si>
    <t>ALIMENTACIÓN</t>
  </si>
  <si>
    <t>SUBSIDIOS</t>
  </si>
  <si>
    <t>REMUNERACIONES TEMPORALES</t>
  </si>
  <si>
    <t>APORTES A LA SEGURIDAD SOCIAL</t>
  </si>
  <si>
    <t>DESPIDO INTEMPESTIVO</t>
  </si>
  <si>
    <t>INCREMENTO PORCENTUAL %</t>
  </si>
  <si>
    <t>INSTITUCION FINANCIERA PÚBLICA:</t>
  </si>
  <si>
    <t>Nº PROYECTO CONTRATO COLECTIVO:</t>
  </si>
  <si>
    <t xml:space="preserve"> Nº ACTA TRANSACCIONAL:</t>
  </si>
  <si>
    <t>FUENTES DE FINANCIAMIENTO</t>
  </si>
  <si>
    <t>INGRESOS CORRIENTES  Y PERMANENTES</t>
  </si>
  <si>
    <t>POR IMPUESTOS</t>
  </si>
  <si>
    <t>Sobre la Renta, Utilidades y Ganancias de Capital</t>
  </si>
  <si>
    <t>Sobre la propiedad</t>
  </si>
  <si>
    <t>Al consumo de Bienes y Servicios</t>
  </si>
  <si>
    <t>Impuestos Diversos</t>
  </si>
  <si>
    <t xml:space="preserve">TASAS Y CONTRIBUCIONES </t>
  </si>
  <si>
    <t>Tasas generales</t>
  </si>
  <si>
    <t>Tasas portuarias y aeroportuarias</t>
  </si>
  <si>
    <t>Tasas diversas</t>
  </si>
  <si>
    <t>Contribuciones</t>
  </si>
  <si>
    <t xml:space="preserve">VENTA DE BIENES Y SERVICIOS </t>
  </si>
  <si>
    <t>RENTAS DE INVERSIONES Y MULTAS</t>
  </si>
  <si>
    <t>Rentas de Inversiones</t>
  </si>
  <si>
    <t>Rentas por Arrendamiento de Bienes</t>
  </si>
  <si>
    <t>Intereses por Mora</t>
  </si>
  <si>
    <t>Multas</t>
  </si>
  <si>
    <t xml:space="preserve">TRANSFERENCIAS Y DONACIONES CORRIENTES  </t>
  </si>
  <si>
    <t>Transferencias Corrientes del Sector Público</t>
  </si>
  <si>
    <t>OTROS INGRESOS</t>
  </si>
  <si>
    <t>Garantías y Fianzas</t>
  </si>
  <si>
    <t>Indemnizaciones y valores no reclamados</t>
  </si>
  <si>
    <t>Otros no Operacionales</t>
  </si>
  <si>
    <t xml:space="preserve">TOTAL </t>
  </si>
  <si>
    <t>Lugar y Fecha:</t>
  </si>
  <si>
    <t>Sello Institucional</t>
  </si>
  <si>
    <t>GASTO PERSONAL</t>
  </si>
  <si>
    <t xml:space="preserve">REMUNERACIONES COMPLEMENTARIAS </t>
  </si>
  <si>
    <t>DECIMOTERCER SUELDO</t>
  </si>
  <si>
    <t>DECIMOCUARTO SUELDO</t>
  </si>
  <si>
    <t>COMPENSACION POR TRANSPORTE</t>
  </si>
  <si>
    <t>POR CARGAS FAMILIARES</t>
  </si>
  <si>
    <t>510509</t>
  </si>
  <si>
    <t>HORAS EXTRAORDINARIAS Y SUPLEMENTARIAS</t>
  </si>
  <si>
    <t>510601</t>
  </si>
  <si>
    <t xml:space="preserve">APORTE PATRONAL </t>
  </si>
  <si>
    <t>510602</t>
  </si>
  <si>
    <t xml:space="preserve">FONDO DE RESERVA </t>
  </si>
  <si>
    <t>510606</t>
  </si>
  <si>
    <t>ASIGNACIÓN GLOBAL DE JUBILACIÓN PATRONAL</t>
  </si>
  <si>
    <t xml:space="preserve">INDEMNIZACIONES </t>
  </si>
  <si>
    <t>COMPENSACION POR DESAHUCIO</t>
  </si>
  <si>
    <t>BIENES DE USO Y CONSUMO CORRIENTE</t>
  </si>
  <si>
    <t>VESTUARIO, LENCERIA, PRENDAS DE PROTECCIÓN</t>
  </si>
  <si>
    <t>SEGUROS, COSTOS FINANCIEROS Y OTROS GASTOS</t>
  </si>
  <si>
    <t>SEGUROS</t>
  </si>
  <si>
    <t>Nombre:</t>
  </si>
  <si>
    <t>CEDULA</t>
  </si>
  <si>
    <t>No. TRABAJADOR</t>
  </si>
  <si>
    <t>OBSERVACIONES</t>
  </si>
  <si>
    <t xml:space="preserve">COMPENSACIÓN POR VACACIONES NO GOZADAS POR CESACIÓN DE FUNCIONES </t>
  </si>
  <si>
    <t xml:space="preserve">BANCO DE DESARROLLO DEL ECUADOR B. P. </t>
  </si>
  <si>
    <t>PROYECCION MARGEN DE INTERMEDIACION DIC. 2019 - DIC. 2024</t>
  </si>
  <si>
    <t>DICIEMBRE-17</t>
  </si>
  <si>
    <t>FEBRERO-18</t>
  </si>
  <si>
    <t>DICIEMBRE-18</t>
  </si>
  <si>
    <t>DICIEMBRE-19</t>
  </si>
  <si>
    <t>DICIEMBRE-20</t>
  </si>
  <si>
    <t>DICIEMBRE-21</t>
  </si>
  <si>
    <t>DICIEMBRE-22</t>
  </si>
  <si>
    <t>DICIEMBRE-23</t>
  </si>
  <si>
    <t>DICIEMBRE-24</t>
  </si>
  <si>
    <t>Intereses y descuentos ganados</t>
  </si>
  <si>
    <t>- Intereses causados</t>
  </si>
  <si>
    <t>= Margen neto intereses</t>
  </si>
  <si>
    <t>+ Comisiones ganadas</t>
  </si>
  <si>
    <t>+ Ingresos por servicios</t>
  </si>
  <si>
    <t>- comisiones causadas</t>
  </si>
  <si>
    <t>+ Utilidades financieras</t>
  </si>
  <si>
    <t xml:space="preserve"> - Perdidas financieras</t>
  </si>
  <si>
    <t>Margen Bruto Financiero</t>
  </si>
  <si>
    <t xml:space="preserve"> - Provisiones</t>
  </si>
  <si>
    <t>Margen Neto Financiero</t>
  </si>
  <si>
    <t xml:space="preserve"> - Gastos de Operación</t>
  </si>
  <si>
    <t>Margen de Intermediación</t>
  </si>
  <si>
    <t>Fuente de Informacion: Flujo de Caja proyectado</t>
  </si>
  <si>
    <t>Fecha de Elaboracion: 25/03/2019</t>
  </si>
  <si>
    <t>BONIFICACIÓN POR AÑOS DE SERVICIO</t>
  </si>
  <si>
    <t>BENEFICIO POR JUBILACIÓN</t>
  </si>
  <si>
    <r>
      <t>FINANCIAMIENTO REAL DEL CONTRATO COLECTIVO VIGENTE
AÑO 20</t>
    </r>
    <r>
      <rPr>
        <b/>
        <sz val="12"/>
        <color indexed="40"/>
        <rFont val="Calibri"/>
        <family val="2"/>
      </rPr>
      <t>XX</t>
    </r>
    <r>
      <rPr>
        <b/>
        <sz val="12"/>
        <color indexed="9"/>
        <rFont val="Calibri"/>
        <family val="2"/>
      </rPr>
      <t xml:space="preserve">
USD $</t>
    </r>
  </si>
  <si>
    <r>
      <t>COSTO REAL DEL CONTRATO COLECTIVO VIGENTE
AÑO 20</t>
    </r>
    <r>
      <rPr>
        <b/>
        <sz val="12"/>
        <color indexed="40"/>
        <rFont val="Calibri"/>
        <family val="2"/>
      </rPr>
      <t>XX</t>
    </r>
    <r>
      <rPr>
        <b/>
        <sz val="12"/>
        <color indexed="9"/>
        <rFont val="Calibri"/>
        <family val="2"/>
      </rPr>
      <t xml:space="preserve">
USD</t>
    </r>
  </si>
  <si>
    <r>
      <t>REMUNERACIÓN UNIFICADA CONTRATO COLECTIVO VIGENTE 
AÑO 20</t>
    </r>
    <r>
      <rPr>
        <b/>
        <sz val="11"/>
        <color indexed="40"/>
        <rFont val="Calibri"/>
        <family val="2"/>
      </rPr>
      <t>XX</t>
    </r>
    <r>
      <rPr>
        <b/>
        <sz val="11"/>
        <color indexed="9"/>
        <rFont val="Calibri"/>
        <family val="2"/>
      </rPr>
      <t xml:space="preserve">
USD $</t>
    </r>
  </si>
  <si>
    <r>
      <t>REMUNERACIÓN UNIFICADA CONTRATO COLECTIVO PROPUESTO 
AÑO 20</t>
    </r>
    <r>
      <rPr>
        <b/>
        <sz val="11"/>
        <color indexed="40"/>
        <rFont val="Calibri"/>
        <family val="2"/>
      </rPr>
      <t>XX</t>
    </r>
    <r>
      <rPr>
        <b/>
        <sz val="11"/>
        <color indexed="9"/>
        <rFont val="Calibri"/>
        <family val="2"/>
      </rPr>
      <t xml:space="preserve">
USD $</t>
    </r>
  </si>
  <si>
    <r>
      <rPr>
        <b/>
        <i/>
        <sz val="10"/>
        <rFont val="Calibri"/>
        <family val="2"/>
      </rPr>
      <t xml:space="preserve">Notas: </t>
    </r>
    <r>
      <rPr>
        <sz val="10"/>
        <rFont val="Calibri"/>
        <family val="2"/>
      </rPr>
      <t xml:space="preserve">
* De ser el caso,  se deberá incluir filas adicionales para detallar a todos los trabajadores del contrato colectivo.
* La información deberá estar acorde a los techos presupuestarios establecidos por el MRL correspondiente a cada periodo.
* La información de los formularios deberá remitirse en medio magnético (Excel) e impreso con las respectivas firmas de responsabilidad.</t>
    </r>
  </si>
  <si>
    <r>
      <t>FINANCIAMIENTO ESTIMADO DEL   CONTRATO COLECTIVO PROPUESTO 
AÑO 20</t>
    </r>
    <r>
      <rPr>
        <b/>
        <sz val="12"/>
        <color indexed="40"/>
        <rFont val="Calibri"/>
        <family val="2"/>
      </rPr>
      <t>XX +1</t>
    </r>
    <r>
      <rPr>
        <b/>
        <sz val="12"/>
        <color indexed="9"/>
        <rFont val="Calibri"/>
        <family val="2"/>
      </rPr>
      <t xml:space="preserve">
USD $</t>
    </r>
  </si>
  <si>
    <r>
      <t>FINANCIAMIENTO ESTIMADO DEL   CONTRATO COLECTIVO PROPUESTO 
AÑO 20</t>
    </r>
    <r>
      <rPr>
        <b/>
        <sz val="12"/>
        <color indexed="40"/>
        <rFont val="Calibri"/>
        <family val="2"/>
      </rPr>
      <t>XX + 2</t>
    </r>
    <r>
      <rPr>
        <b/>
        <sz val="12"/>
        <color indexed="9"/>
        <rFont val="Calibri"/>
        <family val="2"/>
      </rPr>
      <t xml:space="preserve">
USD $</t>
    </r>
  </si>
  <si>
    <t>FIRMA DIRECTOR (A) FINANCIERO</t>
  </si>
  <si>
    <t>POR RENUNCIA VOLUNTARIA</t>
  </si>
  <si>
    <t>FIRMA DIRECTOR (A) FINANCIERO(A)</t>
  </si>
  <si>
    <r>
      <t>REMUNERACIÓN UNIFICADA CONTRATO COLECTIVO PROPUESTO 
AÑO 20</t>
    </r>
    <r>
      <rPr>
        <b/>
        <sz val="11"/>
        <color indexed="40"/>
        <rFont val="Calibri"/>
        <family val="2"/>
      </rPr>
      <t>XX + 1</t>
    </r>
    <r>
      <rPr>
        <b/>
        <sz val="11"/>
        <color indexed="9"/>
        <rFont val="Calibri"/>
        <family val="2"/>
      </rPr>
      <t xml:space="preserve">
USD $</t>
    </r>
  </si>
  <si>
    <t>FIRMA DIRECTOR (A) FINANCIERO (A)</t>
  </si>
  <si>
    <t>RENTABILIDAD INSTITUCIONAL ESTIMADA SIN CONSIDERAR OTROS INGRESOS Y GASTOS OPERACIONALES</t>
  </si>
  <si>
    <t>CODIGO</t>
  </si>
  <si>
    <t>CUENTA</t>
  </si>
  <si>
    <t>MARGEN DE INTERMEDIACION</t>
  </si>
  <si>
    <t>( + ) Intereses y Descuentos Ganados</t>
  </si>
  <si>
    <t>( - ) Intereses Causados</t>
  </si>
  <si>
    <t>= Margen Neto Intereses</t>
  </si>
  <si>
    <t>( + ) Comisiones Ganadas</t>
  </si>
  <si>
    <t>( + ) Ingresos por Servicios</t>
  </si>
  <si>
    <t>( - ) Comisiones Causadas</t>
  </si>
  <si>
    <t>( + ) Utilidades Financieras</t>
  </si>
  <si>
    <t>( - ) Pérdidas Financieras</t>
  </si>
  <si>
    <t>= Margen Bruto Financiero</t>
  </si>
  <si>
    <t xml:space="preserve"> ( - ) Provisiones</t>
  </si>
  <si>
    <t>= Margen neto Financiero</t>
  </si>
  <si>
    <t xml:space="preserve"> ( - ) Gastos de Operación</t>
  </si>
  <si>
    <t>=MARGEN DE INTERMEDIACION</t>
  </si>
  <si>
    <r>
      <t xml:space="preserve"> VIGENTE
AÑO 20</t>
    </r>
    <r>
      <rPr>
        <b/>
        <sz val="12"/>
        <color indexed="40"/>
        <rFont val="Calibri"/>
        <family val="2"/>
      </rPr>
      <t>XX</t>
    </r>
    <r>
      <rPr>
        <b/>
        <sz val="12"/>
        <color indexed="9"/>
        <rFont val="Calibri"/>
        <family val="2"/>
      </rPr>
      <t xml:space="preserve">
USD</t>
    </r>
  </si>
  <si>
    <r>
      <t xml:space="preserve">MINISTERIO DE ECONOMÍA Y FINANZAS
</t>
    </r>
    <r>
      <rPr>
        <b/>
        <u/>
        <sz val="14"/>
        <color indexed="8"/>
        <rFont val="Calibri"/>
        <family val="2"/>
      </rPr>
      <t xml:space="preserve">SUBSECRETARÍA DE RELACIONAMIENTO FISCAL
</t>
    </r>
    <r>
      <rPr>
        <b/>
        <sz val="12"/>
        <color indexed="8"/>
        <rFont val="Calibri"/>
        <family val="2"/>
      </rPr>
      <t xml:space="preserve">DIRECCIÓN NACIONAL DE RELACIONAMIENTO CON ENTIDADES DE SEGURIDAD SOCIAL Y BANCA PÚBLICA
ANÁLISIS DE CONTRATO COLECTIVO O ACTA TRANSACCIONAL
</t>
    </r>
    <r>
      <rPr>
        <b/>
        <i/>
        <u/>
        <sz val="12"/>
        <color indexed="8"/>
        <rFont val="Calibri"/>
        <family val="2"/>
      </rPr>
      <t>Formulario No. 3: Comparativo entre remuneración unificada y propuesta
Distributivo de salario unificado desagregado por trabajador</t>
    </r>
  </si>
  <si>
    <r>
      <t xml:space="preserve">MINISTERIO DE ECONOMÍA Y FINANZAS
</t>
    </r>
    <r>
      <rPr>
        <b/>
        <u/>
        <sz val="14"/>
        <color indexed="8"/>
        <rFont val="Calibri"/>
        <family val="2"/>
      </rPr>
      <t xml:space="preserve">SUBSECRETARÍA DE RELACIONAMIENTO FISCAL
</t>
    </r>
    <r>
      <rPr>
        <b/>
        <sz val="12"/>
        <color indexed="8"/>
        <rFont val="Calibri"/>
        <family val="2"/>
      </rPr>
      <t xml:space="preserve">DIRECCIÓN NACIONAL DE RELACIONAMIENTO CON ENTIDADES DE SEGURIDAD SOCIAL Y BANCA PÚBLICA
ANÁLISIS DE CONTRATO COLECTIVO O ACTA TRANSACCIONAL
</t>
    </r>
    <r>
      <rPr>
        <b/>
        <i/>
        <u/>
        <sz val="12"/>
        <color indexed="8"/>
        <rFont val="Calibri"/>
        <family val="2"/>
      </rPr>
      <t>Formulario No. 4: Margen de Intermediación</t>
    </r>
  </si>
  <si>
    <t>AÑO: 20XX</t>
  </si>
  <si>
    <t>ORD</t>
  </si>
  <si>
    <t>CÉDULA</t>
  </si>
  <si>
    <t>REGIONAL</t>
  </si>
  <si>
    <t>DIRECCIÓN / SUCURSAL</t>
  </si>
  <si>
    <t>CARGO</t>
  </si>
  <si>
    <t>SALARIO</t>
  </si>
  <si>
    <t>NIVEL</t>
  </si>
  <si>
    <t>DÉCIMO TERCERO</t>
  </si>
  <si>
    <t>DÉCIMO CUARTO</t>
  </si>
  <si>
    <t>APORTE PATRONAL IESS 12.15%</t>
  </si>
  <si>
    <t>SERVICIO DE TRANSPORTE</t>
  </si>
  <si>
    <t>SERVICIOS DE TRANSPORTE MENSUAL</t>
  </si>
  <si>
    <t>SERVICIO DE ALIMENTACIÓN</t>
  </si>
  <si>
    <t>TOTAL ALIMENTACION MENSUAL</t>
  </si>
  <si>
    <t>SUBSIDIO FAMILIAR * Nº DE HIJOS</t>
  </si>
  <si>
    <t>Nº DE HIJOS &lt; DE 18 AÑOS</t>
  </si>
  <si>
    <t>PAGO SUBSIDIO FAMILIAR MENSUAL</t>
  </si>
  <si>
    <t>BENEFICIO DE VESTIDO O ROPA DE TRABAJO</t>
  </si>
  <si>
    <t>SUBSIDIO POR ANTIGÜEDAD</t>
  </si>
  <si>
    <t>AÑOS DE SERVICIO</t>
  </si>
  <si>
    <t>TOTAL SUB POR ANTIGÜEDAD</t>
  </si>
  <si>
    <t>BENEFICIOS CON LA MUERTE E INCAPACIDAD</t>
  </si>
  <si>
    <t>TOTAL MENSUAL</t>
  </si>
  <si>
    <t>TOTAL ANUAL</t>
  </si>
  <si>
    <r>
      <t xml:space="preserve">MINISTERIO DE ECONOMÍA Y FINANZAS
</t>
    </r>
    <r>
      <rPr>
        <b/>
        <u/>
        <sz val="14"/>
        <color indexed="8"/>
        <rFont val="Calibri"/>
        <family val="2"/>
      </rPr>
      <t xml:space="preserve">SUBSECRETARÍA DE RELACIONAMIENTO FISCAL
</t>
    </r>
    <r>
      <rPr>
        <b/>
        <sz val="12"/>
        <color indexed="8"/>
        <rFont val="Calibri"/>
        <family val="2"/>
      </rPr>
      <t xml:space="preserve">DIRECCIÓN NACIONAL DE RELACIONAMIENTO CON ENTIDADES DE SEGURIDAD SOCIAL Y BANCA PÚBLICA
ANÁLISIS DE CONTRATO COLECTIVO O ACTA TRANSACCIONAL
</t>
    </r>
    <r>
      <rPr>
        <b/>
        <i/>
        <u/>
        <sz val="12"/>
        <color indexed="8"/>
        <rFont val="Calibri"/>
        <family val="2"/>
      </rPr>
      <t>Formulario Anexo: Cuantificación de valores Código de Trabajo
Anexo No. 1</t>
    </r>
  </si>
  <si>
    <r>
      <t>20</t>
    </r>
    <r>
      <rPr>
        <b/>
        <sz val="14"/>
        <color indexed="40"/>
        <rFont val="Calibri"/>
        <family val="2"/>
      </rPr>
      <t>XX</t>
    </r>
  </si>
  <si>
    <t xml:space="preserve">FONDOS DE RESERVA </t>
  </si>
  <si>
    <r>
      <t>TOTAL ANUAL 20</t>
    </r>
    <r>
      <rPr>
        <b/>
        <sz val="9"/>
        <color indexed="40"/>
        <rFont val="Calibri"/>
        <family val="2"/>
      </rPr>
      <t>XX</t>
    </r>
  </si>
  <si>
    <r>
      <rPr>
        <b/>
        <sz val="11"/>
        <rFont val="Calibri"/>
        <family val="2"/>
      </rPr>
      <t xml:space="preserve">Fuente: </t>
    </r>
    <r>
      <rPr>
        <sz val="11"/>
        <rFont val="Calibri"/>
        <family val="2"/>
      </rPr>
      <t>Dirección de Administración de Talento Humano</t>
    </r>
  </si>
  <si>
    <r>
      <t xml:space="preserve">MINISTERIO DE ECONOMÍA Y FINANZAS
</t>
    </r>
    <r>
      <rPr>
        <b/>
        <u/>
        <sz val="14"/>
        <color indexed="8"/>
        <rFont val="Calibri"/>
        <family val="2"/>
      </rPr>
      <t xml:space="preserve">SUBSECRETARÍA DE RELACIONAMIENTO FISCAL
</t>
    </r>
    <r>
      <rPr>
        <b/>
        <sz val="12"/>
        <color indexed="8"/>
        <rFont val="Calibri"/>
        <family val="2"/>
      </rPr>
      <t xml:space="preserve">DIRECCIÓN NACIONAL DE RELACIONAMIENTO CON ENTIDADES DE SEGURIDAD SOCIAL Y BANCA PÚBLICA
ANÁLISIS DE CONTRATO COLECTIVO O ACTA TRANSACCIONAL
</t>
    </r>
    <r>
      <rPr>
        <b/>
        <i/>
        <u/>
        <sz val="12"/>
        <color indexed="8"/>
        <rFont val="Calibri"/>
        <family val="2"/>
      </rPr>
      <t>Formulario No. 1: Fuentes de financiamiento del proyecto de contrato colectivo o acta transaccional</t>
    </r>
    <r>
      <rPr>
        <b/>
        <sz val="12"/>
        <color indexed="8"/>
        <rFont val="Calibri"/>
        <family val="2"/>
      </rPr>
      <t xml:space="preserve">
Detalle de ingresos</t>
    </r>
  </si>
  <si>
    <r>
      <t xml:space="preserve">MINISTERIO DE ECONOMÍA Y FINANZAS
</t>
    </r>
    <r>
      <rPr>
        <b/>
        <u/>
        <sz val="14"/>
        <color indexed="8"/>
        <rFont val="Calibri"/>
        <family val="2"/>
      </rPr>
      <t xml:space="preserve">SUBSECRETARÍA DE RELACIONAMIENTO FISCAL
</t>
    </r>
    <r>
      <rPr>
        <b/>
        <sz val="12"/>
        <color indexed="8"/>
        <rFont val="Calibri"/>
        <family val="2"/>
      </rPr>
      <t xml:space="preserve">DIRECCIÓN NACIONAL DE RELACIONAMIENTO CON ENTIDADES DE SEGURIDAD SOCIAL Y BANCA PÚBLICA
ANÁLISIS DE CONTRATO COLECTIVO O ACTA TRANSACCIONAL
</t>
    </r>
    <r>
      <rPr>
        <b/>
        <i/>
        <u/>
        <sz val="12"/>
        <color indexed="8"/>
        <rFont val="Calibri"/>
        <family val="2"/>
      </rPr>
      <t>Formulario No. 2: Costos del proyecto de contrato colectivo o acta transaccional</t>
    </r>
  </si>
  <si>
    <t>NOTAS ACLARATORIAS:</t>
  </si>
  <si>
    <t>(n)</t>
  </si>
  <si>
    <t>(n+1)</t>
  </si>
  <si>
    <t>(n+2)</t>
  </si>
  <si>
    <r>
      <t>COSTO ESTIMADO DEL CONTRATO COLECTIVO / ACTA TRANSACCIONAL PROPUESTO 
AÑO 20</t>
    </r>
    <r>
      <rPr>
        <b/>
        <sz val="12"/>
        <color indexed="40"/>
        <rFont val="Calibri"/>
        <family val="2"/>
      </rPr>
      <t>XX</t>
    </r>
    <r>
      <rPr>
        <b/>
        <sz val="12"/>
        <color indexed="9"/>
        <rFont val="Calibri"/>
        <family val="2"/>
      </rPr>
      <t xml:space="preserve">
USD</t>
    </r>
  </si>
  <si>
    <t>2. Indicar el número de trabajadores sujetos a procesos de desvinculación o vinculación de personal, por ejemplo: despido intempestivo, cesación por jubilación, ingresos de personal, etc.</t>
  </si>
  <si>
    <r>
      <rPr>
        <b/>
        <i/>
        <sz val="8"/>
        <rFont val="Calibri"/>
        <family val="2"/>
      </rPr>
      <t xml:space="preserve">Notas: </t>
    </r>
    <r>
      <rPr>
        <sz val="8"/>
        <rFont val="Calibri"/>
        <family val="2"/>
      </rPr>
      <t xml:space="preserve">
 * De ser el caso,  se deberá incluir filas adicionales, para detallar los subgrupos o ítems correspondientes.
* En caso de que en el contrato colectivo se negocie algún beneficio adicional a los expuestos favor incluir el ítem correspondiente.
* La información de los formularios deberá remitirse en medio digital (Excel) e impreso con las respectivas firmas de responsabilidad.</t>
    </r>
  </si>
  <si>
    <t>n</t>
  </si>
  <si>
    <t>n+1</t>
  </si>
  <si>
    <t>n+2</t>
  </si>
  <si>
    <t>n+3</t>
  </si>
  <si>
    <t>n+4</t>
  </si>
  <si>
    <t>n+5</t>
  </si>
  <si>
    <r>
      <t>PROYECTADO
AÑO 20</t>
    </r>
    <r>
      <rPr>
        <b/>
        <sz val="12"/>
        <color indexed="40"/>
        <rFont val="Calibri"/>
        <family val="2"/>
      </rPr>
      <t>XX</t>
    </r>
    <r>
      <rPr>
        <b/>
        <sz val="12"/>
        <color indexed="9"/>
        <rFont val="Calibri"/>
        <family val="2"/>
      </rPr>
      <t xml:space="preserve">
USD</t>
    </r>
  </si>
  <si>
    <t>MESES PROYECCIÓN</t>
  </si>
  <si>
    <t>2. Detallar el número de trabajadores a considerarse al 31 de diciembre del año (n), (n+1) y (n+2)</t>
  </si>
  <si>
    <t>TOTAL</t>
  </si>
  <si>
    <r>
      <rPr>
        <b/>
        <i/>
        <sz val="8"/>
        <color theme="1"/>
        <rFont val="Calibri"/>
        <family val="2"/>
      </rPr>
      <t xml:space="preserve">Notas: </t>
    </r>
    <r>
      <rPr>
        <sz val="8"/>
        <color theme="1"/>
        <rFont val="Calibri"/>
        <family val="2"/>
      </rPr>
      <t xml:space="preserve">
* De ser el caso,  se deberá incluir filas adicionales, para detallar los grupos, subgrupos y ítems correspondientes.
* La información de los formularios deberá remitirse en medio digital (Excel) e impreso con las respectivas firmas de responsabilidad.</t>
    </r>
  </si>
  <si>
    <r>
      <t xml:space="preserve">1. Indicar el número de trabajadores que constan en la nómina institucional para el año (n), (n+1) y (n+2), por ejemplo:
 Durante la vigencia del contrato colectivo se ha originado la cesación de trabajadores, por lo que la nómina del personal con la que se contaba en los diferentes ejercicios fiscales se detalla a continuación:
- Al </t>
    </r>
    <r>
      <rPr>
        <sz val="10"/>
        <color theme="1"/>
        <rFont val="Calibri"/>
        <family val="2"/>
      </rPr>
      <t xml:space="preserve">31 </t>
    </r>
    <r>
      <rPr>
        <sz val="10"/>
        <color theme="1"/>
        <rFont val="Calibri"/>
        <family val="2"/>
        <scheme val="minor"/>
      </rPr>
      <t xml:space="preserve">de diciembre del (n) constaba dentro del contrato colectivo __ trabajadores
- Al 31 de diciembre del (n+1) constaba dentro del contrato colectivo __  trabajadores
- Al 31 de diciembre del (n+2) constaba dentro del contrato colectivo __  trabajadores
</t>
    </r>
  </si>
  <si>
    <t>3.Indicar y/o justificar las asignaciones a los rubros (DESPIDO INTEMPESTIVO, COMPENSACION POR DESAHUCIO, BENEFICIO POR JUBILACIÓN, COMPENSACIÓN POR VACACIONES NO GOZADAS POR CESACIÓN DE FUNCIONES y POR RENUNCIA VOLUNTARIA de  JUBILACIÓN PATRONAL) para los respectivos años (n+1) y (n+2).</t>
  </si>
  <si>
    <t>4. Indicar las particularidades por las cuales los rubros detallados en el FORMULARIO 2 no coinciden con el Anexo 1 y 2.</t>
  </si>
  <si>
    <r>
      <t xml:space="preserve">1. Indicar que el </t>
    </r>
    <r>
      <rPr>
        <sz val="10"/>
        <color theme="1"/>
        <rFont val="Calibri"/>
        <family val="2"/>
      </rPr>
      <t>contrato colectivo vigente los trabajadores se encuentran percibiendo los máximos establecidos en el Acuerdo Ministerial No. MDT-2015-0054 del 18 de marzo del 2015, y justificar los salarios que no esten en base a los techos establecidos en el mencionado acuerdo.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</si>
</sst>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_(* #,##0.00_);_(* \(#,##0.00\);_(* &quot;-&quot;??_);_(@_)"/>
    <numFmt numFmtId="166" formatCode="_-* #,##0.00\ _€_-;\-* #,##0.00\ _€_-;_-* &quot;-&quot;??\ _€_-;_-@_-"/>
  </numFmts>
  <fonts count="54" x14ac:knownFonts="1">
    <font>
      <sz val="11"/>
      <color theme="1"/>
      <name val="Calibri"/>
      <family val="2"/>
      <scheme val="minor"/>
    </font>
    <font>
      <sz val="10"/>
      <name val="Arial"/>
      <family val="2"/>
    </font>
    <font>
      <sz val="10"/>
      <name val="Times New Roman"/>
      <family val="1"/>
    </font>
    <font>
      <sz val="10"/>
      <color indexed="81"/>
      <name val="Tahoma"/>
      <family val="2"/>
    </font>
    <font>
      <b/>
      <sz val="10"/>
      <name val="Arial"/>
      <family val="2"/>
    </font>
    <font>
      <b/>
      <i/>
      <sz val="8"/>
      <name val="Arial"/>
      <family val="2"/>
    </font>
    <font>
      <b/>
      <sz val="12"/>
      <color indexed="8"/>
      <name val="Calibri"/>
      <family val="2"/>
    </font>
    <font>
      <b/>
      <sz val="11"/>
      <color indexed="9"/>
      <name val="Calibri"/>
      <family val="2"/>
    </font>
    <font>
      <sz val="10"/>
      <name val="Calibri"/>
      <family val="2"/>
    </font>
    <font>
      <b/>
      <sz val="12"/>
      <color indexed="9"/>
      <name val="Calibri"/>
      <family val="2"/>
    </font>
    <font>
      <sz val="8"/>
      <name val="Calibri"/>
      <family val="2"/>
    </font>
    <font>
      <b/>
      <u/>
      <sz val="14"/>
      <color indexed="8"/>
      <name val="Calibri"/>
      <family val="2"/>
    </font>
    <font>
      <b/>
      <i/>
      <u/>
      <sz val="12"/>
      <color indexed="8"/>
      <name val="Calibri"/>
      <family val="2"/>
    </font>
    <font>
      <b/>
      <sz val="12"/>
      <color indexed="40"/>
      <name val="Calibri"/>
      <family val="2"/>
    </font>
    <font>
      <b/>
      <i/>
      <sz val="8"/>
      <name val="Calibri"/>
      <family val="2"/>
    </font>
    <font>
      <b/>
      <sz val="11"/>
      <color indexed="40"/>
      <name val="Calibri"/>
      <family val="2"/>
    </font>
    <font>
      <b/>
      <i/>
      <sz val="10"/>
      <name val="Calibri"/>
      <family val="2"/>
    </font>
    <font>
      <sz val="11"/>
      <name val="Calibri"/>
      <family val="2"/>
    </font>
    <font>
      <b/>
      <sz val="11"/>
      <name val="Calibri"/>
      <family val="2"/>
    </font>
    <font>
      <b/>
      <sz val="14"/>
      <color indexed="40"/>
      <name val="Calibri"/>
      <family val="2"/>
    </font>
    <font>
      <b/>
      <sz val="9"/>
      <color indexed="40"/>
      <name val="Calibri"/>
      <family val="2"/>
    </font>
    <font>
      <sz val="9"/>
      <color indexed="81"/>
      <name val="Tahoma"/>
      <family val="2"/>
    </font>
    <font>
      <b/>
      <sz val="9"/>
      <color indexed="81"/>
      <name val="Tahoma"/>
      <family val="2"/>
    </font>
    <font>
      <sz val="11"/>
      <color theme="1"/>
      <name val="Calibri"/>
      <family val="2"/>
      <scheme val="minor"/>
    </font>
    <font>
      <b/>
      <sz val="11"/>
      <color theme="0"/>
      <name val="Calibri"/>
      <family val="2"/>
      <scheme val="minor"/>
    </font>
    <font>
      <b/>
      <sz val="11"/>
      <color theme="1"/>
      <name val="Calibri"/>
      <family val="2"/>
      <scheme val="minor"/>
    </font>
    <font>
      <b/>
      <sz val="12"/>
      <color indexed="8"/>
      <name val="Calibri"/>
      <family val="2"/>
      <scheme val="minor"/>
    </font>
    <font>
      <b/>
      <sz val="10"/>
      <color indexed="8"/>
      <name val="Calibri"/>
      <family val="2"/>
      <scheme val="minor"/>
    </font>
    <font>
      <sz val="10"/>
      <color indexed="8"/>
      <name val="Calibri"/>
      <family val="2"/>
      <scheme val="minor"/>
    </font>
    <font>
      <sz val="8"/>
      <color theme="1"/>
      <name val="Calibri"/>
      <family val="2"/>
      <scheme val="minor"/>
    </font>
    <font>
      <sz val="10"/>
      <name val="Calibri"/>
      <family val="2"/>
      <scheme val="minor"/>
    </font>
    <font>
      <b/>
      <sz val="10"/>
      <name val="Calibri"/>
      <family val="2"/>
      <scheme val="minor"/>
    </font>
    <font>
      <sz val="8"/>
      <name val="Calibri"/>
      <family val="2"/>
      <scheme val="minor"/>
    </font>
    <font>
      <b/>
      <sz val="12"/>
      <color theme="0"/>
      <name val="Calibri"/>
      <family val="2"/>
      <scheme val="minor"/>
    </font>
    <font>
      <sz val="11"/>
      <name val="Calibri"/>
      <family val="2"/>
      <scheme val="minor"/>
    </font>
    <font>
      <sz val="9"/>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sz val="10"/>
      <color theme="1"/>
      <name val="Times New Roman"/>
      <family val="1"/>
    </font>
    <font>
      <sz val="10"/>
      <color rgb="FF000000"/>
      <name val="Calibri"/>
      <family val="2"/>
    </font>
    <font>
      <b/>
      <sz val="11"/>
      <color indexed="8"/>
      <name val="Calibri"/>
      <family val="2"/>
      <scheme val="minor"/>
    </font>
    <font>
      <sz val="11"/>
      <color indexed="8"/>
      <name val="Calibri"/>
      <family val="2"/>
      <scheme val="minor"/>
    </font>
    <font>
      <b/>
      <u/>
      <sz val="18"/>
      <color indexed="8"/>
      <name val="Calibri"/>
      <family val="2"/>
      <scheme val="minor"/>
    </font>
    <font>
      <b/>
      <sz val="14"/>
      <color indexed="8"/>
      <name val="Calibri"/>
      <family val="2"/>
      <scheme val="minor"/>
    </font>
    <font>
      <b/>
      <sz val="12"/>
      <name val="Calibri"/>
      <family val="2"/>
      <scheme val="minor"/>
    </font>
    <font>
      <b/>
      <sz val="9"/>
      <name val="Calibri"/>
      <family val="2"/>
      <scheme val="minor"/>
    </font>
    <font>
      <sz val="10"/>
      <color indexed="53"/>
      <name val="Tahoma"/>
      <family val="2"/>
    </font>
    <font>
      <b/>
      <sz val="10"/>
      <color rgb="FFFF0000"/>
      <name val="Calibri"/>
      <family val="2"/>
      <scheme val="minor"/>
    </font>
    <font>
      <sz val="10"/>
      <color rgb="FFFF0000"/>
      <name val="Times New Roman"/>
      <family val="1"/>
    </font>
    <font>
      <sz val="8"/>
      <color theme="1"/>
      <name val="Calibri"/>
      <family val="2"/>
    </font>
    <font>
      <b/>
      <i/>
      <sz val="8"/>
      <color theme="1"/>
      <name val="Calibri"/>
      <family val="2"/>
    </font>
    <font>
      <sz val="10"/>
      <color theme="1"/>
      <name val="Calibri"/>
      <family val="2"/>
    </font>
  </fonts>
  <fills count="10">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3" tint="0.79998168889431442"/>
        <bgColor indexed="64"/>
      </patternFill>
    </fill>
  </fills>
  <borders count="58">
    <border>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theme="0"/>
      </right>
      <top style="medium">
        <color indexed="64"/>
      </top>
      <bottom style="medium">
        <color indexed="64"/>
      </bottom>
      <diagonal/>
    </border>
    <border>
      <left style="thick">
        <color theme="0"/>
      </left>
      <right style="thick">
        <color theme="0"/>
      </right>
      <top style="medium">
        <color indexed="64"/>
      </top>
      <bottom style="medium">
        <color indexed="64"/>
      </bottom>
      <diagonal/>
    </border>
    <border>
      <left style="thick">
        <color theme="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164" fontId="23" fillId="0" borderId="0" applyFont="0" applyFill="0" applyBorder="0" applyAlignment="0" applyProtection="0"/>
    <xf numFmtId="0" fontId="1" fillId="0" borderId="0"/>
    <xf numFmtId="0" fontId="23" fillId="0" borderId="0"/>
    <xf numFmtId="9" fontId="1" fillId="0" borderId="0" applyFont="0" applyFill="0" applyBorder="0" applyAlignment="0" applyProtection="0"/>
  </cellStyleXfs>
  <cellXfs count="323">
    <xf numFmtId="0" fontId="0" fillId="0" borderId="0" xfId="0"/>
    <xf numFmtId="4" fontId="0" fillId="0" borderId="0" xfId="0" applyNumberFormat="1"/>
    <xf numFmtId="0" fontId="2" fillId="0" borderId="0" xfId="3" applyFont="1"/>
    <xf numFmtId="0" fontId="26" fillId="0" borderId="0" xfId="3" applyFont="1" applyFill="1" applyBorder="1" applyAlignment="1">
      <alignment horizontal="center"/>
    </xf>
    <xf numFmtId="0" fontId="26" fillId="0" borderId="0" xfId="3" applyFont="1" applyFill="1" applyBorder="1" applyAlignment="1">
      <alignment vertical="center"/>
    </xf>
    <xf numFmtId="0" fontId="27" fillId="0" borderId="0" xfId="3" applyFont="1" applyFill="1" applyBorder="1" applyAlignment="1">
      <alignment horizontal="left"/>
    </xf>
    <xf numFmtId="0" fontId="26" fillId="0" borderId="0" xfId="3" applyFont="1" applyBorder="1" applyAlignment="1">
      <alignment vertical="center"/>
    </xf>
    <xf numFmtId="0" fontId="27" fillId="0" borderId="0" xfId="3" applyFont="1" applyBorder="1" applyAlignment="1"/>
    <xf numFmtId="0" fontId="26" fillId="0" borderId="0" xfId="3" applyFont="1" applyBorder="1" applyAlignment="1"/>
    <xf numFmtId="0" fontId="27" fillId="0" borderId="1" xfId="3" applyFont="1" applyBorder="1" applyAlignment="1">
      <alignment horizontal="center"/>
    </xf>
    <xf numFmtId="0" fontId="27" fillId="0" borderId="2" xfId="3" applyFont="1" applyBorder="1" applyAlignment="1">
      <alignment horizontal="left"/>
    </xf>
    <xf numFmtId="4" fontId="27" fillId="0" borderId="1" xfId="3" applyNumberFormat="1" applyFont="1" applyFill="1" applyBorder="1" applyAlignment="1">
      <alignment horizontal="center"/>
    </xf>
    <xf numFmtId="4" fontId="28" fillId="0" borderId="3" xfId="3" applyNumberFormat="1" applyFont="1" applyFill="1" applyBorder="1" applyAlignment="1">
      <alignment horizontal="center"/>
    </xf>
    <xf numFmtId="0" fontId="29" fillId="0" borderId="4" xfId="4" applyFont="1" applyBorder="1" applyAlignment="1">
      <alignment horizontal="center"/>
    </xf>
    <xf numFmtId="0" fontId="29" fillId="0" borderId="5" xfId="4" applyFont="1" applyBorder="1" applyAlignment="1">
      <alignment horizontal="left" indent="2"/>
    </xf>
    <xf numFmtId="4" fontId="28" fillId="0" borderId="4" xfId="3" applyNumberFormat="1" applyFont="1" applyFill="1" applyBorder="1" applyAlignment="1">
      <alignment horizontal="center"/>
    </xf>
    <xf numFmtId="4" fontId="28" fillId="0" borderId="6" xfId="3" applyNumberFormat="1" applyFont="1" applyFill="1" applyBorder="1" applyAlignment="1">
      <alignment horizontal="center"/>
    </xf>
    <xf numFmtId="0" fontId="28" fillId="0" borderId="4" xfId="3" applyFont="1" applyBorder="1" applyAlignment="1">
      <alignment horizontal="center"/>
    </xf>
    <xf numFmtId="0" fontId="28" fillId="0" borderId="5" xfId="3" applyFont="1" applyBorder="1" applyAlignment="1">
      <alignment horizontal="left"/>
    </xf>
    <xf numFmtId="4" fontId="27" fillId="0" borderId="4" xfId="3" applyNumberFormat="1" applyFont="1" applyFill="1" applyBorder="1" applyAlignment="1">
      <alignment horizontal="center"/>
    </xf>
    <xf numFmtId="4" fontId="27" fillId="0" borderId="6" xfId="3" applyNumberFormat="1" applyFont="1" applyFill="1" applyBorder="1" applyAlignment="1">
      <alignment horizontal="center"/>
    </xf>
    <xf numFmtId="0" fontId="27" fillId="0" borderId="4" xfId="3" applyFont="1" applyBorder="1" applyAlignment="1">
      <alignment horizontal="center"/>
    </xf>
    <xf numFmtId="0" fontId="27" fillId="0" borderId="5" xfId="3" applyFont="1" applyBorder="1" applyAlignment="1">
      <alignment horizontal="left"/>
    </xf>
    <xf numFmtId="49" fontId="28" fillId="0" borderId="4" xfId="3" applyNumberFormat="1" applyFont="1" applyBorder="1" applyAlignment="1">
      <alignment horizontal="center"/>
    </xf>
    <xf numFmtId="0" fontId="30" fillId="0" borderId="4" xfId="3" applyFont="1" applyBorder="1"/>
    <xf numFmtId="0" fontId="30" fillId="0" borderId="6" xfId="3" applyFont="1" applyBorder="1"/>
    <xf numFmtId="4" fontId="30" fillId="0" borderId="4" xfId="3" applyNumberFormat="1" applyFont="1" applyBorder="1"/>
    <xf numFmtId="4" fontId="30" fillId="0" borderId="6" xfId="3" applyNumberFormat="1" applyFont="1" applyBorder="1"/>
    <xf numFmtId="0" fontId="29" fillId="0" borderId="7" xfId="4" applyFont="1" applyBorder="1" applyAlignment="1">
      <alignment horizontal="center"/>
    </xf>
    <xf numFmtId="0" fontId="29" fillId="0" borderId="8" xfId="4" applyFont="1" applyBorder="1" applyAlignment="1">
      <alignment horizontal="left" indent="2"/>
    </xf>
    <xf numFmtId="0" fontId="30" fillId="0" borderId="7" xfId="3" applyFont="1" applyBorder="1"/>
    <xf numFmtId="0" fontId="30" fillId="0" borderId="9" xfId="3" applyFont="1" applyBorder="1" applyAlignment="1">
      <alignment horizontal="center"/>
    </xf>
    <xf numFmtId="0" fontId="30" fillId="0" borderId="0" xfId="3" applyFont="1" applyBorder="1"/>
    <xf numFmtId="0" fontId="31" fillId="0" borderId="0" xfId="3" applyFont="1" applyBorder="1" applyAlignment="1">
      <alignment horizontal="center"/>
    </xf>
    <xf numFmtId="166" fontId="30" fillId="0" borderId="0" xfId="3" applyNumberFormat="1" applyFont="1" applyBorder="1"/>
    <xf numFmtId="9" fontId="2" fillId="0" borderId="0" xfId="5" applyFont="1"/>
    <xf numFmtId="0" fontId="32" fillId="0" borderId="0" xfId="3" applyFont="1" applyBorder="1" applyAlignment="1">
      <alignment vertical="center"/>
    </xf>
    <xf numFmtId="0" fontId="31" fillId="0" borderId="0" xfId="3" applyFont="1" applyBorder="1" applyAlignment="1">
      <alignment horizontal="center" vertical="center"/>
    </xf>
    <xf numFmtId="0" fontId="30" fillId="0" borderId="0" xfId="3" applyFont="1" applyBorder="1" applyAlignment="1">
      <alignment vertical="center"/>
    </xf>
    <xf numFmtId="0" fontId="2" fillId="0" borderId="0" xfId="3" applyFont="1" applyAlignment="1">
      <alignment vertical="center"/>
    </xf>
    <xf numFmtId="0" fontId="30" fillId="0" borderId="10" xfId="3" applyFont="1" applyBorder="1"/>
    <xf numFmtId="0" fontId="25" fillId="0" borderId="0" xfId="4" applyFont="1" applyBorder="1" applyAlignment="1">
      <alignment horizontal="center"/>
    </xf>
    <xf numFmtId="0" fontId="25" fillId="0" borderId="0" xfId="4" applyFont="1"/>
    <xf numFmtId="0" fontId="30" fillId="0" borderId="0" xfId="3" applyFont="1"/>
    <xf numFmtId="0" fontId="26" fillId="0" borderId="0" xfId="3" applyFont="1" applyFill="1" applyBorder="1" applyAlignment="1">
      <alignment horizontal="center" vertical="center"/>
    </xf>
    <xf numFmtId="0" fontId="27" fillId="0" borderId="0" xfId="3" applyFont="1" applyFill="1" applyBorder="1" applyAlignment="1">
      <alignment horizontal="left" vertical="center"/>
    </xf>
    <xf numFmtId="0" fontId="27" fillId="0" borderId="0" xfId="3" applyFont="1" applyBorder="1" applyAlignment="1">
      <alignment vertical="center"/>
    </xf>
    <xf numFmtId="0" fontId="2" fillId="0" borderId="0" xfId="3" applyFont="1" applyBorder="1" applyAlignment="1">
      <alignment vertical="center"/>
    </xf>
    <xf numFmtId="49" fontId="33" fillId="2" borderId="11" xfId="3" applyNumberFormat="1" applyFont="1" applyFill="1" applyBorder="1" applyAlignment="1">
      <alignment horizontal="center" vertical="center" wrapText="1"/>
    </xf>
    <xf numFmtId="49" fontId="33" fillId="2" borderId="12" xfId="3" applyNumberFormat="1" applyFont="1" applyFill="1" applyBorder="1" applyAlignment="1">
      <alignment horizontal="center" vertical="center" wrapText="1"/>
    </xf>
    <xf numFmtId="0" fontId="33" fillId="2" borderId="12" xfId="3" applyFont="1" applyFill="1" applyBorder="1" applyAlignment="1">
      <alignment horizontal="center" vertical="center" wrapText="1"/>
    </xf>
    <xf numFmtId="0" fontId="33" fillId="2" borderId="13" xfId="3" applyFont="1" applyFill="1" applyBorder="1" applyAlignment="1">
      <alignment horizontal="center" vertical="center" wrapText="1"/>
    </xf>
    <xf numFmtId="0" fontId="28" fillId="0" borderId="14" xfId="3" applyFont="1" applyBorder="1" applyAlignment="1">
      <alignment horizontal="center" vertical="center"/>
    </xf>
    <xf numFmtId="4" fontId="28" fillId="0" borderId="4" xfId="1" applyNumberFormat="1" applyFont="1" applyFill="1" applyBorder="1" applyAlignment="1">
      <alignment horizontal="center" vertical="center"/>
    </xf>
    <xf numFmtId="4" fontId="28" fillId="0" borderId="4" xfId="3" applyNumberFormat="1" applyFont="1" applyFill="1" applyBorder="1" applyAlignment="1">
      <alignment horizontal="center" vertical="center"/>
    </xf>
    <xf numFmtId="4" fontId="28" fillId="3" borderId="4" xfId="1" applyNumberFormat="1" applyFont="1" applyFill="1" applyBorder="1" applyAlignment="1">
      <alignment horizontal="center" vertical="center"/>
    </xf>
    <xf numFmtId="49" fontId="28" fillId="0" borderId="14" xfId="3" applyNumberFormat="1" applyFont="1" applyBorder="1" applyAlignment="1">
      <alignment horizontal="center" vertical="center"/>
    </xf>
    <xf numFmtId="4" fontId="30" fillId="0" borderId="0" xfId="3" applyNumberFormat="1" applyFont="1" applyBorder="1" applyAlignment="1">
      <alignment vertical="center"/>
    </xf>
    <xf numFmtId="0" fontId="31" fillId="0" borderId="0" xfId="3" applyFont="1" applyBorder="1"/>
    <xf numFmtId="0" fontId="25" fillId="0" borderId="0" xfId="4" applyFont="1" applyBorder="1" applyAlignment="1">
      <alignment horizontal="center" vertical="center"/>
    </xf>
    <xf numFmtId="0" fontId="25" fillId="0" borderId="0" xfId="4" applyFont="1" applyAlignment="1">
      <alignment vertical="center"/>
    </xf>
    <xf numFmtId="0" fontId="23" fillId="0" borderId="0" xfId="4" applyAlignment="1">
      <alignment vertical="center"/>
    </xf>
    <xf numFmtId="0" fontId="34" fillId="0" borderId="0" xfId="3" applyFont="1" applyBorder="1" applyAlignment="1">
      <alignment vertical="center"/>
    </xf>
    <xf numFmtId="0" fontId="30" fillId="0" borderId="0" xfId="3" applyFont="1" applyAlignment="1">
      <alignment vertical="center"/>
    </xf>
    <xf numFmtId="0" fontId="24" fillId="2" borderId="15" xfId="3" applyFont="1" applyFill="1" applyBorder="1" applyAlignment="1">
      <alignment horizontal="center" vertical="center" wrapText="1"/>
    </xf>
    <xf numFmtId="0" fontId="35" fillId="0" borderId="0" xfId="3" applyFont="1"/>
    <xf numFmtId="0" fontId="27" fillId="0" borderId="0" xfId="3" applyFont="1" applyBorder="1" applyAlignment="1">
      <alignment horizontal="center"/>
    </xf>
    <xf numFmtId="0" fontId="27" fillId="0" borderId="0" xfId="3" applyFont="1" applyFill="1" applyBorder="1" applyAlignment="1">
      <alignment horizontal="center"/>
    </xf>
    <xf numFmtId="4" fontId="27" fillId="0" borderId="0" xfId="3" applyNumberFormat="1" applyFont="1" applyFill="1" applyBorder="1" applyAlignment="1">
      <alignment horizontal="right" vertical="center" wrapText="1"/>
    </xf>
    <xf numFmtId="0" fontId="31" fillId="0" borderId="0" xfId="3" applyFont="1"/>
    <xf numFmtId="0" fontId="30" fillId="0" borderId="0" xfId="3" applyFont="1" applyBorder="1" applyAlignment="1">
      <alignment horizontal="center"/>
    </xf>
    <xf numFmtId="0" fontId="30" fillId="0" borderId="0" xfId="3" applyFont="1" applyBorder="1" applyAlignment="1"/>
    <xf numFmtId="0" fontId="30" fillId="0" borderId="0" xfId="3" applyFont="1" applyBorder="1" applyAlignment="1">
      <alignment horizontal="center" wrapText="1"/>
    </xf>
    <xf numFmtId="0" fontId="31" fillId="0" borderId="0" xfId="3" applyFont="1" applyBorder="1" applyAlignment="1"/>
    <xf numFmtId="0" fontId="28" fillId="0" borderId="10" xfId="3" applyFont="1" applyBorder="1" applyAlignment="1">
      <alignment horizontal="left" vertical="center"/>
    </xf>
    <xf numFmtId="0" fontId="27" fillId="0" borderId="10" xfId="3" applyFont="1" applyBorder="1" applyAlignment="1">
      <alignment horizontal="left" vertical="center"/>
    </xf>
    <xf numFmtId="4" fontId="28" fillId="0" borderId="16" xfId="3" applyNumberFormat="1" applyFont="1" applyFill="1" applyBorder="1" applyAlignment="1">
      <alignment horizontal="center" vertical="center"/>
    </xf>
    <xf numFmtId="0" fontId="28" fillId="0" borderId="10" xfId="3" applyFont="1" applyBorder="1" applyAlignment="1">
      <alignment horizontal="left" vertical="center" wrapText="1"/>
    </xf>
    <xf numFmtId="0" fontId="31" fillId="0" borderId="0" xfId="3" applyFont="1" applyFill="1" applyBorder="1"/>
    <xf numFmtId="0" fontId="30" fillId="0" borderId="0" xfId="3" applyFont="1" applyFill="1" applyBorder="1" applyAlignment="1">
      <alignment vertical="center"/>
    </xf>
    <xf numFmtId="4" fontId="30" fillId="0" borderId="0" xfId="3" applyNumberFormat="1" applyFont="1" applyFill="1" applyBorder="1" applyAlignment="1">
      <alignment vertical="center"/>
    </xf>
    <xf numFmtId="0" fontId="2" fillId="0" borderId="0" xfId="3" applyFont="1" applyFill="1" applyBorder="1" applyAlignment="1">
      <alignment vertical="center"/>
    </xf>
    <xf numFmtId="0" fontId="34" fillId="0" borderId="0" xfId="0" applyFont="1"/>
    <xf numFmtId="4" fontId="36" fillId="0" borderId="0" xfId="0" applyNumberFormat="1" applyFont="1"/>
    <xf numFmtId="49" fontId="34" fillId="0" borderId="15" xfId="0" applyNumberFormat="1" applyFont="1" applyBorder="1"/>
    <xf numFmtId="49" fontId="0" fillId="0" borderId="15" xfId="0" applyNumberFormat="1" applyBorder="1"/>
    <xf numFmtId="49" fontId="29" fillId="4" borderId="15" xfId="0" applyNumberFormat="1" applyFont="1" applyFill="1" applyBorder="1" applyAlignment="1">
      <alignment horizontal="center"/>
    </xf>
    <xf numFmtId="49" fontId="29" fillId="0" borderId="15" xfId="0" applyNumberFormat="1" applyFont="1" applyBorder="1" applyAlignment="1">
      <alignment horizontal="center"/>
    </xf>
    <xf numFmtId="49" fontId="0" fillId="0" borderId="0" xfId="0" applyNumberFormat="1"/>
    <xf numFmtId="49" fontId="4" fillId="0" borderId="15" xfId="0" applyNumberFormat="1" applyFont="1" applyBorder="1" applyAlignment="1" applyProtection="1">
      <alignment vertical="center"/>
      <protection hidden="1"/>
    </xf>
    <xf numFmtId="0" fontId="37" fillId="0" borderId="15" xfId="0" applyFont="1" applyBorder="1"/>
    <xf numFmtId="4" fontId="37" fillId="4" borderId="15" xfId="0" applyNumberFormat="1" applyFont="1" applyFill="1" applyBorder="1"/>
    <xf numFmtId="4" fontId="37" fillId="0" borderId="15" xfId="0" applyNumberFormat="1" applyFont="1" applyBorder="1"/>
    <xf numFmtId="3" fontId="37" fillId="3" borderId="15" xfId="0" applyNumberFormat="1" applyFont="1" applyFill="1" applyBorder="1"/>
    <xf numFmtId="3" fontId="37" fillId="0" borderId="15" xfId="0" applyNumberFormat="1" applyFont="1" applyBorder="1"/>
    <xf numFmtId="4" fontId="37" fillId="0" borderId="0" xfId="0" applyNumberFormat="1" applyFont="1"/>
    <xf numFmtId="0" fontId="37" fillId="0" borderId="0" xfId="0" applyFont="1"/>
    <xf numFmtId="49" fontId="37" fillId="0" borderId="15" xfId="0" applyNumberFormat="1" applyFont="1" applyBorder="1"/>
    <xf numFmtId="0" fontId="31" fillId="0" borderId="15" xfId="0" applyFont="1" applyBorder="1"/>
    <xf numFmtId="49" fontId="38" fillId="0" borderId="15" xfId="0" applyNumberFormat="1" applyFont="1" applyBorder="1"/>
    <xf numFmtId="4" fontId="38" fillId="4" borderId="15" xfId="0" applyNumberFormat="1" applyFont="1" applyFill="1" applyBorder="1"/>
    <xf numFmtId="4" fontId="38" fillId="0" borderId="15" xfId="0" applyNumberFormat="1" applyFont="1" applyBorder="1"/>
    <xf numFmtId="3" fontId="38" fillId="3" borderId="15" xfId="0" applyNumberFormat="1" applyFont="1" applyFill="1" applyBorder="1"/>
    <xf numFmtId="3" fontId="38" fillId="0" borderId="15" xfId="0" applyNumberFormat="1" applyFont="1" applyBorder="1"/>
    <xf numFmtId="0" fontId="38" fillId="0" borderId="0" xfId="0" applyFont="1"/>
    <xf numFmtId="49" fontId="37" fillId="0" borderId="15" xfId="0" applyNumberFormat="1" applyFont="1" applyBorder="1" applyAlignment="1">
      <alignment vertical="center"/>
    </xf>
    <xf numFmtId="0" fontId="38" fillId="0" borderId="15" xfId="0" applyFont="1" applyBorder="1"/>
    <xf numFmtId="0" fontId="31" fillId="0" borderId="0" xfId="0" applyFont="1" applyBorder="1"/>
    <xf numFmtId="0" fontId="38" fillId="0" borderId="0" xfId="0" applyFont="1" applyBorder="1"/>
    <xf numFmtId="4" fontId="38" fillId="4" borderId="0" xfId="0" applyNumberFormat="1" applyFont="1" applyFill="1" applyBorder="1"/>
    <xf numFmtId="4" fontId="38" fillId="0" borderId="0" xfId="0" applyNumberFormat="1" applyFont="1" applyBorder="1"/>
    <xf numFmtId="3" fontId="38" fillId="3" borderId="0" xfId="0" applyNumberFormat="1" applyFont="1" applyFill="1" applyBorder="1"/>
    <xf numFmtId="3" fontId="38" fillId="0" borderId="0" xfId="0" applyNumberFormat="1" applyFont="1" applyBorder="1"/>
    <xf numFmtId="165" fontId="0" fillId="0" borderId="0" xfId="0" applyNumberFormat="1"/>
    <xf numFmtId="0" fontId="4" fillId="0" borderId="0" xfId="0" applyFont="1"/>
    <xf numFmtId="49" fontId="5" fillId="0" borderId="0" xfId="0" applyNumberFormat="1" applyFont="1" applyAlignment="1">
      <alignment horizontal="left"/>
    </xf>
    <xf numFmtId="0" fontId="1" fillId="0" borderId="0" xfId="0" applyFont="1"/>
    <xf numFmtId="4" fontId="28" fillId="0" borderId="15" xfId="3" applyNumberFormat="1" applyFont="1" applyFill="1" applyBorder="1" applyAlignment="1">
      <alignment horizontal="left" vertical="center"/>
    </xf>
    <xf numFmtId="49" fontId="28" fillId="0" borderId="15" xfId="3" applyNumberFormat="1" applyFont="1" applyFill="1" applyBorder="1" applyAlignment="1">
      <alignment horizontal="center" vertical="center"/>
    </xf>
    <xf numFmtId="0" fontId="28" fillId="0" borderId="15" xfId="3" applyFont="1" applyFill="1" applyBorder="1" applyAlignment="1">
      <alignment horizontal="left" vertical="center"/>
    </xf>
    <xf numFmtId="0" fontId="28" fillId="0" borderId="15" xfId="3" applyFont="1" applyFill="1" applyBorder="1" applyAlignment="1">
      <alignment horizontal="center" vertical="center"/>
    </xf>
    <xf numFmtId="166" fontId="28" fillId="0" borderId="15" xfId="3" applyNumberFormat="1" applyFont="1" applyFill="1" applyBorder="1" applyAlignment="1">
      <alignment horizontal="right" vertical="center"/>
    </xf>
    <xf numFmtId="165" fontId="30" fillId="0" borderId="4" xfId="1" applyFont="1" applyFill="1" applyBorder="1" applyAlignment="1">
      <alignment vertical="center"/>
    </xf>
    <xf numFmtId="165" fontId="30" fillId="0" borderId="6" xfId="1" applyFont="1" applyFill="1" applyBorder="1" applyAlignment="1">
      <alignment vertical="center"/>
    </xf>
    <xf numFmtId="0" fontId="30" fillId="0" borderId="4" xfId="3" applyFont="1" applyFill="1" applyBorder="1"/>
    <xf numFmtId="0" fontId="30" fillId="0" borderId="6" xfId="3" applyFont="1" applyFill="1" applyBorder="1"/>
    <xf numFmtId="0" fontId="26" fillId="0" borderId="0" xfId="3" applyFont="1" applyFill="1" applyBorder="1" applyAlignment="1">
      <alignment horizontal="center"/>
    </xf>
    <xf numFmtId="0" fontId="39" fillId="0" borderId="0" xfId="3" applyFont="1" applyBorder="1"/>
    <xf numFmtId="0" fontId="38" fillId="0" borderId="0" xfId="4" applyFont="1" applyBorder="1" applyAlignment="1">
      <alignment horizontal="center"/>
    </xf>
    <xf numFmtId="0" fontId="38" fillId="0" borderId="0" xfId="4" applyFont="1"/>
    <xf numFmtId="0" fontId="37" fillId="0" borderId="0" xfId="4" applyFont="1"/>
    <xf numFmtId="0" fontId="23" fillId="0" borderId="0" xfId="4" applyFont="1" applyAlignment="1">
      <alignment vertical="center"/>
    </xf>
    <xf numFmtId="0" fontId="40" fillId="0" borderId="0" xfId="3" applyFont="1" applyAlignment="1">
      <alignment vertical="center"/>
    </xf>
    <xf numFmtId="9" fontId="40" fillId="0" borderId="0" xfId="3" applyNumberFormat="1" applyFont="1" applyAlignment="1">
      <alignment vertical="center"/>
    </xf>
    <xf numFmtId="0" fontId="26" fillId="0" borderId="0" xfId="3" applyFont="1" applyFill="1" applyBorder="1" applyAlignment="1">
      <alignment horizontal="center"/>
    </xf>
    <xf numFmtId="0" fontId="2" fillId="0" borderId="0" xfId="0" applyFont="1"/>
    <xf numFmtId="49" fontId="33" fillId="2" borderId="17" xfId="3" applyNumberFormat="1" applyFont="1" applyFill="1" applyBorder="1" applyAlignment="1">
      <alignment horizontal="center" vertical="center" wrapText="1"/>
    </xf>
    <xf numFmtId="49" fontId="33" fillId="2" borderId="18" xfId="3" applyNumberFormat="1" applyFont="1" applyFill="1" applyBorder="1" applyAlignment="1">
      <alignment horizontal="center" vertical="center" wrapText="1"/>
    </xf>
    <xf numFmtId="4" fontId="41" fillId="0" borderId="4" xfId="1" applyNumberFormat="1" applyFont="1" applyFill="1" applyBorder="1" applyAlignment="1">
      <alignment horizontal="center" vertical="center"/>
    </xf>
    <xf numFmtId="0" fontId="27" fillId="5" borderId="14" xfId="3" applyFont="1" applyFill="1" applyBorder="1" applyAlignment="1">
      <alignment horizontal="center" vertical="center"/>
    </xf>
    <xf numFmtId="0" fontId="27" fillId="5" borderId="10" xfId="3" applyFont="1" applyFill="1" applyBorder="1" applyAlignment="1">
      <alignment horizontal="left" vertical="center"/>
    </xf>
    <xf numFmtId="4" fontId="27" fillId="5" borderId="4" xfId="3" applyNumberFormat="1" applyFont="1" applyFill="1" applyBorder="1" applyAlignment="1">
      <alignment horizontal="center" vertical="center"/>
    </xf>
    <xf numFmtId="0" fontId="27" fillId="5" borderId="1" xfId="3" applyFont="1" applyFill="1" applyBorder="1" applyAlignment="1">
      <alignment horizontal="center" vertical="center"/>
    </xf>
    <xf numFmtId="0" fontId="27" fillId="5" borderId="2" xfId="3" applyFont="1" applyFill="1" applyBorder="1" applyAlignment="1">
      <alignment horizontal="left" vertical="center"/>
    </xf>
    <xf numFmtId="2" fontId="27" fillId="5" borderId="1" xfId="3" applyNumberFormat="1" applyFont="1" applyFill="1" applyBorder="1" applyAlignment="1">
      <alignment horizontal="center" vertical="center"/>
    </xf>
    <xf numFmtId="4" fontId="27" fillId="5" borderId="4" xfId="1" applyNumberFormat="1" applyFont="1" applyFill="1" applyBorder="1" applyAlignment="1">
      <alignment horizontal="center" vertical="center"/>
    </xf>
    <xf numFmtId="0" fontId="27" fillId="5" borderId="4" xfId="3" applyFont="1" applyFill="1" applyBorder="1" applyAlignment="1">
      <alignment horizontal="center"/>
    </xf>
    <xf numFmtId="0" fontId="27" fillId="5" borderId="5" xfId="3" applyFont="1" applyFill="1" applyBorder="1" applyAlignment="1">
      <alignment horizontal="left"/>
    </xf>
    <xf numFmtId="4" fontId="42" fillId="5" borderId="4" xfId="1" applyNumberFormat="1" applyFont="1" applyFill="1" applyBorder="1" applyAlignment="1">
      <alignment horizontal="center"/>
    </xf>
    <xf numFmtId="4" fontId="42" fillId="5" borderId="6" xfId="1" applyNumberFormat="1" applyFont="1" applyFill="1" applyBorder="1" applyAlignment="1">
      <alignment horizontal="center"/>
    </xf>
    <xf numFmtId="4" fontId="30" fillId="5" borderId="4" xfId="3" applyNumberFormat="1" applyFont="1" applyFill="1" applyBorder="1"/>
    <xf numFmtId="4" fontId="30" fillId="5" borderId="19" xfId="3" applyNumberFormat="1" applyFont="1" applyFill="1" applyBorder="1"/>
    <xf numFmtId="0" fontId="30" fillId="5" borderId="19" xfId="3" applyFont="1" applyFill="1" applyBorder="1"/>
    <xf numFmtId="10" fontId="30" fillId="5" borderId="20" xfId="5" applyNumberFormat="1" applyFont="1" applyFill="1" applyBorder="1" applyAlignment="1">
      <alignment horizontal="right"/>
    </xf>
    <xf numFmtId="4" fontId="42" fillId="5" borderId="19" xfId="1" applyNumberFormat="1" applyFont="1" applyFill="1" applyBorder="1" applyAlignment="1">
      <alignment horizontal="center" vertical="center"/>
    </xf>
    <xf numFmtId="0" fontId="30" fillId="5" borderId="19" xfId="3" applyFont="1" applyFill="1" applyBorder="1" applyAlignment="1">
      <alignment vertical="center"/>
    </xf>
    <xf numFmtId="10" fontId="2" fillId="5" borderId="19" xfId="3" applyNumberFormat="1" applyFont="1" applyFill="1" applyBorder="1" applyAlignment="1">
      <alignment horizontal="center" vertical="center"/>
    </xf>
    <xf numFmtId="4" fontId="27" fillId="5" borderId="15" xfId="3" applyNumberFormat="1" applyFont="1" applyFill="1" applyBorder="1" applyAlignment="1">
      <alignment horizontal="right" vertical="center" wrapText="1"/>
    </xf>
    <xf numFmtId="4" fontId="43" fillId="0" borderId="21" xfId="1" applyNumberFormat="1" applyFont="1" applyFill="1" applyBorder="1" applyAlignment="1">
      <alignment horizontal="center"/>
    </xf>
    <xf numFmtId="4" fontId="43" fillId="0" borderId="15" xfId="1" applyNumberFormat="1" applyFont="1" applyFill="1" applyBorder="1" applyAlignment="1">
      <alignment horizontal="center"/>
    </xf>
    <xf numFmtId="4" fontId="43" fillId="6" borderId="21" xfId="0" applyNumberFormat="1" applyFont="1" applyFill="1" applyBorder="1" applyAlignment="1">
      <alignment horizontal="center"/>
    </xf>
    <xf numFmtId="4" fontId="43" fillId="6" borderId="21" xfId="1" applyNumberFormat="1" applyFont="1" applyFill="1" applyBorder="1" applyAlignment="1">
      <alignment horizontal="center"/>
    </xf>
    <xf numFmtId="4" fontId="42" fillId="6" borderId="21" xfId="1" applyNumberFormat="1" applyFont="1" applyFill="1" applyBorder="1" applyAlignment="1">
      <alignment horizontal="center"/>
    </xf>
    <xf numFmtId="4" fontId="42" fillId="6" borderId="22" xfId="1" applyNumberFormat="1" applyFont="1" applyFill="1" applyBorder="1" applyAlignment="1">
      <alignment horizontal="center"/>
    </xf>
    <xf numFmtId="0" fontId="33" fillId="2" borderId="46" xfId="0" applyFont="1" applyFill="1" applyBorder="1" applyAlignment="1">
      <alignment horizontal="center" vertical="center" wrapText="1"/>
    </xf>
    <xf numFmtId="0" fontId="33" fillId="2" borderId="47" xfId="0" applyFont="1" applyFill="1" applyBorder="1" applyAlignment="1">
      <alignment horizontal="center" vertical="center" wrapText="1"/>
    </xf>
    <xf numFmtId="0" fontId="33" fillId="2" borderId="48" xfId="0" applyFont="1" applyFill="1" applyBorder="1" applyAlignment="1">
      <alignment horizontal="center" vertical="center" wrapText="1"/>
    </xf>
    <xf numFmtId="0" fontId="44" fillId="0" borderId="0" xfId="0" applyFont="1" applyFill="1" applyBorder="1" applyAlignment="1">
      <alignment vertical="center" wrapText="1"/>
    </xf>
    <xf numFmtId="0" fontId="42" fillId="0" borderId="14" xfId="0" applyFont="1" applyBorder="1" applyAlignment="1">
      <alignment horizontal="center"/>
    </xf>
    <xf numFmtId="4" fontId="43" fillId="0" borderId="23" xfId="1" applyNumberFormat="1" applyFont="1" applyFill="1" applyBorder="1" applyAlignment="1">
      <alignment horizontal="center"/>
    </xf>
    <xf numFmtId="4" fontId="43" fillId="6" borderId="23" xfId="0" applyNumberFormat="1" applyFont="1" applyFill="1" applyBorder="1" applyAlignment="1">
      <alignment horizontal="center"/>
    </xf>
    <xf numFmtId="4" fontId="43" fillId="6" borderId="23" xfId="1" applyNumberFormat="1" applyFont="1" applyFill="1" applyBorder="1" applyAlignment="1">
      <alignment horizontal="center"/>
    </xf>
    <xf numFmtId="4" fontId="42" fillId="6" borderId="23" xfId="1" applyNumberFormat="1" applyFont="1" applyFill="1" applyBorder="1" applyAlignment="1">
      <alignment horizontal="center"/>
    </xf>
    <xf numFmtId="0" fontId="27" fillId="0" borderId="24" xfId="0" applyFont="1" applyBorder="1" applyAlignment="1">
      <alignment horizontal="center"/>
    </xf>
    <xf numFmtId="4" fontId="42" fillId="6" borderId="18" xfId="1" applyNumberFormat="1" applyFont="1" applyFill="1" applyBorder="1" applyAlignment="1">
      <alignment horizontal="center"/>
    </xf>
    <xf numFmtId="0" fontId="30" fillId="0" borderId="25" xfId="0" applyFont="1" applyBorder="1"/>
    <xf numFmtId="0" fontId="30" fillId="0" borderId="26" xfId="0" applyFont="1" applyBorder="1"/>
    <xf numFmtId="0" fontId="30" fillId="0" borderId="27" xfId="0" applyFont="1" applyBorder="1"/>
    <xf numFmtId="0" fontId="30" fillId="0" borderId="0" xfId="3" applyFont="1" applyBorder="1" applyAlignment="1">
      <alignment horizontal="center" vertical="center"/>
    </xf>
    <xf numFmtId="0" fontId="43" fillId="0" borderId="28" xfId="0" quotePrefix="1" applyFont="1" applyBorder="1" applyAlignment="1">
      <alignment horizontal="left"/>
    </xf>
    <xf numFmtId="4" fontId="43" fillId="0" borderId="29" xfId="1" applyNumberFormat="1" applyFont="1" applyFill="1" applyBorder="1" applyAlignment="1">
      <alignment horizontal="center"/>
    </xf>
    <xf numFmtId="4" fontId="43" fillId="0" borderId="30" xfId="1" applyNumberFormat="1" applyFont="1" applyFill="1" applyBorder="1" applyAlignment="1">
      <alignment horizontal="center"/>
    </xf>
    <xf numFmtId="4" fontId="43" fillId="0" borderId="31" xfId="1" applyNumberFormat="1" applyFont="1" applyFill="1" applyBorder="1" applyAlignment="1">
      <alignment horizontal="center"/>
    </xf>
    <xf numFmtId="0" fontId="43" fillId="0" borderId="32" xfId="0" quotePrefix="1" applyFont="1" applyBorder="1" applyAlignment="1">
      <alignment horizontal="left"/>
    </xf>
    <xf numFmtId="0" fontId="42" fillId="6" borderId="32" xfId="0" quotePrefix="1" applyFont="1" applyFill="1" applyBorder="1" applyAlignment="1">
      <alignment horizontal="left"/>
    </xf>
    <xf numFmtId="0" fontId="28" fillId="0" borderId="33" xfId="0" applyFont="1" applyBorder="1" applyAlignment="1">
      <alignment horizontal="left"/>
    </xf>
    <xf numFmtId="4" fontId="28" fillId="0" borderId="25" xfId="0" applyNumberFormat="1" applyFont="1" applyBorder="1" applyAlignment="1">
      <alignment horizontal="center"/>
    </xf>
    <xf numFmtId="4" fontId="28" fillId="0" borderId="26" xfId="0" applyNumberFormat="1" applyFont="1" applyBorder="1" applyAlignment="1">
      <alignment horizontal="center"/>
    </xf>
    <xf numFmtId="4" fontId="28" fillId="0" borderId="27" xfId="0" applyNumberFormat="1" applyFont="1" applyBorder="1" applyAlignment="1">
      <alignment horizontal="center"/>
    </xf>
    <xf numFmtId="0" fontId="27" fillId="0" borderId="0" xfId="3" applyFont="1" applyFill="1" applyBorder="1" applyAlignment="1">
      <alignment vertical="center"/>
    </xf>
    <xf numFmtId="0" fontId="34" fillId="0" borderId="0" xfId="0" applyFont="1" applyAlignment="1">
      <alignment horizontal="center"/>
    </xf>
    <xf numFmtId="0" fontId="34" fillId="0" borderId="0" xfId="0" applyFont="1" applyAlignment="1">
      <alignment horizontal="left"/>
    </xf>
    <xf numFmtId="4" fontId="34" fillId="0" borderId="0" xfId="0" applyNumberFormat="1" applyFont="1" applyAlignment="1">
      <alignment horizontal="center"/>
    </xf>
    <xf numFmtId="0" fontId="34" fillId="0" borderId="0" xfId="0" applyFont="1" applyAlignment="1">
      <alignment vertical="center" wrapText="1"/>
    </xf>
    <xf numFmtId="49" fontId="30" fillId="0" borderId="15" xfId="0" applyNumberFormat="1" applyFont="1" applyBorder="1" applyAlignment="1" applyProtection="1">
      <alignment horizontal="left" vertical="center" wrapText="1"/>
      <protection locked="0"/>
    </xf>
    <xf numFmtId="0" fontId="30" fillId="3" borderId="15" xfId="0" applyFont="1" applyFill="1" applyBorder="1" applyAlignment="1" applyProtection="1">
      <alignment vertical="center" wrapText="1"/>
      <protection locked="0"/>
    </xf>
    <xf numFmtId="0" fontId="30" fillId="0" borderId="15" xfId="0" applyFont="1" applyBorder="1" applyAlignment="1" applyProtection="1">
      <alignment horizontal="center" vertical="center" wrapText="1"/>
      <protection locked="0"/>
    </xf>
    <xf numFmtId="0" fontId="30" fillId="0" borderId="15" xfId="0" applyFont="1" applyBorder="1" applyAlignment="1" applyProtection="1">
      <alignment vertical="center" wrapText="1"/>
      <protection locked="0"/>
    </xf>
    <xf numFmtId="4" fontId="30" fillId="0" borderId="15" xfId="0" applyNumberFormat="1"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4" fontId="30" fillId="0" borderId="15" xfId="2" applyNumberFormat="1" applyFont="1" applyFill="1" applyBorder="1" applyAlignment="1">
      <alignment horizontal="center" vertical="center" wrapText="1"/>
    </xf>
    <xf numFmtId="1" fontId="30" fillId="0" borderId="15" xfId="2" applyNumberFormat="1" applyFont="1" applyFill="1" applyBorder="1" applyAlignment="1">
      <alignment horizontal="center" vertical="center" wrapText="1"/>
    </xf>
    <xf numFmtId="4" fontId="30" fillId="3" borderId="15" xfId="2" applyNumberFormat="1" applyFont="1" applyFill="1" applyBorder="1" applyAlignment="1">
      <alignment horizontal="center" vertical="center" wrapText="1"/>
    </xf>
    <xf numFmtId="3" fontId="30" fillId="0" borderId="15" xfId="2" applyNumberFormat="1" applyFont="1" applyFill="1" applyBorder="1" applyAlignment="1">
      <alignment horizontal="center" vertical="center" wrapText="1"/>
    </xf>
    <xf numFmtId="4" fontId="34" fillId="0" borderId="0" xfId="0" applyNumberFormat="1" applyFont="1" applyAlignment="1">
      <alignment vertical="center" wrapText="1"/>
    </xf>
    <xf numFmtId="0" fontId="34" fillId="0" borderId="0" xfId="0" applyFont="1" applyBorder="1" applyProtection="1">
      <protection locked="0"/>
    </xf>
    <xf numFmtId="0" fontId="34" fillId="3" borderId="0" xfId="0" applyFont="1" applyFill="1" applyBorder="1" applyProtection="1">
      <protection locked="0"/>
    </xf>
    <xf numFmtId="4" fontId="1" fillId="3" borderId="0" xfId="0" applyNumberFormat="1" applyFont="1" applyFill="1" applyBorder="1"/>
    <xf numFmtId="4" fontId="1" fillId="0" borderId="0" xfId="0" applyNumberFormat="1" applyFont="1" applyBorder="1"/>
    <xf numFmtId="0" fontId="34" fillId="0" borderId="0" xfId="0" applyFont="1" applyBorder="1" applyAlignment="1">
      <alignment vertical="center" wrapText="1"/>
    </xf>
    <xf numFmtId="0" fontId="34" fillId="0" borderId="0" xfId="0" applyFont="1" applyBorder="1"/>
    <xf numFmtId="4" fontId="34" fillId="0" borderId="0" xfId="0" applyNumberFormat="1" applyFont="1" applyBorder="1" applyProtection="1">
      <protection locked="0"/>
    </xf>
    <xf numFmtId="4" fontId="34" fillId="3" borderId="0" xfId="0" applyNumberFormat="1" applyFont="1" applyFill="1" applyBorder="1" applyProtection="1">
      <protection locked="0"/>
    </xf>
    <xf numFmtId="4" fontId="34" fillId="0" borderId="0" xfId="0" applyNumberFormat="1" applyFont="1" applyAlignment="1">
      <alignment horizontal="center" vertical="center" wrapText="1"/>
    </xf>
    <xf numFmtId="4" fontId="34" fillId="0" borderId="0" xfId="0" applyNumberFormat="1" applyFont="1"/>
    <xf numFmtId="0" fontId="45" fillId="0" borderId="0" xfId="0" applyFont="1" applyFill="1" applyBorder="1" applyAlignment="1">
      <alignment horizontal="center" vertical="center"/>
    </xf>
    <xf numFmtId="0" fontId="45" fillId="0" borderId="0" xfId="0" applyFont="1" applyFill="1" applyBorder="1" applyAlignment="1">
      <alignment vertical="center"/>
    </xf>
    <xf numFmtId="0" fontId="30" fillId="0" borderId="34" xfId="0" applyFont="1" applyBorder="1" applyAlignment="1">
      <alignment horizontal="center" vertical="center" wrapText="1"/>
    </xf>
    <xf numFmtId="4" fontId="31" fillId="7" borderId="35" xfId="2" applyNumberFormat="1" applyFont="1" applyFill="1" applyBorder="1" applyAlignment="1">
      <alignment horizontal="center" vertical="center" wrapText="1"/>
    </xf>
    <xf numFmtId="4" fontId="31" fillId="7" borderId="18" xfId="2" applyNumberFormat="1" applyFont="1" applyFill="1" applyBorder="1" applyAlignment="1">
      <alignment horizontal="center" vertical="center" wrapText="1"/>
    </xf>
    <xf numFmtId="49" fontId="30" fillId="0" borderId="36" xfId="0" applyNumberFormat="1" applyFont="1" applyBorder="1" applyAlignment="1" applyProtection="1">
      <alignment horizontal="left" vertical="center" wrapText="1"/>
      <protection locked="0"/>
    </xf>
    <xf numFmtId="0" fontId="30" fillId="3" borderId="36" xfId="0" applyFont="1" applyFill="1" applyBorder="1" applyAlignment="1" applyProtection="1">
      <alignment vertical="center" wrapText="1"/>
      <protection locked="0"/>
    </xf>
    <xf numFmtId="0" fontId="30" fillId="0" borderId="36" xfId="0" applyFont="1" applyBorder="1" applyAlignment="1" applyProtection="1">
      <alignment horizontal="center" vertical="center" wrapText="1"/>
      <protection locked="0"/>
    </xf>
    <xf numFmtId="0" fontId="30" fillId="0" borderId="36" xfId="0" applyFont="1" applyBorder="1" applyAlignment="1" applyProtection="1">
      <alignment vertical="center" wrapText="1"/>
      <protection locked="0"/>
    </xf>
    <xf numFmtId="4" fontId="30" fillId="0" borderId="36" xfId="0" applyNumberFormat="1" applyFont="1" applyFill="1" applyBorder="1" applyAlignment="1" applyProtection="1">
      <alignment horizontal="center" vertical="center" wrapText="1"/>
      <protection locked="0"/>
    </xf>
    <xf numFmtId="0" fontId="30" fillId="0" borderId="36" xfId="0" applyFont="1" applyFill="1" applyBorder="1" applyAlignment="1" applyProtection="1">
      <alignment horizontal="center" vertical="center" wrapText="1"/>
      <protection locked="0"/>
    </xf>
    <xf numFmtId="4" fontId="30" fillId="0" borderId="36" xfId="2" applyNumberFormat="1" applyFont="1" applyFill="1" applyBorder="1" applyAlignment="1">
      <alignment horizontal="center" vertical="center" wrapText="1"/>
    </xf>
    <xf numFmtId="1" fontId="30" fillId="0" borderId="36" xfId="2" applyNumberFormat="1" applyFont="1" applyFill="1" applyBorder="1" applyAlignment="1">
      <alignment horizontal="center" vertical="center" wrapText="1"/>
    </xf>
    <xf numFmtId="4" fontId="30" fillId="3" borderId="36" xfId="2" applyNumberFormat="1" applyFont="1" applyFill="1" applyBorder="1" applyAlignment="1">
      <alignment horizontal="center" vertical="center" wrapText="1"/>
    </xf>
    <xf numFmtId="3" fontId="30" fillId="0" borderId="36" xfId="2" applyNumberFormat="1" applyFont="1" applyFill="1" applyBorder="1" applyAlignment="1">
      <alignment horizontal="center" vertical="center" wrapText="1"/>
    </xf>
    <xf numFmtId="0" fontId="47" fillId="8" borderId="37" xfId="0" applyFont="1" applyFill="1" applyBorder="1" applyAlignment="1">
      <alignment horizontal="center" vertical="center" wrapText="1"/>
    </xf>
    <xf numFmtId="0" fontId="47" fillId="8" borderId="35" xfId="0" applyFont="1" applyFill="1" applyBorder="1" applyAlignment="1" applyProtection="1">
      <alignment horizontal="left" vertical="center" wrapText="1"/>
      <protection locked="0"/>
    </xf>
    <xf numFmtId="0" fontId="47" fillId="8" borderId="35" xfId="0" applyFont="1" applyFill="1" applyBorder="1" applyAlignment="1" applyProtection="1">
      <alignment horizontal="center" vertical="center" wrapText="1"/>
      <protection locked="0"/>
    </xf>
    <xf numFmtId="4" fontId="47" fillId="8" borderId="35" xfId="0" applyNumberFormat="1" applyFont="1" applyFill="1" applyBorder="1" applyAlignment="1" applyProtection="1">
      <alignment horizontal="center" vertical="center" wrapText="1"/>
      <protection locked="0"/>
    </xf>
    <xf numFmtId="0" fontId="30" fillId="0" borderId="32" xfId="0" applyFont="1" applyBorder="1" applyAlignment="1">
      <alignment horizontal="center" vertical="center" wrapText="1"/>
    </xf>
    <xf numFmtId="4" fontId="46" fillId="0" borderId="38" xfId="2" applyNumberFormat="1" applyFont="1" applyFill="1" applyBorder="1" applyAlignment="1">
      <alignment horizontal="center" vertical="center" wrapText="1"/>
    </xf>
    <xf numFmtId="0" fontId="30" fillId="0" borderId="39" xfId="0" applyFont="1" applyBorder="1" applyAlignment="1">
      <alignment horizontal="center" vertical="center" wrapText="1"/>
    </xf>
    <xf numFmtId="49" fontId="30" fillId="0" borderId="40" xfId="0" applyNumberFormat="1" applyFont="1" applyBorder="1" applyAlignment="1" applyProtection="1">
      <alignment horizontal="left" vertical="center" wrapText="1"/>
      <protection locked="0"/>
    </xf>
    <xf numFmtId="0" fontId="30" fillId="3" borderId="40" xfId="0" applyFont="1" applyFill="1" applyBorder="1" applyAlignment="1" applyProtection="1">
      <alignment vertical="center" wrapText="1"/>
      <protection locked="0"/>
    </xf>
    <xf numFmtId="0" fontId="30" fillId="0" borderId="40" xfId="0" applyFont="1" applyBorder="1" applyAlignment="1" applyProtection="1">
      <alignment horizontal="center" vertical="center" wrapText="1"/>
      <protection locked="0"/>
    </xf>
    <xf numFmtId="0" fontId="30" fillId="0" borderId="40" xfId="0" applyFont="1" applyBorder="1" applyAlignment="1" applyProtection="1">
      <alignment vertical="center" wrapText="1"/>
      <protection locked="0"/>
    </xf>
    <xf numFmtId="4" fontId="30" fillId="0" borderId="40" xfId="0" applyNumberFormat="1" applyFont="1" applyFill="1" applyBorder="1" applyAlignment="1" applyProtection="1">
      <alignment horizontal="center" vertical="center" wrapText="1"/>
      <protection locked="0"/>
    </xf>
    <xf numFmtId="0" fontId="30" fillId="0" borderId="40" xfId="0" applyFont="1" applyFill="1" applyBorder="1" applyAlignment="1" applyProtection="1">
      <alignment horizontal="center" vertical="center" wrapText="1"/>
      <protection locked="0"/>
    </xf>
    <xf numFmtId="4" fontId="30" fillId="0" borderId="40" xfId="2" applyNumberFormat="1" applyFont="1" applyFill="1" applyBorder="1" applyAlignment="1">
      <alignment horizontal="center" vertical="center" wrapText="1"/>
    </xf>
    <xf numFmtId="1" fontId="30" fillId="0" borderId="40" xfId="2" applyNumberFormat="1" applyFont="1" applyFill="1" applyBorder="1" applyAlignment="1">
      <alignment horizontal="center" vertical="center" wrapText="1"/>
    </xf>
    <xf numFmtId="4" fontId="30" fillId="3" borderId="40" xfId="2" applyNumberFormat="1" applyFont="1" applyFill="1" applyBorder="1" applyAlignment="1">
      <alignment horizontal="center" vertical="center" wrapText="1"/>
    </xf>
    <xf numFmtId="3" fontId="30" fillId="0" borderId="40" xfId="2" applyNumberFormat="1" applyFont="1" applyFill="1" applyBorder="1" applyAlignment="1">
      <alignment horizontal="center" vertical="center" wrapText="1"/>
    </xf>
    <xf numFmtId="49" fontId="33" fillId="2" borderId="41" xfId="3" applyNumberFormat="1" applyFont="1" applyFill="1" applyBorder="1" applyAlignment="1">
      <alignment horizontal="center" vertical="center" wrapText="1"/>
    </xf>
    <xf numFmtId="0" fontId="33" fillId="2" borderId="17" xfId="0" applyFont="1" applyFill="1" applyBorder="1" applyAlignment="1">
      <alignment horizontal="center" vertical="center" wrapText="1"/>
    </xf>
    <xf numFmtId="0" fontId="33" fillId="2" borderId="20" xfId="0" applyFont="1" applyFill="1" applyBorder="1" applyAlignment="1">
      <alignment horizontal="center" vertical="center" wrapText="1"/>
    </xf>
    <xf numFmtId="49" fontId="33" fillId="2" borderId="49" xfId="3" applyNumberFormat="1" applyFont="1" applyFill="1" applyBorder="1" applyAlignment="1">
      <alignment horizontal="center" vertical="center" wrapText="1"/>
    </xf>
    <xf numFmtId="49" fontId="33" fillId="2" borderId="50" xfId="3" applyNumberFormat="1" applyFont="1" applyFill="1" applyBorder="1" applyAlignment="1">
      <alignment horizontal="center" vertical="center" wrapText="1"/>
    </xf>
    <xf numFmtId="0" fontId="33" fillId="2" borderId="50" xfId="3" applyFont="1" applyFill="1" applyBorder="1" applyAlignment="1">
      <alignment horizontal="center" vertical="center" wrapText="1"/>
    </xf>
    <xf numFmtId="0" fontId="39" fillId="0" borderId="0" xfId="3" applyFont="1" applyFill="1" applyBorder="1" applyAlignment="1">
      <alignment vertical="center"/>
    </xf>
    <xf numFmtId="4" fontId="39" fillId="0" borderId="0" xfId="3" applyNumberFormat="1" applyFont="1" applyFill="1" applyBorder="1" applyAlignment="1">
      <alignment vertical="center"/>
    </xf>
    <xf numFmtId="0" fontId="50" fillId="0" borderId="0" xfId="3" applyFont="1" applyFill="1" applyBorder="1" applyAlignment="1">
      <alignment vertical="center"/>
    </xf>
    <xf numFmtId="0" fontId="50" fillId="0" borderId="0" xfId="3" applyFont="1" applyAlignment="1">
      <alignment vertical="center"/>
    </xf>
    <xf numFmtId="0" fontId="39" fillId="0" borderId="0" xfId="3" applyFont="1"/>
    <xf numFmtId="49" fontId="33" fillId="2" borderId="51" xfId="0" applyNumberFormat="1" applyFont="1" applyFill="1" applyBorder="1" applyAlignment="1">
      <alignment horizontal="center" vertical="center" wrapText="1"/>
    </xf>
    <xf numFmtId="49" fontId="33" fillId="2" borderId="52"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0" fontId="34" fillId="0" borderId="0" xfId="0" applyFont="1" applyFill="1" applyBorder="1" applyAlignment="1">
      <alignment horizontal="center"/>
    </xf>
    <xf numFmtId="0" fontId="47" fillId="8" borderId="54" xfId="0" applyFont="1" applyFill="1" applyBorder="1" applyAlignment="1" applyProtection="1">
      <alignment horizontal="center" vertical="center" wrapText="1"/>
      <protection locked="0"/>
    </xf>
    <xf numFmtId="0" fontId="47" fillId="8" borderId="53" xfId="0" applyFont="1" applyFill="1" applyBorder="1" applyAlignment="1" applyProtection="1">
      <alignment horizontal="center" vertical="center" wrapText="1"/>
      <protection locked="0"/>
    </xf>
    <xf numFmtId="0" fontId="47" fillId="8" borderId="55" xfId="0" applyFont="1" applyFill="1" applyBorder="1" applyAlignment="1" applyProtection="1">
      <alignment horizontal="center" vertical="center" wrapText="1"/>
      <protection locked="0"/>
    </xf>
    <xf numFmtId="4" fontId="30" fillId="0" borderId="56" xfId="2" applyNumberFormat="1" applyFont="1" applyFill="1" applyBorder="1" applyAlignment="1">
      <alignment horizontal="center" vertical="center" wrapText="1"/>
    </xf>
    <xf numFmtId="4" fontId="30" fillId="0" borderId="21" xfId="2" applyNumberFormat="1" applyFont="1" applyFill="1" applyBorder="1" applyAlignment="1">
      <alignment horizontal="center" vertical="center" wrapText="1"/>
    </xf>
    <xf numFmtId="4" fontId="30" fillId="0" borderId="57" xfId="2" applyNumberFormat="1" applyFont="1" applyFill="1" applyBorder="1" applyAlignment="1">
      <alignment horizontal="center" vertical="center" wrapText="1"/>
    </xf>
    <xf numFmtId="4" fontId="31" fillId="7" borderId="22" xfId="2" applyNumberFormat="1" applyFont="1" applyFill="1" applyBorder="1" applyAlignment="1">
      <alignment horizontal="center" vertical="center" wrapText="1"/>
    </xf>
    <xf numFmtId="0" fontId="38" fillId="0" borderId="0" xfId="3" applyFont="1" applyFill="1" applyBorder="1"/>
    <xf numFmtId="0" fontId="38" fillId="0" borderId="0" xfId="3" applyFont="1" applyAlignment="1">
      <alignment vertical="center"/>
    </xf>
    <xf numFmtId="0" fontId="37" fillId="0" borderId="0" xfId="3" applyFont="1" applyBorder="1"/>
    <xf numFmtId="0" fontId="37" fillId="0" borderId="0" xfId="3" applyFont="1"/>
    <xf numFmtId="0" fontId="25" fillId="0" borderId="8" xfId="4" applyFont="1" applyBorder="1" applyAlignment="1">
      <alignment horizontal="center"/>
    </xf>
    <xf numFmtId="49" fontId="33" fillId="2" borderId="41" xfId="3" applyNumberFormat="1" applyFont="1" applyFill="1" applyBorder="1" applyAlignment="1">
      <alignment horizontal="center" vertical="center" wrapText="1"/>
    </xf>
    <xf numFmtId="49" fontId="33" fillId="2" borderId="42" xfId="3" applyNumberFormat="1" applyFont="1" applyFill="1" applyBorder="1" applyAlignment="1">
      <alignment horizontal="center" vertical="center" wrapText="1"/>
    </xf>
    <xf numFmtId="0" fontId="42" fillId="9" borderId="41" xfId="3" applyFont="1" applyFill="1" applyBorder="1" applyAlignment="1">
      <alignment horizontal="center" vertical="center"/>
    </xf>
    <xf numFmtId="0" fontId="42" fillId="9" borderId="17" xfId="3" applyFont="1" applyFill="1" applyBorder="1" applyAlignment="1">
      <alignment horizontal="center" vertical="center"/>
    </xf>
    <xf numFmtId="0" fontId="42" fillId="9" borderId="20" xfId="3" applyFont="1" applyFill="1" applyBorder="1" applyAlignment="1">
      <alignment horizontal="center" vertical="center"/>
    </xf>
    <xf numFmtId="0" fontId="44" fillId="0" borderId="0" xfId="0" applyFont="1" applyFill="1" applyBorder="1" applyAlignment="1">
      <alignment horizontal="center" vertical="center" wrapText="1"/>
    </xf>
    <xf numFmtId="0" fontId="26" fillId="0" borderId="0" xfId="3" applyFont="1" applyFill="1" applyBorder="1" applyAlignment="1">
      <alignment horizontal="left" vertical="center"/>
    </xf>
    <xf numFmtId="0" fontId="27" fillId="0" borderId="0" xfId="3" applyFont="1" applyFill="1" applyBorder="1" applyAlignment="1">
      <alignment horizontal="left" vertical="center"/>
    </xf>
    <xf numFmtId="0" fontId="27" fillId="0" borderId="0" xfId="3" applyFont="1" applyBorder="1" applyAlignment="1">
      <alignment horizontal="left"/>
    </xf>
    <xf numFmtId="0" fontId="51" fillId="0" borderId="0" xfId="3" applyFont="1" applyBorder="1" applyAlignment="1">
      <alignment horizontal="justify" vertical="center" wrapText="1"/>
    </xf>
    <xf numFmtId="0" fontId="29" fillId="0" borderId="0" xfId="3" applyFont="1" applyBorder="1" applyAlignment="1">
      <alignment horizontal="justify" vertical="center" wrapText="1"/>
    </xf>
    <xf numFmtId="0" fontId="42" fillId="5" borderId="41" xfId="3" applyFont="1" applyFill="1" applyBorder="1" applyAlignment="1">
      <alignment horizontal="center" vertical="center"/>
    </xf>
    <xf numFmtId="0" fontId="42" fillId="5" borderId="20" xfId="3" applyFont="1" applyFill="1" applyBorder="1" applyAlignment="1">
      <alignment horizontal="center" vertical="center"/>
    </xf>
    <xf numFmtId="0" fontId="31" fillId="5" borderId="41" xfId="3" applyFont="1" applyFill="1" applyBorder="1" applyAlignment="1">
      <alignment horizontal="center" vertical="center"/>
    </xf>
    <xf numFmtId="0" fontId="31" fillId="5" borderId="20" xfId="3" applyFont="1" applyFill="1" applyBorder="1" applyAlignment="1">
      <alignment horizontal="center" vertical="center"/>
    </xf>
    <xf numFmtId="0" fontId="53" fillId="0" borderId="0" xfId="3" applyFont="1" applyFill="1" applyBorder="1" applyAlignment="1">
      <alignment vertical="center" wrapText="1"/>
    </xf>
    <xf numFmtId="0" fontId="37" fillId="0" borderId="0" xfId="3" applyFont="1" applyFill="1" applyBorder="1" applyAlignment="1">
      <alignment vertical="center" wrapText="1"/>
    </xf>
    <xf numFmtId="0" fontId="53" fillId="0" borderId="0" xfId="3" applyFont="1" applyFill="1" applyBorder="1" applyAlignment="1">
      <alignment horizontal="left" vertical="center" wrapText="1"/>
    </xf>
    <xf numFmtId="0" fontId="25" fillId="0" borderId="8" xfId="4" applyFont="1" applyBorder="1" applyAlignment="1">
      <alignment horizontal="center" vertical="center"/>
    </xf>
    <xf numFmtId="0" fontId="37" fillId="0" borderId="0" xfId="3" applyFont="1" applyFill="1" applyBorder="1" applyAlignment="1">
      <alignment horizontal="justify" vertical="justify" wrapText="1"/>
    </xf>
    <xf numFmtId="0" fontId="38" fillId="0" borderId="0" xfId="3" applyFont="1" applyFill="1" applyBorder="1" applyAlignment="1">
      <alignment horizontal="justify" vertical="justify" wrapText="1"/>
    </xf>
    <xf numFmtId="0" fontId="27" fillId="0" borderId="0" xfId="3" applyFont="1" applyFill="1" applyBorder="1" applyAlignment="1">
      <alignment horizontal="center" vertical="center"/>
    </xf>
    <xf numFmtId="0" fontId="27" fillId="0" borderId="0" xfId="3" applyFont="1" applyBorder="1" applyAlignment="1">
      <alignment horizontal="center" vertical="center"/>
    </xf>
    <xf numFmtId="0" fontId="10" fillId="0" borderId="0" xfId="3" applyFont="1" applyBorder="1" applyAlignment="1">
      <alignment horizontal="justify" vertical="center" wrapText="1"/>
    </xf>
    <xf numFmtId="0" fontId="32" fillId="0" borderId="0" xfId="3" applyFont="1" applyBorder="1" applyAlignment="1">
      <alignment horizontal="justify" vertical="center" wrapText="1"/>
    </xf>
    <xf numFmtId="0" fontId="27" fillId="5" borderId="21" xfId="3" applyFont="1" applyFill="1" applyBorder="1" applyAlignment="1">
      <alignment horizontal="center"/>
    </xf>
    <xf numFmtId="0" fontId="27" fillId="5" borderId="5" xfId="3" applyFont="1" applyFill="1" applyBorder="1" applyAlignment="1">
      <alignment horizontal="center"/>
    </xf>
    <xf numFmtId="0" fontId="27" fillId="5" borderId="43" xfId="3" applyFont="1" applyFill="1" applyBorder="1" applyAlignment="1">
      <alignment horizontal="center"/>
    </xf>
    <xf numFmtId="0" fontId="30" fillId="0" borderId="0" xfId="3" applyFont="1" applyBorder="1" applyAlignment="1">
      <alignment horizontal="justify" vertical="center" wrapText="1"/>
    </xf>
    <xf numFmtId="0" fontId="26" fillId="0" borderId="0" xfId="3" applyFont="1" applyFill="1" applyBorder="1" applyAlignment="1">
      <alignment horizontal="center"/>
    </xf>
    <xf numFmtId="0" fontId="37" fillId="0" borderId="0" xfId="3" applyFont="1" applyAlignment="1">
      <alignment horizontal="left" vertical="center" wrapText="1"/>
    </xf>
    <xf numFmtId="49" fontId="33" fillId="2" borderId="44" xfId="0" applyNumberFormat="1" applyFont="1" applyFill="1" applyBorder="1" applyAlignment="1">
      <alignment horizontal="center" vertical="center" wrapText="1"/>
    </xf>
    <xf numFmtId="49" fontId="33" fillId="2" borderId="45" xfId="0" applyNumberFormat="1" applyFont="1" applyFill="1" applyBorder="1" applyAlignment="1">
      <alignment horizontal="center" vertical="center" wrapText="1"/>
    </xf>
    <xf numFmtId="0" fontId="42" fillId="6" borderId="41" xfId="0" quotePrefix="1" applyFont="1" applyFill="1" applyBorder="1" applyAlignment="1">
      <alignment horizontal="center"/>
    </xf>
    <xf numFmtId="0" fontId="42" fillId="6" borderId="42" xfId="0" quotePrefix="1" applyFont="1" applyFill="1" applyBorder="1" applyAlignment="1">
      <alignment horizontal="center"/>
    </xf>
    <xf numFmtId="0" fontId="31" fillId="0" borderId="41" xfId="0" applyFont="1" applyBorder="1" applyAlignment="1">
      <alignment horizontal="center"/>
    </xf>
    <xf numFmtId="0" fontId="31" fillId="0" borderId="42" xfId="0" applyFont="1" applyBorder="1" applyAlignment="1">
      <alignment horizontal="center"/>
    </xf>
    <xf numFmtId="0" fontId="26" fillId="0" borderId="0" xfId="3" applyFont="1" applyFill="1" applyBorder="1" applyAlignment="1">
      <alignment horizontal="center" vertical="center"/>
    </xf>
    <xf numFmtId="0" fontId="42" fillId="9" borderId="41" xfId="0" applyFont="1" applyFill="1" applyBorder="1" applyAlignment="1">
      <alignment horizontal="center"/>
    </xf>
    <xf numFmtId="0" fontId="42" fillId="9" borderId="17" xfId="0" applyFont="1" applyFill="1" applyBorder="1" applyAlignment="1">
      <alignment horizontal="center"/>
    </xf>
    <xf numFmtId="0" fontId="42" fillId="9" borderId="20" xfId="0" applyFont="1" applyFill="1" applyBorder="1" applyAlignment="1">
      <alignment horizontal="center"/>
    </xf>
    <xf numFmtId="0" fontId="33" fillId="2" borderId="41" xfId="0" applyFont="1" applyFill="1" applyBorder="1" applyAlignment="1">
      <alignment horizontal="center" vertical="center" wrapText="1"/>
    </xf>
    <xf numFmtId="0" fontId="33" fillId="2" borderId="17" xfId="0" applyFont="1" applyFill="1" applyBorder="1" applyAlignment="1">
      <alignment horizontal="center" vertical="center" wrapText="1"/>
    </xf>
    <xf numFmtId="0" fontId="33" fillId="2" borderId="20" xfId="0" applyFont="1" applyFill="1" applyBorder="1" applyAlignment="1">
      <alignment horizontal="center" vertical="center" wrapText="1"/>
    </xf>
    <xf numFmtId="4" fontId="49" fillId="7" borderId="41" xfId="2" applyNumberFormat="1" applyFont="1" applyFill="1" applyBorder="1" applyAlignment="1">
      <alignment horizontal="center" vertical="center" wrapText="1"/>
    </xf>
    <xf numFmtId="4" fontId="49" fillId="7" borderId="17" xfId="2" applyNumberFormat="1" applyFont="1" applyFill="1" applyBorder="1" applyAlignment="1">
      <alignment horizontal="center" vertical="center" wrapText="1"/>
    </xf>
    <xf numFmtId="4" fontId="49" fillId="7" borderId="42" xfId="2" applyNumberFormat="1" applyFont="1" applyFill="1" applyBorder="1" applyAlignment="1">
      <alignment horizontal="center" vertical="center" wrapText="1"/>
    </xf>
    <xf numFmtId="4" fontId="34" fillId="0" borderId="0" xfId="0" applyNumberFormat="1" applyFont="1" applyAlignment="1">
      <alignment horizontal="left" vertical="center"/>
    </xf>
    <xf numFmtId="0" fontId="25" fillId="0" borderId="0" xfId="0" applyFont="1" applyAlignment="1">
      <alignment horizontal="center"/>
    </xf>
  </cellXfs>
  <cellStyles count="6">
    <cellStyle name="Millares 2" xfId="1"/>
    <cellStyle name="Moneda" xfId="2" builtinId="4"/>
    <cellStyle name="Normal" xfId="0" builtinId="0"/>
    <cellStyle name="Normal 2" xfId="3"/>
    <cellStyle name="Normal 2 2" xfId="4"/>
    <cellStyle name="Porcentaje 2" xfId="5"/>
  </cellStyles>
  <dxfs count="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866775</xdr:colOff>
      <xdr:row>0</xdr:row>
      <xdr:rowOff>885825</xdr:rowOff>
    </xdr:to>
    <xdr:pic>
      <xdr:nvPicPr>
        <xdr:cNvPr id="719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9" t="3877" r="72675" b="89281"/>
        <a:stretch>
          <a:fillRect/>
        </a:stretch>
      </xdr:blipFill>
      <xdr:spPr bwMode="auto">
        <a:xfrm>
          <a:off x="0" y="0"/>
          <a:ext cx="866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85725</xdr:rowOff>
    </xdr:from>
    <xdr:to>
      <xdr:col>1</xdr:col>
      <xdr:colOff>257175</xdr:colOff>
      <xdr:row>0</xdr:row>
      <xdr:rowOff>838200</xdr:rowOff>
    </xdr:to>
    <xdr:pic>
      <xdr:nvPicPr>
        <xdr:cNvPr id="821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9" t="3877" r="72675" b="89281"/>
        <a:stretch>
          <a:fillRect/>
        </a:stretch>
      </xdr:blipFill>
      <xdr:spPr bwMode="auto">
        <a:xfrm>
          <a:off x="190500" y="85725"/>
          <a:ext cx="13335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1</xdr:col>
      <xdr:colOff>504825</xdr:colOff>
      <xdr:row>0</xdr:row>
      <xdr:rowOff>876300</xdr:rowOff>
    </xdr:to>
    <xdr:pic>
      <xdr:nvPicPr>
        <xdr:cNvPr id="925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9" t="3877" r="72675" b="89281"/>
        <a:stretch>
          <a:fillRect/>
        </a:stretch>
      </xdr:blipFill>
      <xdr:spPr bwMode="auto">
        <a:xfrm>
          <a:off x="95250" y="123825"/>
          <a:ext cx="13335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1</xdr:col>
      <xdr:colOff>95250</xdr:colOff>
      <xdr:row>0</xdr:row>
      <xdr:rowOff>781050</xdr:rowOff>
    </xdr:to>
    <xdr:pic>
      <xdr:nvPicPr>
        <xdr:cNvPr id="1844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9" t="3877" r="72675" b="89281"/>
        <a:stretch>
          <a:fillRect/>
        </a:stretch>
      </xdr:blipFill>
      <xdr:spPr bwMode="auto">
        <a:xfrm>
          <a:off x="95250" y="123825"/>
          <a:ext cx="1123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76200</xdr:rowOff>
    </xdr:from>
    <xdr:to>
      <xdr:col>2</xdr:col>
      <xdr:colOff>123825</xdr:colOff>
      <xdr:row>0</xdr:row>
      <xdr:rowOff>838200</xdr:rowOff>
    </xdr:to>
    <xdr:pic>
      <xdr:nvPicPr>
        <xdr:cNvPr id="1949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9" t="3877" r="72675" b="89281"/>
        <a:stretch>
          <a:fillRect/>
        </a:stretch>
      </xdr:blipFill>
      <xdr:spPr bwMode="auto">
        <a:xfrm>
          <a:off x="190500" y="76200"/>
          <a:ext cx="11811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76200</xdr:rowOff>
    </xdr:from>
    <xdr:to>
      <xdr:col>2</xdr:col>
      <xdr:colOff>123825</xdr:colOff>
      <xdr:row>0</xdr:row>
      <xdr:rowOff>838200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9" t="3877" r="72675" b="89281"/>
        <a:stretch>
          <a:fillRect/>
        </a:stretch>
      </xdr:blipFill>
      <xdr:spPr bwMode="auto">
        <a:xfrm>
          <a:off x="190500" y="76200"/>
          <a:ext cx="11811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274320</xdr:colOff>
      <xdr:row>21</xdr:row>
      <xdr:rowOff>152400</xdr:rowOff>
    </xdr:from>
    <xdr:to>
      <xdr:col>5</xdr:col>
      <xdr:colOff>104801</xdr:colOff>
      <xdr:row>28</xdr:row>
      <xdr:rowOff>49554</xdr:rowOff>
    </xdr:to>
    <xdr:sp macro="" textlink="">
      <xdr:nvSpPr>
        <xdr:cNvPr id="3" name="CuadroTexto 2">
          <a:extLst>
            <a:ext uri="{FF2B5EF4-FFF2-40B4-BE49-F238E27FC236}">
              <a16:creationId xmlns:a16="http://schemas.microsoft.com/office/drawing/2014/main" id="{EB1962ED-9D9A-4A3D-B7F2-A657F4F397A2}"/>
            </a:ext>
          </a:extLst>
        </xdr:cNvPr>
        <xdr:cNvSpPr txBox="1"/>
      </xdr:nvSpPr>
      <xdr:spPr>
        <a:xfrm>
          <a:off x="276225" y="3762375"/>
          <a:ext cx="1790700" cy="1219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es-EC" sz="1200"/>
            <a:t>Elaborado</a:t>
          </a:r>
          <a:r>
            <a:rPr lang="es-EC" sz="1200" baseline="0"/>
            <a:t> por:</a:t>
          </a:r>
        </a:p>
        <a:p>
          <a:pPr algn="ctr">
            <a:lnSpc>
              <a:spcPts val="1300"/>
            </a:lnSpc>
          </a:pPr>
          <a:endParaRPr lang="es-EC" sz="1200" baseline="0"/>
        </a:p>
        <a:p>
          <a:pPr algn="ctr">
            <a:lnSpc>
              <a:spcPts val="1300"/>
            </a:lnSpc>
          </a:pPr>
          <a:endParaRPr lang="es-EC" sz="1200" baseline="0"/>
        </a:p>
        <a:p>
          <a:pPr algn="ctr">
            <a:lnSpc>
              <a:spcPts val="1300"/>
            </a:lnSpc>
          </a:pPr>
          <a:r>
            <a:rPr lang="es-EC" sz="1200" baseline="0"/>
            <a:t>Dra. Maritza Soria L.</a:t>
          </a:r>
        </a:p>
        <a:p>
          <a:pPr algn="ctr">
            <a:lnSpc>
              <a:spcPts val="1300"/>
            </a:lnSpc>
          </a:pPr>
          <a:r>
            <a:rPr lang="es-EC" sz="1200" baseline="0"/>
            <a:t>Especialista de Contabilidad</a:t>
          </a:r>
          <a:endParaRPr lang="es-EC" sz="1200"/>
        </a:p>
      </xdr:txBody>
    </xdr:sp>
    <xdr:clientData/>
  </xdr:twoCellAnchor>
  <xdr:twoCellAnchor>
    <xdr:from>
      <xdr:col>5</xdr:col>
      <xdr:colOff>396240</xdr:colOff>
      <xdr:row>21</xdr:row>
      <xdr:rowOff>142875</xdr:rowOff>
    </xdr:from>
    <xdr:to>
      <xdr:col>7</xdr:col>
      <xdr:colOff>584844</xdr:colOff>
      <xdr:row>28</xdr:row>
      <xdr:rowOff>144794</xdr:rowOff>
    </xdr:to>
    <xdr:sp macro="" textlink="">
      <xdr:nvSpPr>
        <xdr:cNvPr id="4" name="CuadroTexto 3">
          <a:extLst>
            <a:ext uri="{FF2B5EF4-FFF2-40B4-BE49-F238E27FC236}">
              <a16:creationId xmlns:a16="http://schemas.microsoft.com/office/drawing/2014/main" id="{801D3A1D-016E-43B1-8D1C-473D8DC69E39}"/>
            </a:ext>
          </a:extLst>
        </xdr:cNvPr>
        <xdr:cNvSpPr txBox="1"/>
      </xdr:nvSpPr>
      <xdr:spPr>
        <a:xfrm>
          <a:off x="2352675" y="3752850"/>
          <a:ext cx="2038350" cy="131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C" sz="1200"/>
            <a:t>Revisado </a:t>
          </a:r>
          <a:r>
            <a:rPr lang="es-EC" sz="1200" baseline="0"/>
            <a:t>por:</a:t>
          </a:r>
        </a:p>
        <a:p>
          <a:pPr algn="ctr"/>
          <a:endParaRPr lang="es-EC" sz="1200" baseline="0"/>
        </a:p>
        <a:p>
          <a:pPr algn="ctr"/>
          <a:endParaRPr lang="es-EC" sz="1200" baseline="0"/>
        </a:p>
        <a:p>
          <a:pPr algn="ctr"/>
          <a:r>
            <a:rPr lang="es-EC" sz="1200" baseline="0"/>
            <a:t>Ing. Nelly Torres </a:t>
          </a:r>
        </a:p>
        <a:p>
          <a:pPr algn="ctr"/>
          <a:r>
            <a:rPr lang="es-EC" sz="1200" baseline="0"/>
            <a:t>Directora de Contabilidad, Subrogante</a:t>
          </a:r>
          <a:endParaRPr lang="es-EC" sz="1200"/>
        </a:p>
      </xdr:txBody>
    </xdr:sp>
    <xdr:clientData/>
  </xdr:twoCellAnchor>
  <xdr:twoCellAnchor>
    <xdr:from>
      <xdr:col>7</xdr:col>
      <xdr:colOff>822961</xdr:colOff>
      <xdr:row>21</xdr:row>
      <xdr:rowOff>142875</xdr:rowOff>
    </xdr:from>
    <xdr:to>
      <xdr:col>10</xdr:col>
      <xdr:colOff>739153</xdr:colOff>
      <xdr:row>28</xdr:row>
      <xdr:rowOff>144794</xdr:rowOff>
    </xdr:to>
    <xdr:sp macro="" textlink="">
      <xdr:nvSpPr>
        <xdr:cNvPr id="5" name="CuadroTexto 4">
          <a:extLst>
            <a:ext uri="{FF2B5EF4-FFF2-40B4-BE49-F238E27FC236}">
              <a16:creationId xmlns:a16="http://schemas.microsoft.com/office/drawing/2014/main" id="{5AE33CD5-E8C2-4DFA-A9CD-15741F2475A0}"/>
            </a:ext>
          </a:extLst>
        </xdr:cNvPr>
        <xdr:cNvSpPr txBox="1"/>
      </xdr:nvSpPr>
      <xdr:spPr>
        <a:xfrm>
          <a:off x="4638676" y="3752850"/>
          <a:ext cx="2647950" cy="131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C" sz="1200"/>
            <a:t>Aprobado por</a:t>
          </a:r>
          <a:r>
            <a:rPr lang="es-EC" sz="1200" baseline="0"/>
            <a:t>:</a:t>
          </a:r>
        </a:p>
        <a:p>
          <a:pPr algn="ctr"/>
          <a:endParaRPr lang="es-EC" sz="1200" baseline="0"/>
        </a:p>
        <a:p>
          <a:pPr algn="ctr"/>
          <a:endParaRPr lang="es-EC" sz="1200" baseline="0"/>
        </a:p>
        <a:p>
          <a:pPr algn="ctr"/>
          <a:r>
            <a:rPr lang="es-EC" sz="1200" baseline="0"/>
            <a:t>Msc. Marlon Villavicencio</a:t>
          </a:r>
        </a:p>
        <a:p>
          <a:pPr algn="ctr"/>
          <a:r>
            <a:rPr lang="es-EC" sz="1200" baseline="0"/>
            <a:t>Gerente de Operaciones</a:t>
          </a:r>
          <a:endParaRPr lang="es-EC" sz="12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30"/>
  <sheetViews>
    <sheetView zoomScale="85" zoomScaleNormal="85" workbookViewId="0">
      <selection sqref="A1:E1"/>
    </sheetView>
  </sheetViews>
  <sheetFormatPr baseColWidth="10" defaultRowHeight="12.75" x14ac:dyDescent="0.2"/>
  <cols>
    <col min="1" max="1" width="13.140625" style="43" customWidth="1"/>
    <col min="2" max="2" width="43.85546875" style="43" customWidth="1"/>
    <col min="3" max="3" width="21.5703125" style="43" customWidth="1"/>
    <col min="4" max="4" width="24.7109375" style="43" customWidth="1"/>
    <col min="5" max="5" width="24.28515625" style="2" customWidth="1"/>
    <col min="6" max="16384" width="11.42578125" style="2"/>
  </cols>
  <sheetData>
    <row r="1" spans="1:5" s="135" customFormat="1" ht="127.5" customHeight="1" x14ac:dyDescent="0.2">
      <c r="A1" s="279" t="s">
        <v>160</v>
      </c>
      <c r="B1" s="279"/>
      <c r="C1" s="279"/>
      <c r="D1" s="279"/>
      <c r="E1" s="279"/>
    </row>
    <row r="2" spans="1:5" ht="20.100000000000001" customHeight="1" x14ac:dyDescent="0.25">
      <c r="A2" s="4" t="s">
        <v>15</v>
      </c>
      <c r="B2" s="3"/>
      <c r="C2" s="280"/>
      <c r="D2" s="280"/>
      <c r="E2" s="280"/>
    </row>
    <row r="3" spans="1:5" ht="20.100000000000001" customHeight="1" x14ac:dyDescent="0.2">
      <c r="A3" s="4" t="s">
        <v>16</v>
      </c>
      <c r="B3" s="5"/>
      <c r="C3" s="281"/>
      <c r="D3" s="281"/>
      <c r="E3" s="281"/>
    </row>
    <row r="4" spans="1:5" ht="20.100000000000001" customHeight="1" x14ac:dyDescent="0.2">
      <c r="A4" s="6" t="s">
        <v>17</v>
      </c>
      <c r="B4" s="7"/>
      <c r="C4" s="282"/>
      <c r="D4" s="282"/>
      <c r="E4" s="282"/>
    </row>
    <row r="5" spans="1:5" ht="20.100000000000001" customHeight="1" thickBot="1" x14ac:dyDescent="0.3">
      <c r="A5" s="8"/>
      <c r="B5" s="8"/>
      <c r="C5" s="2"/>
      <c r="D5" s="8"/>
    </row>
    <row r="6" spans="1:5" ht="152.25" customHeight="1" thickBot="1" x14ac:dyDescent="0.25">
      <c r="A6" s="274" t="s">
        <v>18</v>
      </c>
      <c r="B6" s="275"/>
      <c r="C6" s="136" t="s">
        <v>98</v>
      </c>
      <c r="D6" s="137" t="s">
        <v>103</v>
      </c>
      <c r="E6" s="137" t="s">
        <v>104</v>
      </c>
    </row>
    <row r="7" spans="1:5" ht="16.5" thickBot="1" x14ac:dyDescent="0.25">
      <c r="A7" s="247"/>
      <c r="B7" s="136"/>
      <c r="C7" s="252" t="s">
        <v>163</v>
      </c>
      <c r="D7" s="252" t="s">
        <v>164</v>
      </c>
      <c r="E7" s="51" t="s">
        <v>165</v>
      </c>
    </row>
    <row r="8" spans="1:5" ht="20.100000000000001" customHeight="1" thickBot="1" x14ac:dyDescent="0.25">
      <c r="A8" s="276" t="s">
        <v>19</v>
      </c>
      <c r="B8" s="277"/>
      <c r="C8" s="277"/>
      <c r="D8" s="277"/>
      <c r="E8" s="278"/>
    </row>
    <row r="9" spans="1:5" ht="20.100000000000001" hidden="1" customHeight="1" x14ac:dyDescent="0.2">
      <c r="A9" s="9">
        <v>11</v>
      </c>
      <c r="B9" s="10" t="s">
        <v>20</v>
      </c>
      <c r="C9" s="11"/>
      <c r="D9" s="12"/>
      <c r="E9" s="12"/>
    </row>
    <row r="10" spans="1:5" ht="20.100000000000001" hidden="1" customHeight="1" x14ac:dyDescent="0.2">
      <c r="A10" s="13">
        <v>1101</v>
      </c>
      <c r="B10" s="14" t="s">
        <v>21</v>
      </c>
      <c r="C10" s="15"/>
      <c r="D10" s="16"/>
      <c r="E10" s="16"/>
    </row>
    <row r="11" spans="1:5" ht="20.100000000000001" hidden="1" customHeight="1" x14ac:dyDescent="0.2">
      <c r="A11" s="13">
        <v>1102</v>
      </c>
      <c r="B11" s="14" t="s">
        <v>22</v>
      </c>
      <c r="C11" s="15"/>
      <c r="D11" s="16"/>
      <c r="E11" s="16"/>
    </row>
    <row r="12" spans="1:5" ht="20.100000000000001" hidden="1" customHeight="1" x14ac:dyDescent="0.2">
      <c r="A12" s="13">
        <v>1103</v>
      </c>
      <c r="B12" s="14" t="s">
        <v>23</v>
      </c>
      <c r="C12" s="15"/>
      <c r="D12" s="16"/>
      <c r="E12" s="16"/>
    </row>
    <row r="13" spans="1:5" ht="20.100000000000001" hidden="1" customHeight="1" x14ac:dyDescent="0.2">
      <c r="A13" s="13">
        <v>1107</v>
      </c>
      <c r="B13" s="14" t="s">
        <v>24</v>
      </c>
      <c r="C13" s="15"/>
      <c r="D13" s="16"/>
      <c r="E13" s="16"/>
    </row>
    <row r="14" spans="1:5" ht="20.100000000000001" hidden="1" customHeight="1" x14ac:dyDescent="0.2">
      <c r="A14" s="17"/>
      <c r="B14" s="18"/>
      <c r="C14" s="19"/>
      <c r="D14" s="20"/>
      <c r="E14" s="20"/>
    </row>
    <row r="15" spans="1:5" ht="20.100000000000001" hidden="1" customHeight="1" x14ac:dyDescent="0.2">
      <c r="A15" s="21">
        <v>13</v>
      </c>
      <c r="B15" s="22" t="s">
        <v>25</v>
      </c>
      <c r="C15" s="15"/>
      <c r="D15" s="16"/>
      <c r="E15" s="16"/>
    </row>
    <row r="16" spans="1:5" ht="20.100000000000001" hidden="1" customHeight="1" x14ac:dyDescent="0.2">
      <c r="A16" s="13">
        <v>1301</v>
      </c>
      <c r="B16" s="14" t="s">
        <v>26</v>
      </c>
      <c r="C16" s="15"/>
      <c r="D16" s="16"/>
      <c r="E16" s="16"/>
    </row>
    <row r="17" spans="1:5" ht="20.100000000000001" hidden="1" customHeight="1" x14ac:dyDescent="0.2">
      <c r="A17" s="13">
        <v>1302</v>
      </c>
      <c r="B17" s="14" t="s">
        <v>27</v>
      </c>
      <c r="C17" s="15"/>
      <c r="D17" s="16"/>
      <c r="E17" s="16"/>
    </row>
    <row r="18" spans="1:5" ht="20.100000000000001" hidden="1" customHeight="1" x14ac:dyDescent="0.2">
      <c r="A18" s="13">
        <v>1303</v>
      </c>
      <c r="B18" s="14" t="s">
        <v>28</v>
      </c>
      <c r="C18" s="19"/>
      <c r="D18" s="20"/>
      <c r="E18" s="20"/>
    </row>
    <row r="19" spans="1:5" ht="20.100000000000001" hidden="1" customHeight="1" x14ac:dyDescent="0.2">
      <c r="A19" s="13">
        <v>1304</v>
      </c>
      <c r="B19" s="14" t="s">
        <v>29</v>
      </c>
      <c r="C19" s="19"/>
      <c r="D19" s="20"/>
      <c r="E19" s="20"/>
    </row>
    <row r="20" spans="1:5" ht="20.100000000000001" hidden="1" customHeight="1" x14ac:dyDescent="0.2">
      <c r="A20" s="17"/>
      <c r="B20" s="18"/>
      <c r="C20" s="19"/>
      <c r="D20" s="16"/>
      <c r="E20" s="16"/>
    </row>
    <row r="21" spans="1:5" ht="20.100000000000001" hidden="1" customHeight="1" x14ac:dyDescent="0.25">
      <c r="A21" s="146">
        <v>14</v>
      </c>
      <c r="B21" s="147" t="s">
        <v>30</v>
      </c>
      <c r="C21" s="148"/>
      <c r="D21" s="149"/>
      <c r="E21" s="149"/>
    </row>
    <row r="22" spans="1:5" ht="20.100000000000001" customHeight="1" x14ac:dyDescent="0.2">
      <c r="A22" s="23"/>
      <c r="B22" s="18"/>
      <c r="C22" s="24"/>
      <c r="D22" s="25"/>
      <c r="E22" s="25"/>
    </row>
    <row r="23" spans="1:5" ht="20.100000000000001" customHeight="1" x14ac:dyDescent="0.2">
      <c r="A23" s="146">
        <v>17</v>
      </c>
      <c r="B23" s="147" t="s">
        <v>31</v>
      </c>
      <c r="C23" s="150">
        <f>SUM(C24:C27)</f>
        <v>0</v>
      </c>
      <c r="D23" s="150">
        <f>SUM(D24:D27)</f>
        <v>0</v>
      </c>
      <c r="E23" s="150">
        <f>SUM(E24:E27)</f>
        <v>0</v>
      </c>
    </row>
    <row r="24" spans="1:5" ht="20.100000000000001" customHeight="1" x14ac:dyDescent="0.2">
      <c r="A24" s="13">
        <v>1701</v>
      </c>
      <c r="B24" s="14" t="s">
        <v>32</v>
      </c>
      <c r="C24" s="122"/>
      <c r="D24" s="123"/>
      <c r="E24" s="123"/>
    </row>
    <row r="25" spans="1:5" ht="20.100000000000001" customHeight="1" x14ac:dyDescent="0.2">
      <c r="A25" s="13">
        <v>1702</v>
      </c>
      <c r="B25" s="14" t="s">
        <v>33</v>
      </c>
      <c r="C25" s="124"/>
      <c r="D25" s="125"/>
      <c r="E25" s="125"/>
    </row>
    <row r="26" spans="1:5" ht="20.100000000000001" customHeight="1" x14ac:dyDescent="0.2">
      <c r="A26" s="13">
        <v>1703</v>
      </c>
      <c r="B26" s="14" t="s">
        <v>34</v>
      </c>
      <c r="C26" s="24"/>
      <c r="D26" s="25"/>
      <c r="E26" s="25"/>
    </row>
    <row r="27" spans="1:5" ht="20.100000000000001" customHeight="1" x14ac:dyDescent="0.2">
      <c r="A27" s="13">
        <v>1704</v>
      </c>
      <c r="B27" s="14" t="s">
        <v>35</v>
      </c>
      <c r="C27" s="24"/>
      <c r="D27" s="25"/>
      <c r="E27" s="25"/>
    </row>
    <row r="28" spans="1:5" ht="20.100000000000001" customHeight="1" x14ac:dyDescent="0.2">
      <c r="A28" s="17"/>
      <c r="B28" s="18"/>
      <c r="C28" s="26"/>
      <c r="D28" s="27"/>
      <c r="E28" s="27"/>
    </row>
    <row r="29" spans="1:5" ht="20.100000000000001" customHeight="1" x14ac:dyDescent="0.2">
      <c r="A29" s="146">
        <v>18</v>
      </c>
      <c r="B29" s="147" t="s">
        <v>36</v>
      </c>
      <c r="C29" s="150">
        <f>+C30</f>
        <v>0</v>
      </c>
      <c r="D29" s="150">
        <f>+D30</f>
        <v>0</v>
      </c>
      <c r="E29" s="150">
        <f>+E30</f>
        <v>0</v>
      </c>
    </row>
    <row r="30" spans="1:5" ht="20.100000000000001" customHeight="1" x14ac:dyDescent="0.2">
      <c r="A30" s="13">
        <v>1801</v>
      </c>
      <c r="B30" s="14" t="s">
        <v>37</v>
      </c>
      <c r="C30" s="26"/>
      <c r="D30" s="27"/>
      <c r="E30" s="27"/>
    </row>
    <row r="31" spans="1:5" ht="20.100000000000001" customHeight="1" x14ac:dyDescent="0.2">
      <c r="A31" s="17"/>
      <c r="B31" s="14"/>
      <c r="C31" s="26"/>
      <c r="D31" s="27"/>
      <c r="E31" s="27"/>
    </row>
    <row r="32" spans="1:5" ht="20.100000000000001" customHeight="1" x14ac:dyDescent="0.2">
      <c r="A32" s="146">
        <v>19</v>
      </c>
      <c r="B32" s="147" t="s">
        <v>38</v>
      </c>
      <c r="C32" s="150">
        <f>SUM(C33:C35)</f>
        <v>0</v>
      </c>
      <c r="D32" s="150">
        <f>SUM(D33:D35)</f>
        <v>0</v>
      </c>
      <c r="E32" s="150">
        <f>SUM(E33:E35)</f>
        <v>0</v>
      </c>
    </row>
    <row r="33" spans="1:5" ht="20.100000000000001" customHeight="1" x14ac:dyDescent="0.2">
      <c r="A33" s="13">
        <v>1901</v>
      </c>
      <c r="B33" s="14" t="s">
        <v>39</v>
      </c>
      <c r="C33" s="26"/>
      <c r="D33" s="27"/>
      <c r="E33" s="27"/>
    </row>
    <row r="34" spans="1:5" ht="20.100000000000001" customHeight="1" x14ac:dyDescent="0.2">
      <c r="A34" s="13">
        <v>1902</v>
      </c>
      <c r="B34" s="14" t="s">
        <v>40</v>
      </c>
      <c r="C34" s="24"/>
      <c r="D34" s="25"/>
      <c r="E34" s="25"/>
    </row>
    <row r="35" spans="1:5" ht="20.100000000000001" customHeight="1" thickBot="1" x14ac:dyDescent="0.25">
      <c r="A35" s="28">
        <v>1904</v>
      </c>
      <c r="B35" s="29" t="s">
        <v>41</v>
      </c>
      <c r="C35" s="30"/>
      <c r="D35" s="31"/>
      <c r="E35" s="31"/>
    </row>
    <row r="36" spans="1:5" ht="20.100000000000001" customHeight="1" thickBot="1" x14ac:dyDescent="0.25">
      <c r="A36" s="285" t="s">
        <v>42</v>
      </c>
      <c r="B36" s="286"/>
      <c r="C36" s="151">
        <f>+C23</f>
        <v>0</v>
      </c>
      <c r="D36" s="151">
        <f>+D23</f>
        <v>0</v>
      </c>
      <c r="E36" s="151">
        <f>+E23</f>
        <v>0</v>
      </c>
    </row>
    <row r="37" spans="1:5" ht="20.100000000000001" customHeight="1" thickBot="1" x14ac:dyDescent="0.25">
      <c r="A37" s="287" t="s">
        <v>14</v>
      </c>
      <c r="B37" s="288"/>
      <c r="C37" s="152"/>
      <c r="D37" s="153" t="e">
        <f>+(D36-C36)/C36</f>
        <v>#DIV/0!</v>
      </c>
      <c r="E37" s="153" t="e">
        <f>+(E36-D36)/D36</f>
        <v>#DIV/0!</v>
      </c>
    </row>
    <row r="38" spans="1:5" ht="20.100000000000001" customHeight="1" x14ac:dyDescent="0.2">
      <c r="A38" s="32"/>
      <c r="B38" s="33"/>
      <c r="C38" s="32"/>
      <c r="D38" s="34"/>
      <c r="E38" s="35"/>
    </row>
    <row r="39" spans="1:5" s="39" customFormat="1" ht="57" customHeight="1" x14ac:dyDescent="0.25">
      <c r="A39" s="283" t="s">
        <v>179</v>
      </c>
      <c r="B39" s="284"/>
      <c r="C39" s="284"/>
      <c r="D39" s="284"/>
      <c r="E39" s="284"/>
    </row>
    <row r="40" spans="1:5" s="39" customFormat="1" ht="20.100000000000001" customHeight="1" x14ac:dyDescent="0.25">
      <c r="A40" s="36"/>
      <c r="B40" s="38"/>
      <c r="C40" s="38"/>
      <c r="D40" s="38"/>
    </row>
    <row r="41" spans="1:5" ht="20.100000000000001" customHeight="1" x14ac:dyDescent="0.2">
      <c r="A41" s="32"/>
      <c r="B41" s="33"/>
      <c r="C41" s="32"/>
      <c r="D41" s="32"/>
    </row>
    <row r="42" spans="1:5" ht="20.100000000000001" customHeight="1" x14ac:dyDescent="0.2">
      <c r="A42" s="32"/>
      <c r="B42" s="40"/>
      <c r="C42" s="32"/>
      <c r="D42" s="32"/>
    </row>
    <row r="43" spans="1:5" ht="20.100000000000001" customHeight="1" x14ac:dyDescent="0.25">
      <c r="A43" s="2"/>
      <c r="B43" s="273" t="s">
        <v>105</v>
      </c>
      <c r="C43" s="273"/>
      <c r="D43" s="32"/>
    </row>
    <row r="44" spans="1:5" ht="20.100000000000001" customHeight="1" x14ac:dyDescent="0.25">
      <c r="A44" s="2"/>
      <c r="B44" s="41"/>
      <c r="C44" s="41"/>
      <c r="D44" s="32"/>
    </row>
    <row r="45" spans="1:5" ht="20.100000000000001" customHeight="1" x14ac:dyDescent="0.25">
      <c r="A45" s="2"/>
      <c r="B45" s="42" t="s">
        <v>65</v>
      </c>
      <c r="C45" s="32"/>
      <c r="D45" s="32"/>
    </row>
    <row r="46" spans="1:5" ht="20.100000000000001" customHeight="1" x14ac:dyDescent="0.25">
      <c r="A46" s="2"/>
      <c r="B46" s="42" t="s">
        <v>43</v>
      </c>
      <c r="C46" s="38"/>
      <c r="D46" s="32"/>
    </row>
    <row r="47" spans="1:5" ht="20.100000000000001" customHeight="1" x14ac:dyDescent="0.25">
      <c r="A47" s="2"/>
      <c r="B47" s="42" t="s">
        <v>44</v>
      </c>
      <c r="C47" s="32"/>
      <c r="D47" s="32"/>
    </row>
    <row r="48" spans="1:5" ht="20.100000000000001" customHeight="1" x14ac:dyDescent="0.2">
      <c r="A48" s="32"/>
      <c r="B48" s="32"/>
    </row>
    <row r="49" spans="1:2" ht="20.100000000000001" customHeight="1" x14ac:dyDescent="0.2">
      <c r="A49" s="32"/>
      <c r="B49" s="32"/>
    </row>
    <row r="50" spans="1:2" ht="20.100000000000001" customHeight="1" x14ac:dyDescent="0.2">
      <c r="A50" s="32"/>
      <c r="B50" s="32"/>
    </row>
    <row r="51" spans="1:2" ht="20.100000000000001" customHeight="1" x14ac:dyDescent="0.2">
      <c r="A51" s="32"/>
      <c r="B51" s="32"/>
    </row>
    <row r="52" spans="1:2" ht="20.100000000000001" customHeight="1" x14ac:dyDescent="0.2">
      <c r="A52" s="32"/>
      <c r="B52" s="32"/>
    </row>
    <row r="53" spans="1:2" ht="45.75" customHeight="1" x14ac:dyDescent="0.2">
      <c r="A53" s="32"/>
      <c r="B53" s="32"/>
    </row>
    <row r="54" spans="1:2" ht="20.100000000000001" customHeight="1" x14ac:dyDescent="0.2">
      <c r="A54" s="32"/>
      <c r="B54" s="32"/>
    </row>
    <row r="55" spans="1:2" ht="20.100000000000001" customHeight="1" x14ac:dyDescent="0.2">
      <c r="A55" s="32"/>
      <c r="B55" s="32"/>
    </row>
    <row r="56" spans="1:2" ht="20.100000000000001" customHeight="1" x14ac:dyDescent="0.2">
      <c r="A56" s="32"/>
      <c r="B56" s="32"/>
    </row>
    <row r="57" spans="1:2" ht="20.100000000000001" customHeight="1" x14ac:dyDescent="0.2">
      <c r="A57" s="32"/>
      <c r="B57" s="32"/>
    </row>
    <row r="58" spans="1:2" ht="20.100000000000001" customHeight="1" x14ac:dyDescent="0.2">
      <c r="A58" s="32"/>
      <c r="B58" s="32"/>
    </row>
    <row r="59" spans="1:2" ht="20.100000000000001" customHeight="1" x14ac:dyDescent="0.2">
      <c r="A59" s="32"/>
      <c r="B59" s="32"/>
    </row>
    <row r="60" spans="1:2" ht="20.100000000000001" customHeight="1" x14ac:dyDescent="0.2"/>
    <row r="61" spans="1:2" ht="20.100000000000001" customHeight="1" x14ac:dyDescent="0.2"/>
    <row r="62" spans="1:2" ht="20.100000000000001" customHeight="1" x14ac:dyDescent="0.2"/>
    <row r="63" spans="1:2" ht="20.100000000000001" customHeight="1" x14ac:dyDescent="0.2"/>
    <row r="64" spans="1:2"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7.75" customHeight="1" x14ac:dyDescent="0.2"/>
  </sheetData>
  <mergeCells count="10">
    <mergeCell ref="B43:C43"/>
    <mergeCell ref="A6:B6"/>
    <mergeCell ref="A8:E8"/>
    <mergeCell ref="A1:E1"/>
    <mergeCell ref="C2:E2"/>
    <mergeCell ref="C3:E3"/>
    <mergeCell ref="C4:E4"/>
    <mergeCell ref="A39:E39"/>
    <mergeCell ref="A36:B36"/>
    <mergeCell ref="A37:B37"/>
  </mergeCells>
  <printOptions horizontalCentered="1"/>
  <pageMargins left="0.70866141732283472" right="0.70866141732283472" top="0.35" bottom="0.46" header="0.31496062992125984" footer="0.17"/>
  <pageSetup paperSize="9" fitToHeight="0" orientation="landscape" r:id="rId1"/>
  <headerFooter>
    <oddFooter>&amp;CPágina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2"/>
  <sheetViews>
    <sheetView zoomScaleNormal="100" workbookViewId="0">
      <selection activeCell="C4" sqref="C4:E4"/>
    </sheetView>
  </sheetViews>
  <sheetFormatPr baseColWidth="10" defaultRowHeight="20.100000000000001" customHeight="1" x14ac:dyDescent="0.25"/>
  <cols>
    <col min="1" max="1" width="19" style="63" customWidth="1"/>
    <col min="2" max="2" width="48" style="63" customWidth="1"/>
    <col min="3" max="3" width="23" style="63" customWidth="1"/>
    <col min="4" max="4" width="24.28515625" style="63" customWidth="1"/>
    <col min="5" max="5" width="25.5703125" style="39" customWidth="1"/>
    <col min="6" max="12" width="11.42578125" style="132"/>
    <col min="13" max="16384" width="11.42578125" style="39"/>
  </cols>
  <sheetData>
    <row r="1" spans="1:5" s="135" customFormat="1" ht="127.5" customHeight="1" x14ac:dyDescent="0.2">
      <c r="A1" s="279" t="s">
        <v>161</v>
      </c>
      <c r="B1" s="279"/>
      <c r="C1" s="279"/>
      <c r="D1" s="279"/>
      <c r="E1" s="279"/>
    </row>
    <row r="2" spans="1:5" ht="20.100000000000001" customHeight="1" x14ac:dyDescent="0.25">
      <c r="A2" s="4" t="s">
        <v>15</v>
      </c>
      <c r="B2" s="44"/>
      <c r="C2" s="280"/>
      <c r="D2" s="280"/>
      <c r="E2" s="280"/>
    </row>
    <row r="3" spans="1:5" ht="20.100000000000001" customHeight="1" x14ac:dyDescent="0.25">
      <c r="A3" s="4" t="s">
        <v>16</v>
      </c>
      <c r="B3" s="45"/>
      <c r="C3" s="295"/>
      <c r="D3" s="295"/>
      <c r="E3" s="295"/>
    </row>
    <row r="4" spans="1:5" ht="20.100000000000001" customHeight="1" x14ac:dyDescent="0.25">
      <c r="A4" s="6" t="s">
        <v>17</v>
      </c>
      <c r="B4" s="46"/>
      <c r="C4" s="296"/>
      <c r="D4" s="296"/>
      <c r="E4" s="296"/>
    </row>
    <row r="5" spans="1:5" ht="20.100000000000001" customHeight="1" thickBot="1" x14ac:dyDescent="0.3">
      <c r="A5" s="6"/>
      <c r="B5" s="46"/>
      <c r="C5" s="46"/>
      <c r="D5" s="46"/>
      <c r="E5" s="46"/>
    </row>
    <row r="6" spans="1:5" ht="105.75" customHeight="1" thickBot="1" x14ac:dyDescent="0.3">
      <c r="A6" s="48" t="s">
        <v>4</v>
      </c>
      <c r="B6" s="49" t="s">
        <v>5</v>
      </c>
      <c r="C6" s="50" t="s">
        <v>99</v>
      </c>
      <c r="D6" s="51" t="s">
        <v>166</v>
      </c>
      <c r="E6" s="51" t="s">
        <v>166</v>
      </c>
    </row>
    <row r="7" spans="1:5" ht="21.75" customHeight="1" thickBot="1" x14ac:dyDescent="0.3">
      <c r="A7" s="250"/>
      <c r="B7" s="251"/>
      <c r="C7" s="252" t="s">
        <v>163</v>
      </c>
      <c r="D7" s="252" t="s">
        <v>164</v>
      </c>
      <c r="E7" s="51" t="s">
        <v>165</v>
      </c>
    </row>
    <row r="8" spans="1:5" ht="20.100000000000001" customHeight="1" thickBot="1" x14ac:dyDescent="0.3">
      <c r="A8" s="276" t="s">
        <v>45</v>
      </c>
      <c r="B8" s="277"/>
      <c r="C8" s="277"/>
      <c r="D8" s="277"/>
      <c r="E8" s="278"/>
    </row>
    <row r="9" spans="1:5" ht="20.100000000000001" customHeight="1" x14ac:dyDescent="0.25">
      <c r="A9" s="142">
        <v>5101</v>
      </c>
      <c r="B9" s="143" t="s">
        <v>6</v>
      </c>
      <c r="C9" s="144">
        <f>+C10</f>
        <v>0</v>
      </c>
      <c r="D9" s="144">
        <f>+D10</f>
        <v>0</v>
      </c>
      <c r="E9" s="144">
        <f>+E10</f>
        <v>0</v>
      </c>
    </row>
    <row r="10" spans="1:5" ht="20.100000000000001" customHeight="1" x14ac:dyDescent="0.25">
      <c r="A10" s="52">
        <v>510106</v>
      </c>
      <c r="B10" s="74" t="s">
        <v>8</v>
      </c>
      <c r="C10" s="138"/>
      <c r="D10" s="138"/>
      <c r="E10" s="138"/>
    </row>
    <row r="11" spans="1:5" ht="20.100000000000001" customHeight="1" x14ac:dyDescent="0.25">
      <c r="A11" s="52"/>
      <c r="B11" s="74"/>
      <c r="C11" s="54"/>
      <c r="D11" s="54"/>
      <c r="E11" s="54"/>
    </row>
    <row r="12" spans="1:5" ht="20.100000000000001" customHeight="1" x14ac:dyDescent="0.25">
      <c r="A12" s="139">
        <v>5102</v>
      </c>
      <c r="B12" s="140" t="s">
        <v>46</v>
      </c>
      <c r="C12" s="141">
        <f>+SUM(C13:C14)</f>
        <v>0</v>
      </c>
      <c r="D12" s="141">
        <f>+SUM(D13:D14)</f>
        <v>0</v>
      </c>
      <c r="E12" s="141">
        <f>+SUM(E13:E14)</f>
        <v>0</v>
      </c>
    </row>
    <row r="13" spans="1:5" ht="20.100000000000001" customHeight="1" x14ac:dyDescent="0.25">
      <c r="A13" s="52">
        <v>510203</v>
      </c>
      <c r="B13" s="74" t="s">
        <v>47</v>
      </c>
      <c r="C13" s="53"/>
      <c r="D13" s="53"/>
      <c r="E13" s="53"/>
    </row>
    <row r="14" spans="1:5" ht="20.100000000000001" customHeight="1" x14ac:dyDescent="0.25">
      <c r="A14" s="52">
        <v>510204</v>
      </c>
      <c r="B14" s="74" t="s">
        <v>48</v>
      </c>
      <c r="C14" s="53"/>
      <c r="D14" s="53"/>
      <c r="E14" s="53"/>
    </row>
    <row r="15" spans="1:5" ht="20.100000000000001" customHeight="1" x14ac:dyDescent="0.25">
      <c r="A15" s="52"/>
      <c r="B15" s="74"/>
      <c r="C15" s="53"/>
      <c r="D15" s="53"/>
      <c r="E15" s="53"/>
    </row>
    <row r="16" spans="1:5" ht="20.100000000000001" customHeight="1" x14ac:dyDescent="0.25">
      <c r="A16" s="139">
        <v>5103</v>
      </c>
      <c r="B16" s="140" t="s">
        <v>7</v>
      </c>
      <c r="C16" s="145">
        <f>+SUM(C17:C18)</f>
        <v>0</v>
      </c>
      <c r="D16" s="145">
        <f>+SUM(D17:D18)</f>
        <v>0</v>
      </c>
      <c r="E16" s="145">
        <f>+SUM(E17:E18)</f>
        <v>0</v>
      </c>
    </row>
    <row r="17" spans="1:5" ht="20.100000000000001" customHeight="1" x14ac:dyDescent="0.25">
      <c r="A17" s="52">
        <v>510304</v>
      </c>
      <c r="B17" s="74" t="s">
        <v>49</v>
      </c>
      <c r="C17" s="53"/>
      <c r="D17" s="53"/>
      <c r="E17" s="53"/>
    </row>
    <row r="18" spans="1:5" ht="20.100000000000001" customHeight="1" x14ac:dyDescent="0.25">
      <c r="A18" s="52">
        <v>510306</v>
      </c>
      <c r="B18" s="74" t="s">
        <v>9</v>
      </c>
      <c r="C18" s="53"/>
      <c r="D18" s="55"/>
      <c r="E18" s="53"/>
    </row>
    <row r="19" spans="1:5" ht="20.100000000000001" customHeight="1" x14ac:dyDescent="0.25">
      <c r="A19" s="52"/>
      <c r="B19" s="74"/>
      <c r="C19" s="53"/>
      <c r="D19" s="53"/>
      <c r="E19" s="53"/>
    </row>
    <row r="20" spans="1:5" ht="20.100000000000001" customHeight="1" x14ac:dyDescent="0.25">
      <c r="A20" s="139">
        <v>5104</v>
      </c>
      <c r="B20" s="140" t="s">
        <v>10</v>
      </c>
      <c r="C20" s="145">
        <f>+SUM(C21:C22)</f>
        <v>0</v>
      </c>
      <c r="D20" s="145">
        <f>+SUM(D21:D22)</f>
        <v>0</v>
      </c>
      <c r="E20" s="145">
        <f>+SUM(E21:E22)</f>
        <v>0</v>
      </c>
    </row>
    <row r="21" spans="1:5" ht="20.100000000000001" customHeight="1" x14ac:dyDescent="0.25">
      <c r="A21" s="52">
        <v>510401</v>
      </c>
      <c r="B21" s="74" t="s">
        <v>50</v>
      </c>
      <c r="C21" s="53"/>
      <c r="D21" s="53"/>
      <c r="E21" s="53"/>
    </row>
    <row r="22" spans="1:5" ht="20.100000000000001" customHeight="1" x14ac:dyDescent="0.25">
      <c r="A22" s="52">
        <v>510408</v>
      </c>
      <c r="B22" s="74" t="s">
        <v>96</v>
      </c>
      <c r="C22" s="53"/>
      <c r="D22" s="53"/>
      <c r="E22" s="53"/>
    </row>
    <row r="23" spans="1:5" ht="20.100000000000001" customHeight="1" x14ac:dyDescent="0.25">
      <c r="A23" s="52"/>
      <c r="B23" s="75"/>
      <c r="C23" s="53"/>
      <c r="D23" s="53"/>
      <c r="E23" s="53"/>
    </row>
    <row r="24" spans="1:5" ht="20.100000000000001" customHeight="1" x14ac:dyDescent="0.25">
      <c r="A24" s="139">
        <v>5105</v>
      </c>
      <c r="B24" s="140" t="s">
        <v>11</v>
      </c>
      <c r="C24" s="141">
        <f>+C25</f>
        <v>0</v>
      </c>
      <c r="D24" s="141">
        <f>+D25</f>
        <v>0</v>
      </c>
      <c r="E24" s="141">
        <f>+E25</f>
        <v>0</v>
      </c>
    </row>
    <row r="25" spans="1:5" ht="20.100000000000001" customHeight="1" x14ac:dyDescent="0.25">
      <c r="A25" s="56" t="s">
        <v>51</v>
      </c>
      <c r="B25" s="74" t="s">
        <v>52</v>
      </c>
      <c r="C25" s="54"/>
      <c r="D25" s="54"/>
      <c r="E25" s="54"/>
    </row>
    <row r="26" spans="1:5" ht="20.100000000000001" customHeight="1" x14ac:dyDescent="0.25">
      <c r="A26" s="52"/>
      <c r="B26" s="74"/>
      <c r="C26" s="54"/>
      <c r="D26" s="54"/>
      <c r="E26" s="54"/>
    </row>
    <row r="27" spans="1:5" ht="20.100000000000001" customHeight="1" x14ac:dyDescent="0.25">
      <c r="A27" s="139">
        <v>5106</v>
      </c>
      <c r="B27" s="140" t="s">
        <v>12</v>
      </c>
      <c r="C27" s="141">
        <f>+SUM(C28:C30)</f>
        <v>0</v>
      </c>
      <c r="D27" s="141">
        <f>+SUM(D28:D30)</f>
        <v>0</v>
      </c>
      <c r="E27" s="141">
        <f>+SUM(E28:E30)</f>
        <v>0</v>
      </c>
    </row>
    <row r="28" spans="1:5" ht="20.100000000000001" customHeight="1" x14ac:dyDescent="0.25">
      <c r="A28" s="56" t="s">
        <v>53</v>
      </c>
      <c r="B28" s="74" t="s">
        <v>54</v>
      </c>
      <c r="C28" s="53"/>
      <c r="D28" s="53"/>
      <c r="E28" s="53"/>
    </row>
    <row r="29" spans="1:5" ht="20.100000000000001" customHeight="1" x14ac:dyDescent="0.25">
      <c r="A29" s="56" t="s">
        <v>55</v>
      </c>
      <c r="B29" s="74" t="s">
        <v>56</v>
      </c>
      <c r="C29" s="53"/>
      <c r="D29" s="53"/>
      <c r="E29" s="53"/>
    </row>
    <row r="30" spans="1:5" ht="20.100000000000001" customHeight="1" x14ac:dyDescent="0.25">
      <c r="A30" s="56" t="s">
        <v>57</v>
      </c>
      <c r="B30" s="74" t="s">
        <v>58</v>
      </c>
      <c r="C30" s="53"/>
      <c r="D30" s="53"/>
      <c r="E30" s="53"/>
    </row>
    <row r="31" spans="1:5" ht="20.100000000000001" customHeight="1" x14ac:dyDescent="0.25">
      <c r="A31" s="52"/>
      <c r="B31" s="74"/>
      <c r="C31" s="54"/>
      <c r="D31" s="54"/>
      <c r="E31" s="54"/>
    </row>
    <row r="32" spans="1:5" ht="20.100000000000001" customHeight="1" x14ac:dyDescent="0.25">
      <c r="A32" s="139">
        <v>5107</v>
      </c>
      <c r="B32" s="140" t="s">
        <v>59</v>
      </c>
      <c r="C32" s="141">
        <f>+SUM(C33:C37)</f>
        <v>0</v>
      </c>
      <c r="D32" s="141">
        <f>+SUM(D33:D37)</f>
        <v>0</v>
      </c>
      <c r="E32" s="141">
        <f>+SUM(E33:E37)</f>
        <v>0</v>
      </c>
    </row>
    <row r="33" spans="1:8" ht="20.100000000000001" customHeight="1" x14ac:dyDescent="0.25">
      <c r="A33" s="52">
        <v>510703</v>
      </c>
      <c r="B33" s="74" t="s">
        <v>13</v>
      </c>
      <c r="C33" s="54"/>
      <c r="D33" s="54"/>
      <c r="E33" s="54"/>
    </row>
    <row r="34" spans="1:8" ht="20.100000000000001" customHeight="1" x14ac:dyDescent="0.25">
      <c r="A34" s="52">
        <v>510704</v>
      </c>
      <c r="B34" s="74" t="s">
        <v>60</v>
      </c>
      <c r="C34" s="54"/>
      <c r="D34" s="54"/>
      <c r="E34" s="54"/>
    </row>
    <row r="35" spans="1:8" ht="20.100000000000001" customHeight="1" x14ac:dyDescent="0.25">
      <c r="A35" s="52">
        <v>510706</v>
      </c>
      <c r="B35" s="74" t="s">
        <v>97</v>
      </c>
      <c r="C35" s="54"/>
      <c r="D35" s="54"/>
      <c r="E35" s="54"/>
      <c r="H35" s="133"/>
    </row>
    <row r="36" spans="1:8" ht="25.5" x14ac:dyDescent="0.25">
      <c r="A36" s="52">
        <v>510707</v>
      </c>
      <c r="B36" s="77" t="s">
        <v>69</v>
      </c>
      <c r="C36" s="54"/>
      <c r="D36" s="54"/>
      <c r="E36" s="54"/>
      <c r="H36" s="133"/>
    </row>
    <row r="37" spans="1:8" ht="18.75" customHeight="1" x14ac:dyDescent="0.25">
      <c r="A37" s="52">
        <v>510709</v>
      </c>
      <c r="B37" s="77" t="s">
        <v>106</v>
      </c>
      <c r="C37" s="54"/>
      <c r="D37" s="54"/>
      <c r="E37" s="54"/>
      <c r="H37" s="133"/>
    </row>
    <row r="38" spans="1:8" ht="20.100000000000001" customHeight="1" x14ac:dyDescent="0.25">
      <c r="A38" s="52"/>
      <c r="B38" s="74"/>
      <c r="C38" s="54"/>
      <c r="D38" s="54"/>
      <c r="E38" s="54"/>
    </row>
    <row r="39" spans="1:8" ht="20.100000000000001" customHeight="1" x14ac:dyDescent="0.25">
      <c r="A39" s="139">
        <v>5308</v>
      </c>
      <c r="B39" s="140" t="s">
        <v>61</v>
      </c>
      <c r="C39" s="141">
        <f>+C40</f>
        <v>0</v>
      </c>
      <c r="D39" s="141">
        <f>+D40</f>
        <v>0</v>
      </c>
      <c r="E39" s="141">
        <f>+E40</f>
        <v>0</v>
      </c>
    </row>
    <row r="40" spans="1:8" ht="20.100000000000001" customHeight="1" x14ac:dyDescent="0.25">
      <c r="A40" s="52">
        <v>530802</v>
      </c>
      <c r="B40" s="74" t="s">
        <v>62</v>
      </c>
      <c r="C40" s="54"/>
      <c r="D40" s="54"/>
      <c r="E40" s="54"/>
    </row>
    <row r="41" spans="1:8" ht="20.100000000000001" customHeight="1" x14ac:dyDescent="0.25">
      <c r="A41" s="52"/>
      <c r="B41" s="74"/>
      <c r="C41" s="54"/>
      <c r="D41" s="54"/>
      <c r="E41" s="54"/>
    </row>
    <row r="42" spans="1:8" ht="20.100000000000001" customHeight="1" x14ac:dyDescent="0.25">
      <c r="A42" s="139">
        <v>5702</v>
      </c>
      <c r="B42" s="140" t="s">
        <v>63</v>
      </c>
      <c r="C42" s="141">
        <f>+C43</f>
        <v>0</v>
      </c>
      <c r="D42" s="141">
        <f>+D43</f>
        <v>0</v>
      </c>
      <c r="E42" s="141">
        <f>+E43</f>
        <v>0</v>
      </c>
    </row>
    <row r="43" spans="1:8" ht="20.100000000000001" customHeight="1" x14ac:dyDescent="0.25">
      <c r="A43" s="52">
        <v>570201</v>
      </c>
      <c r="B43" s="74" t="s">
        <v>64</v>
      </c>
      <c r="C43" s="54"/>
      <c r="D43" s="54"/>
      <c r="E43" s="54"/>
    </row>
    <row r="44" spans="1:8" ht="20.100000000000001" customHeight="1" thickBot="1" x14ac:dyDescent="0.3">
      <c r="A44" s="52"/>
      <c r="B44" s="74"/>
      <c r="C44" s="76"/>
      <c r="D44" s="54"/>
      <c r="E44" s="54"/>
    </row>
    <row r="45" spans="1:8" ht="20.100000000000001" customHeight="1" thickBot="1" x14ac:dyDescent="0.3">
      <c r="A45" s="285" t="s">
        <v>42</v>
      </c>
      <c r="B45" s="286"/>
      <c r="C45" s="154">
        <f>+C9+C12+C16+C20+C24+C27+C32+C39+C42</f>
        <v>0</v>
      </c>
      <c r="D45" s="154">
        <f>+D9+D12+D16+D20+D24+D27+D32+D39+D42</f>
        <v>0</v>
      </c>
      <c r="E45" s="154">
        <f>+E9+E12+E16+E20+E24+E27+E32+E39+E42</f>
        <v>0</v>
      </c>
    </row>
    <row r="46" spans="1:8" ht="20.100000000000001" customHeight="1" thickBot="1" x14ac:dyDescent="0.3">
      <c r="A46" s="287" t="s">
        <v>14</v>
      </c>
      <c r="B46" s="288"/>
      <c r="C46" s="155"/>
      <c r="D46" s="156" t="e">
        <f>+(D45-C45)/C45</f>
        <v>#DIV/0!</v>
      </c>
      <c r="E46" s="156" t="e">
        <f>+(E45-D45)/D45</f>
        <v>#DIV/0!</v>
      </c>
    </row>
    <row r="47" spans="1:8" ht="20.100000000000001" customHeight="1" x14ac:dyDescent="0.25">
      <c r="A47" s="38"/>
      <c r="B47" s="37"/>
      <c r="C47" s="38"/>
      <c r="D47" s="38"/>
    </row>
    <row r="48" spans="1:8" ht="52.5" customHeight="1" x14ac:dyDescent="0.25">
      <c r="A48" s="297" t="s">
        <v>168</v>
      </c>
      <c r="B48" s="298"/>
      <c r="C48" s="298"/>
      <c r="D48" s="298"/>
      <c r="E48" s="298"/>
    </row>
    <row r="49" spans="1:5" ht="12.75" x14ac:dyDescent="0.2">
      <c r="A49" s="78"/>
      <c r="B49" s="79"/>
      <c r="C49" s="79"/>
      <c r="D49" s="80"/>
      <c r="E49" s="81"/>
    </row>
    <row r="50" spans="1:5" ht="12.75" x14ac:dyDescent="0.2">
      <c r="A50" s="58"/>
      <c r="B50" s="38"/>
      <c r="C50" s="38"/>
      <c r="D50" s="57"/>
      <c r="E50" s="47"/>
    </row>
    <row r="51" spans="1:5" s="256" customFormat="1" ht="12.75" x14ac:dyDescent="0.2">
      <c r="A51" s="269" t="s">
        <v>162</v>
      </c>
      <c r="B51" s="253"/>
      <c r="C51" s="253"/>
      <c r="D51" s="254"/>
      <c r="E51" s="255"/>
    </row>
    <row r="52" spans="1:5" s="256" customFormat="1" ht="78.75" customHeight="1" x14ac:dyDescent="0.25">
      <c r="A52" s="293" t="s">
        <v>180</v>
      </c>
      <c r="B52" s="294"/>
      <c r="C52" s="294"/>
      <c r="D52" s="294"/>
      <c r="E52" s="294"/>
    </row>
    <row r="53" spans="1:5" s="256" customFormat="1" ht="30" customHeight="1" x14ac:dyDescent="0.25">
      <c r="A53" s="289" t="s">
        <v>167</v>
      </c>
      <c r="B53" s="290"/>
      <c r="C53" s="290"/>
      <c r="D53" s="290"/>
      <c r="E53" s="290"/>
    </row>
    <row r="54" spans="1:5" s="256" customFormat="1" ht="30.75" customHeight="1" x14ac:dyDescent="0.25">
      <c r="A54" s="291" t="s">
        <v>181</v>
      </c>
      <c r="B54" s="291"/>
      <c r="C54" s="291"/>
      <c r="D54" s="291"/>
      <c r="E54" s="291"/>
    </row>
    <row r="55" spans="1:5" s="256" customFormat="1" ht="12.75" x14ac:dyDescent="0.25">
      <c r="A55" s="291" t="s">
        <v>182</v>
      </c>
      <c r="B55" s="291"/>
      <c r="C55" s="291"/>
      <c r="D55" s="291"/>
      <c r="E55" s="291"/>
    </row>
    <row r="56" spans="1:5" ht="12.75" x14ac:dyDescent="0.2">
      <c r="A56" s="58"/>
      <c r="B56" s="38"/>
      <c r="C56" s="38"/>
      <c r="D56" s="57"/>
      <c r="E56" s="47"/>
    </row>
    <row r="57" spans="1:5" ht="12.75" x14ac:dyDescent="0.25">
      <c r="A57" s="39"/>
      <c r="B57" s="38"/>
      <c r="C57" s="38"/>
      <c r="D57" s="38"/>
      <c r="E57" s="47"/>
    </row>
    <row r="58" spans="1:5" ht="20.100000000000001" customHeight="1" x14ac:dyDescent="0.25">
      <c r="A58" s="39"/>
      <c r="B58" s="292" t="s">
        <v>107</v>
      </c>
      <c r="C58" s="292"/>
      <c r="D58" s="59"/>
      <c r="E58" s="47"/>
    </row>
    <row r="59" spans="1:5" ht="20.100000000000001" customHeight="1" x14ac:dyDescent="0.25">
      <c r="A59" s="39"/>
      <c r="B59" s="59"/>
      <c r="C59" s="59"/>
      <c r="D59" s="59"/>
      <c r="E59" s="47"/>
    </row>
    <row r="60" spans="1:5" ht="20.100000000000001" customHeight="1" x14ac:dyDescent="0.25">
      <c r="A60" s="39"/>
      <c r="B60" s="60" t="s">
        <v>65</v>
      </c>
      <c r="C60" s="131"/>
      <c r="D60" s="61"/>
      <c r="E60" s="47"/>
    </row>
    <row r="61" spans="1:5" ht="20.100000000000001" customHeight="1" x14ac:dyDescent="0.25">
      <c r="A61" s="39"/>
      <c r="B61" s="60" t="s">
        <v>43</v>
      </c>
      <c r="C61" s="62"/>
      <c r="D61" s="38"/>
    </row>
    <row r="62" spans="1:5" ht="20.100000000000001" customHeight="1" x14ac:dyDescent="0.25">
      <c r="A62" s="39"/>
      <c r="B62" s="60" t="s">
        <v>44</v>
      </c>
      <c r="C62" s="38"/>
      <c r="D62" s="38"/>
    </row>
  </sheetData>
  <mergeCells count="13">
    <mergeCell ref="A1:E1"/>
    <mergeCell ref="C2:E2"/>
    <mergeCell ref="C3:E3"/>
    <mergeCell ref="C4:E4"/>
    <mergeCell ref="A48:E48"/>
    <mergeCell ref="A45:B45"/>
    <mergeCell ref="A46:B46"/>
    <mergeCell ref="A53:E53"/>
    <mergeCell ref="A54:E54"/>
    <mergeCell ref="A55:E55"/>
    <mergeCell ref="B58:C58"/>
    <mergeCell ref="A8:E8"/>
    <mergeCell ref="A52:E52"/>
  </mergeCells>
  <printOptions horizontalCentered="1"/>
  <pageMargins left="0.70866141732283472" right="0.70866141732283472" top="0.46" bottom="0.62" header="0.31496062992125984" footer="0.31496062992125984"/>
  <pageSetup paperSize="9" scale="93" fitToHeight="0" orientation="landscape" r:id="rId1"/>
  <headerFooter>
    <oddFooter>&amp;CPágina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9"/>
  <sheetViews>
    <sheetView topLeftCell="A31" zoomScale="70" zoomScaleNormal="70" workbookViewId="0">
      <selection activeCell="F7" sqref="F7"/>
    </sheetView>
  </sheetViews>
  <sheetFormatPr baseColWidth="10" defaultRowHeight="20.100000000000001" customHeight="1" x14ac:dyDescent="0.2"/>
  <cols>
    <col min="1" max="1" width="13.85546875" style="43" customWidth="1"/>
    <col min="2" max="2" width="44.28515625" style="43" bestFit="1" customWidth="1"/>
    <col min="3" max="3" width="14.28515625" style="43" customWidth="1"/>
    <col min="4" max="4" width="13.28515625" style="43" customWidth="1"/>
    <col min="5" max="5" width="28.7109375" style="43" customWidth="1"/>
    <col min="6" max="6" width="24.5703125" style="43" customWidth="1"/>
    <col min="7" max="8" width="24.140625" style="43" customWidth="1"/>
    <col min="9" max="9" width="25" style="43" customWidth="1"/>
    <col min="10" max="16384" width="11.42578125" style="43"/>
  </cols>
  <sheetData>
    <row r="1" spans="1:9" s="135" customFormat="1" ht="134.25" customHeight="1" x14ac:dyDescent="0.2">
      <c r="A1" s="279" t="s">
        <v>128</v>
      </c>
      <c r="B1" s="279"/>
      <c r="C1" s="279"/>
      <c r="D1" s="279"/>
      <c r="E1" s="279"/>
      <c r="F1" s="279"/>
      <c r="G1" s="279"/>
      <c r="H1" s="279"/>
      <c r="I1" s="279"/>
    </row>
    <row r="2" spans="1:9" ht="15.95" customHeight="1" x14ac:dyDescent="0.25">
      <c r="A2" s="303"/>
      <c r="B2" s="303"/>
      <c r="C2" s="303"/>
      <c r="D2" s="303"/>
      <c r="E2" s="303"/>
      <c r="F2" s="303"/>
      <c r="G2" s="303"/>
      <c r="H2" s="303"/>
      <c r="I2" s="303"/>
    </row>
    <row r="3" spans="1:9" ht="15.95" customHeight="1" x14ac:dyDescent="0.25">
      <c r="A3" s="4" t="s">
        <v>15</v>
      </c>
      <c r="B3" s="126"/>
      <c r="C3" s="280"/>
      <c r="D3" s="280"/>
      <c r="E3" s="280"/>
      <c r="F3" s="280"/>
      <c r="G3" s="280"/>
      <c r="H3" s="280"/>
      <c r="I3" s="280"/>
    </row>
    <row r="4" spans="1:9" ht="15.95" customHeight="1" x14ac:dyDescent="0.2">
      <c r="A4" s="4" t="s">
        <v>16</v>
      </c>
      <c r="B4" s="5"/>
      <c r="C4" s="281"/>
      <c r="D4" s="281"/>
      <c r="E4" s="281"/>
      <c r="F4" s="281"/>
      <c r="G4" s="281"/>
      <c r="H4" s="281"/>
      <c r="I4" s="281"/>
    </row>
    <row r="5" spans="1:9" ht="15.95" customHeight="1" x14ac:dyDescent="0.2">
      <c r="A5" s="6" t="s">
        <v>17</v>
      </c>
      <c r="B5" s="7"/>
      <c r="C5" s="282"/>
      <c r="D5" s="282"/>
      <c r="E5" s="282"/>
      <c r="F5" s="282"/>
      <c r="G5" s="282"/>
      <c r="H5" s="282"/>
      <c r="I5" s="282"/>
    </row>
    <row r="6" spans="1:9" ht="15.95" customHeight="1" x14ac:dyDescent="0.25">
      <c r="A6" s="8"/>
      <c r="B6" s="7"/>
      <c r="C6" s="7"/>
      <c r="D6" s="7"/>
      <c r="E6" s="7"/>
      <c r="F6" s="7"/>
      <c r="G6" s="7"/>
      <c r="H6" s="7"/>
    </row>
    <row r="7" spans="1:9" s="65" customFormat="1" ht="120" customHeight="1" x14ac:dyDescent="0.2">
      <c r="A7" s="64" t="s">
        <v>66</v>
      </c>
      <c r="B7" s="64" t="s">
        <v>0</v>
      </c>
      <c r="C7" s="64" t="s">
        <v>67</v>
      </c>
      <c r="D7" s="64" t="s">
        <v>1</v>
      </c>
      <c r="E7" s="64" t="s">
        <v>2</v>
      </c>
      <c r="F7" s="64" t="s">
        <v>100</v>
      </c>
      <c r="G7" s="64" t="s">
        <v>101</v>
      </c>
      <c r="H7" s="64" t="s">
        <v>108</v>
      </c>
      <c r="I7" s="64" t="s">
        <v>68</v>
      </c>
    </row>
    <row r="8" spans="1:9" ht="15.95" customHeight="1" x14ac:dyDescent="0.2">
      <c r="A8" s="118"/>
      <c r="B8" s="119"/>
      <c r="C8" s="120"/>
      <c r="D8" s="120"/>
      <c r="E8" s="119"/>
      <c r="F8" s="121"/>
      <c r="G8" s="121"/>
      <c r="H8" s="121"/>
      <c r="I8" s="117"/>
    </row>
    <row r="9" spans="1:9" ht="15.95" customHeight="1" x14ac:dyDescent="0.2">
      <c r="A9" s="118"/>
      <c r="B9" s="119"/>
      <c r="C9" s="120"/>
      <c r="D9" s="120"/>
      <c r="E9" s="119"/>
      <c r="F9" s="121"/>
      <c r="G9" s="121"/>
      <c r="H9" s="121"/>
      <c r="I9" s="117"/>
    </row>
    <row r="10" spans="1:9" ht="15.95" customHeight="1" x14ac:dyDescent="0.2">
      <c r="A10" s="118"/>
      <c r="B10" s="119"/>
      <c r="C10" s="120"/>
      <c r="D10" s="120"/>
      <c r="E10" s="119"/>
      <c r="F10" s="121"/>
      <c r="G10" s="121"/>
      <c r="H10" s="121"/>
      <c r="I10" s="117"/>
    </row>
    <row r="11" spans="1:9" ht="15.95" customHeight="1" x14ac:dyDescent="0.2">
      <c r="A11" s="120"/>
      <c r="B11" s="119"/>
      <c r="C11" s="120"/>
      <c r="D11" s="120"/>
      <c r="E11" s="119"/>
      <c r="F11" s="121"/>
      <c r="G11" s="121"/>
      <c r="H11" s="121"/>
      <c r="I11" s="117"/>
    </row>
    <row r="12" spans="1:9" ht="15.95" customHeight="1" x14ac:dyDescent="0.2">
      <c r="A12" s="118"/>
      <c r="B12" s="119"/>
      <c r="C12" s="120"/>
      <c r="D12" s="120"/>
      <c r="E12" s="119"/>
      <c r="F12" s="121"/>
      <c r="G12" s="121"/>
      <c r="H12" s="121"/>
      <c r="I12" s="117"/>
    </row>
    <row r="13" spans="1:9" ht="15.95" customHeight="1" x14ac:dyDescent="0.2">
      <c r="A13" s="118"/>
      <c r="B13" s="119"/>
      <c r="C13" s="120"/>
      <c r="D13" s="120"/>
      <c r="E13" s="119"/>
      <c r="F13" s="121"/>
      <c r="G13" s="121"/>
      <c r="H13" s="121"/>
      <c r="I13" s="117"/>
    </row>
    <row r="14" spans="1:9" ht="15.95" customHeight="1" x14ac:dyDescent="0.2">
      <c r="A14" s="118"/>
      <c r="B14" s="119"/>
      <c r="C14" s="120"/>
      <c r="D14" s="120"/>
      <c r="E14" s="119"/>
      <c r="F14" s="121"/>
      <c r="G14" s="121"/>
      <c r="H14" s="121"/>
      <c r="I14" s="117"/>
    </row>
    <row r="15" spans="1:9" ht="15.95" customHeight="1" x14ac:dyDescent="0.2">
      <c r="A15" s="118"/>
      <c r="B15" s="119"/>
      <c r="C15" s="120"/>
      <c r="D15" s="120"/>
      <c r="E15" s="119"/>
      <c r="F15" s="121"/>
      <c r="G15" s="121"/>
      <c r="H15" s="121"/>
      <c r="I15" s="117"/>
    </row>
    <row r="16" spans="1:9" ht="15.95" customHeight="1" x14ac:dyDescent="0.2">
      <c r="A16" s="118"/>
      <c r="B16" s="119"/>
      <c r="C16" s="120"/>
      <c r="D16" s="120"/>
      <c r="E16" s="119"/>
      <c r="F16" s="121"/>
      <c r="G16" s="121"/>
      <c r="H16" s="121"/>
      <c r="I16" s="117"/>
    </row>
    <row r="17" spans="1:9" ht="15.95" customHeight="1" x14ac:dyDescent="0.2">
      <c r="A17" s="120"/>
      <c r="B17" s="119"/>
      <c r="C17" s="120"/>
      <c r="D17" s="120"/>
      <c r="E17" s="119"/>
      <c r="F17" s="121"/>
      <c r="G17" s="121"/>
      <c r="H17" s="121"/>
      <c r="I17" s="117"/>
    </row>
    <row r="18" spans="1:9" ht="15.95" customHeight="1" x14ac:dyDescent="0.2">
      <c r="A18" s="118"/>
      <c r="B18" s="119"/>
      <c r="C18" s="120"/>
      <c r="D18" s="120"/>
      <c r="E18" s="119"/>
      <c r="F18" s="121"/>
      <c r="G18" s="121"/>
      <c r="H18" s="121"/>
      <c r="I18" s="117"/>
    </row>
    <row r="19" spans="1:9" ht="15.95" customHeight="1" x14ac:dyDescent="0.2">
      <c r="A19" s="118"/>
      <c r="B19" s="119"/>
      <c r="C19" s="120"/>
      <c r="D19" s="120"/>
      <c r="E19" s="119"/>
      <c r="F19" s="121"/>
      <c r="G19" s="121"/>
      <c r="H19" s="121"/>
      <c r="I19" s="117"/>
    </row>
    <row r="20" spans="1:9" ht="15.95" customHeight="1" x14ac:dyDescent="0.2">
      <c r="A20" s="118"/>
      <c r="B20" s="119"/>
      <c r="C20" s="120"/>
      <c r="D20" s="120"/>
      <c r="E20" s="119"/>
      <c r="F20" s="121"/>
      <c r="G20" s="121"/>
      <c r="H20" s="121"/>
      <c r="I20" s="117"/>
    </row>
    <row r="21" spans="1:9" ht="15.95" customHeight="1" x14ac:dyDescent="0.2">
      <c r="A21" s="120"/>
      <c r="B21" s="119"/>
      <c r="C21" s="120"/>
      <c r="D21" s="120"/>
      <c r="E21" s="119"/>
      <c r="F21" s="121"/>
      <c r="G21" s="121"/>
      <c r="H21" s="121"/>
      <c r="I21" s="117"/>
    </row>
    <row r="22" spans="1:9" ht="15.95" customHeight="1" x14ac:dyDescent="0.2">
      <c r="A22" s="118"/>
      <c r="B22" s="119"/>
      <c r="C22" s="120"/>
      <c r="D22" s="120"/>
      <c r="E22" s="119"/>
      <c r="F22" s="121"/>
      <c r="G22" s="121"/>
      <c r="H22" s="121"/>
      <c r="I22" s="117"/>
    </row>
    <row r="23" spans="1:9" ht="15.95" customHeight="1" x14ac:dyDescent="0.2">
      <c r="A23" s="118"/>
      <c r="B23" s="119"/>
      <c r="C23" s="120"/>
      <c r="D23" s="120"/>
      <c r="E23" s="119"/>
      <c r="F23" s="121"/>
      <c r="G23" s="121"/>
      <c r="H23" s="121"/>
      <c r="I23" s="117"/>
    </row>
    <row r="24" spans="1:9" ht="15.95" customHeight="1" x14ac:dyDescent="0.2">
      <c r="A24" s="118"/>
      <c r="B24" s="119"/>
      <c r="C24" s="120"/>
      <c r="D24" s="120"/>
      <c r="E24" s="119"/>
      <c r="F24" s="121"/>
      <c r="G24" s="121"/>
      <c r="H24" s="121"/>
      <c r="I24" s="117"/>
    </row>
    <row r="25" spans="1:9" ht="15.95" customHeight="1" x14ac:dyDescent="0.2">
      <c r="A25" s="120"/>
      <c r="B25" s="119"/>
      <c r="C25" s="120"/>
      <c r="D25" s="120"/>
      <c r="E25" s="119"/>
      <c r="F25" s="121"/>
      <c r="G25" s="121"/>
      <c r="H25" s="121"/>
      <c r="I25" s="117"/>
    </row>
    <row r="26" spans="1:9" ht="15.95" customHeight="1" x14ac:dyDescent="0.2">
      <c r="A26" s="118"/>
      <c r="B26" s="119"/>
      <c r="C26" s="120"/>
      <c r="D26" s="120"/>
      <c r="E26" s="119"/>
      <c r="F26" s="121"/>
      <c r="G26" s="121"/>
      <c r="H26" s="121"/>
      <c r="I26" s="117"/>
    </row>
    <row r="27" spans="1:9" ht="15.95" customHeight="1" x14ac:dyDescent="0.2">
      <c r="A27" s="120"/>
      <c r="B27" s="119"/>
      <c r="C27" s="120"/>
      <c r="D27" s="120"/>
      <c r="E27" s="119"/>
      <c r="F27" s="121"/>
      <c r="G27" s="121"/>
      <c r="H27" s="121"/>
      <c r="I27" s="117"/>
    </row>
    <row r="28" spans="1:9" ht="15.95" customHeight="1" x14ac:dyDescent="0.2">
      <c r="A28" s="118"/>
      <c r="B28" s="119"/>
      <c r="C28" s="120"/>
      <c r="D28" s="120"/>
      <c r="E28" s="119"/>
      <c r="F28" s="121"/>
      <c r="G28" s="121"/>
      <c r="H28" s="121"/>
      <c r="I28" s="117"/>
    </row>
    <row r="29" spans="1:9" ht="15.95" customHeight="1" x14ac:dyDescent="0.2">
      <c r="A29" s="118"/>
      <c r="B29" s="119"/>
      <c r="C29" s="120"/>
      <c r="D29" s="120"/>
      <c r="E29" s="119"/>
      <c r="F29" s="121"/>
      <c r="G29" s="121"/>
      <c r="H29" s="121"/>
      <c r="I29" s="117"/>
    </row>
    <row r="30" spans="1:9" ht="15.95" customHeight="1" x14ac:dyDescent="0.2">
      <c r="A30" s="120"/>
      <c r="B30" s="119"/>
      <c r="C30" s="120"/>
      <c r="D30" s="120"/>
      <c r="E30" s="119"/>
      <c r="F30" s="121"/>
      <c r="G30" s="121"/>
      <c r="H30" s="121"/>
      <c r="I30" s="117"/>
    </row>
    <row r="31" spans="1:9" ht="15.95" customHeight="1" x14ac:dyDescent="0.2">
      <c r="A31" s="118"/>
      <c r="B31" s="119"/>
      <c r="C31" s="120"/>
      <c r="D31" s="120"/>
      <c r="E31" s="119"/>
      <c r="F31" s="121"/>
      <c r="G31" s="121"/>
      <c r="H31" s="121"/>
      <c r="I31" s="117"/>
    </row>
    <row r="32" spans="1:9" ht="15.95" customHeight="1" x14ac:dyDescent="0.2">
      <c r="A32" s="118"/>
      <c r="B32" s="119"/>
      <c r="C32" s="120"/>
      <c r="D32" s="120"/>
      <c r="E32" s="119"/>
      <c r="F32" s="121"/>
      <c r="G32" s="121"/>
      <c r="H32" s="121"/>
      <c r="I32" s="117"/>
    </row>
    <row r="33" spans="1:9" ht="15.95" customHeight="1" x14ac:dyDescent="0.2">
      <c r="A33" s="118"/>
      <c r="B33" s="119"/>
      <c r="C33" s="120"/>
      <c r="D33" s="120"/>
      <c r="E33" s="119"/>
      <c r="F33" s="121"/>
      <c r="G33" s="121"/>
      <c r="H33" s="121"/>
      <c r="I33" s="117"/>
    </row>
    <row r="34" spans="1:9" ht="15.95" customHeight="1" x14ac:dyDescent="0.2">
      <c r="A34" s="118"/>
      <c r="B34" s="119"/>
      <c r="C34" s="120"/>
      <c r="D34" s="120"/>
      <c r="E34" s="119"/>
      <c r="F34" s="121"/>
      <c r="G34" s="121"/>
      <c r="H34" s="121"/>
      <c r="I34" s="117"/>
    </row>
    <row r="35" spans="1:9" ht="15.95" customHeight="1" x14ac:dyDescent="0.2">
      <c r="A35" s="118"/>
      <c r="B35" s="119"/>
      <c r="C35" s="120"/>
      <c r="D35" s="120"/>
      <c r="E35" s="119"/>
      <c r="F35" s="121"/>
      <c r="G35" s="121"/>
      <c r="H35" s="121"/>
      <c r="I35" s="117"/>
    </row>
    <row r="36" spans="1:9" ht="15.95" customHeight="1" x14ac:dyDescent="0.2">
      <c r="A36" s="120"/>
      <c r="B36" s="119"/>
      <c r="C36" s="120"/>
      <c r="D36" s="120"/>
      <c r="E36" s="119"/>
      <c r="F36" s="121"/>
      <c r="G36" s="121"/>
      <c r="H36" s="121"/>
      <c r="I36" s="117"/>
    </row>
    <row r="37" spans="1:9" ht="15.95" customHeight="1" x14ac:dyDescent="0.2">
      <c r="A37" s="118"/>
      <c r="B37" s="119"/>
      <c r="C37" s="120"/>
      <c r="D37" s="120"/>
      <c r="E37" s="119"/>
      <c r="F37" s="121"/>
      <c r="G37" s="121"/>
      <c r="H37" s="121"/>
      <c r="I37" s="117"/>
    </row>
    <row r="38" spans="1:9" ht="15.95" customHeight="1" x14ac:dyDescent="0.2">
      <c r="A38" s="120"/>
      <c r="B38" s="119"/>
      <c r="C38" s="120"/>
      <c r="D38" s="120"/>
      <c r="E38" s="119"/>
      <c r="F38" s="121"/>
      <c r="G38" s="121"/>
      <c r="H38" s="121"/>
      <c r="I38" s="117"/>
    </row>
    <row r="39" spans="1:9" ht="15.95" customHeight="1" x14ac:dyDescent="0.2">
      <c r="A39" s="118"/>
      <c r="B39" s="119"/>
      <c r="C39" s="120"/>
      <c r="D39" s="120"/>
      <c r="E39" s="119"/>
      <c r="F39" s="121"/>
      <c r="G39" s="121"/>
      <c r="H39" s="121"/>
      <c r="I39" s="117"/>
    </row>
    <row r="40" spans="1:9" ht="15.95" customHeight="1" x14ac:dyDescent="0.2">
      <c r="A40" s="118"/>
      <c r="B40" s="119"/>
      <c r="C40" s="120"/>
      <c r="D40" s="120"/>
      <c r="E40" s="119"/>
      <c r="F40" s="121"/>
      <c r="G40" s="121"/>
      <c r="H40" s="121"/>
      <c r="I40" s="117"/>
    </row>
    <row r="41" spans="1:9" ht="15.95" customHeight="1" x14ac:dyDescent="0.2">
      <c r="A41" s="118"/>
      <c r="B41" s="119"/>
      <c r="C41" s="120"/>
      <c r="D41" s="120"/>
      <c r="E41" s="119"/>
      <c r="F41" s="121"/>
      <c r="G41" s="121"/>
      <c r="H41" s="121"/>
      <c r="I41" s="117"/>
    </row>
    <row r="42" spans="1:9" ht="15.95" customHeight="1" x14ac:dyDescent="0.2">
      <c r="A42" s="120"/>
      <c r="B42" s="119"/>
      <c r="C42" s="120"/>
      <c r="D42" s="120"/>
      <c r="E42" s="119"/>
      <c r="F42" s="121"/>
      <c r="G42" s="121"/>
      <c r="H42" s="121"/>
      <c r="I42" s="117"/>
    </row>
    <row r="43" spans="1:9" ht="15.95" customHeight="1" x14ac:dyDescent="0.2">
      <c r="A43" s="118"/>
      <c r="B43" s="119"/>
      <c r="C43" s="120"/>
      <c r="D43" s="120"/>
      <c r="E43" s="119"/>
      <c r="F43" s="121"/>
      <c r="G43" s="121"/>
      <c r="H43" s="121"/>
      <c r="I43" s="117"/>
    </row>
    <row r="44" spans="1:9" ht="15.95" customHeight="1" x14ac:dyDescent="0.2">
      <c r="A44" s="118"/>
      <c r="B44" s="119"/>
      <c r="C44" s="120"/>
      <c r="D44" s="120"/>
      <c r="E44" s="119"/>
      <c r="F44" s="121"/>
      <c r="G44" s="121"/>
      <c r="H44" s="121"/>
      <c r="I44" s="117"/>
    </row>
    <row r="45" spans="1:9" ht="15.95" customHeight="1" x14ac:dyDescent="0.2">
      <c r="A45" s="118"/>
      <c r="B45" s="119"/>
      <c r="C45" s="120"/>
      <c r="D45" s="120"/>
      <c r="E45" s="119"/>
      <c r="F45" s="121"/>
      <c r="G45" s="121"/>
      <c r="H45" s="121"/>
      <c r="I45" s="117"/>
    </row>
    <row r="46" spans="1:9" ht="15.95" customHeight="1" x14ac:dyDescent="0.2">
      <c r="A46" s="120"/>
      <c r="B46" s="119"/>
      <c r="C46" s="120"/>
      <c r="D46" s="120"/>
      <c r="E46" s="119"/>
      <c r="F46" s="121"/>
      <c r="G46" s="121"/>
      <c r="H46" s="121"/>
      <c r="I46" s="117"/>
    </row>
    <row r="47" spans="1:9" ht="15.95" customHeight="1" x14ac:dyDescent="0.2">
      <c r="A47" s="118"/>
      <c r="B47" s="119"/>
      <c r="C47" s="120"/>
      <c r="D47" s="120"/>
      <c r="E47" s="119"/>
      <c r="F47" s="121"/>
      <c r="G47" s="121"/>
      <c r="H47" s="121"/>
      <c r="I47" s="117"/>
    </row>
    <row r="48" spans="1:9" ht="15.95" customHeight="1" x14ac:dyDescent="0.2">
      <c r="A48" s="118"/>
      <c r="B48" s="119"/>
      <c r="C48" s="120"/>
      <c r="D48" s="120"/>
      <c r="E48" s="119"/>
      <c r="F48" s="121"/>
      <c r="G48" s="121"/>
      <c r="H48" s="121"/>
      <c r="I48" s="117"/>
    </row>
    <row r="49" spans="1:9" ht="15.95" customHeight="1" x14ac:dyDescent="0.2">
      <c r="A49" s="118"/>
      <c r="B49" s="119"/>
      <c r="C49" s="120"/>
      <c r="D49" s="120"/>
      <c r="E49" s="119"/>
      <c r="F49" s="121"/>
      <c r="G49" s="121"/>
      <c r="H49" s="121"/>
      <c r="I49" s="117"/>
    </row>
    <row r="50" spans="1:9" ht="15.95" customHeight="1" x14ac:dyDescent="0.2">
      <c r="A50" s="118"/>
      <c r="B50" s="119"/>
      <c r="C50" s="120"/>
      <c r="D50" s="120"/>
      <c r="E50" s="119"/>
      <c r="F50" s="121"/>
      <c r="G50" s="121"/>
      <c r="H50" s="121"/>
      <c r="I50" s="117"/>
    </row>
    <row r="51" spans="1:9" ht="15.95" customHeight="1" x14ac:dyDescent="0.2">
      <c r="A51" s="118"/>
      <c r="B51" s="119"/>
      <c r="C51" s="120"/>
      <c r="D51" s="120"/>
      <c r="E51" s="119"/>
      <c r="F51" s="121"/>
      <c r="G51" s="121"/>
      <c r="H51" s="121"/>
      <c r="I51" s="117"/>
    </row>
    <row r="52" spans="1:9" ht="15.95" customHeight="1" x14ac:dyDescent="0.2">
      <c r="A52" s="299" t="s">
        <v>3</v>
      </c>
      <c r="B52" s="300"/>
      <c r="C52" s="300"/>
      <c r="D52" s="300"/>
      <c r="E52" s="301"/>
      <c r="F52" s="157">
        <f>SUM(F8:F51)</f>
        <v>0</v>
      </c>
      <c r="G52" s="157">
        <f>SUM(G8:G51)</f>
        <v>0</v>
      </c>
      <c r="H52" s="157">
        <f>SUM(H8:H51)</f>
        <v>0</v>
      </c>
      <c r="I52" s="157"/>
    </row>
    <row r="53" spans="1:9" ht="15.95" customHeight="1" x14ac:dyDescent="0.2">
      <c r="A53" s="66"/>
      <c r="B53" s="66"/>
      <c r="C53" s="66"/>
      <c r="D53" s="66"/>
      <c r="E53" s="67"/>
      <c r="F53" s="68"/>
      <c r="G53" s="68"/>
      <c r="H53" s="68"/>
      <c r="I53" s="127"/>
    </row>
    <row r="54" spans="1:9" s="63" customFormat="1" ht="54" customHeight="1" x14ac:dyDescent="0.25">
      <c r="A54" s="302" t="s">
        <v>102</v>
      </c>
      <c r="B54" s="302"/>
      <c r="C54" s="302"/>
      <c r="D54" s="302"/>
      <c r="E54" s="302"/>
      <c r="F54" s="302"/>
      <c r="G54" s="302"/>
      <c r="H54" s="302"/>
      <c r="I54" s="302"/>
    </row>
    <row r="55" spans="1:9" ht="9.6" customHeight="1" x14ac:dyDescent="0.2">
      <c r="A55" s="32"/>
      <c r="B55" s="32"/>
      <c r="C55" s="32"/>
      <c r="D55" s="32"/>
      <c r="E55" s="32"/>
      <c r="F55" s="32"/>
      <c r="G55" s="32"/>
      <c r="H55" s="32"/>
    </row>
    <row r="56" spans="1:9" ht="15.95" customHeight="1" x14ac:dyDescent="0.2">
      <c r="A56" s="69"/>
      <c r="B56" s="32"/>
      <c r="C56" s="32"/>
      <c r="D56" s="32"/>
      <c r="E56" s="32"/>
      <c r="F56" s="32"/>
      <c r="G56" s="32"/>
      <c r="H56" s="32"/>
    </row>
    <row r="57" spans="1:9" s="257" customFormat="1" ht="15.95" customHeight="1" x14ac:dyDescent="0.2">
      <c r="A57" s="270" t="s">
        <v>162</v>
      </c>
      <c r="B57" s="271"/>
      <c r="C57" s="271"/>
      <c r="D57" s="271"/>
      <c r="E57" s="271"/>
      <c r="F57" s="271"/>
      <c r="G57" s="271"/>
      <c r="H57" s="271"/>
      <c r="I57" s="272"/>
    </row>
    <row r="58" spans="1:9" s="257" customFormat="1" ht="27.75" customHeight="1" x14ac:dyDescent="0.2">
      <c r="A58" s="304" t="s">
        <v>183</v>
      </c>
      <c r="B58" s="304"/>
      <c r="C58" s="304"/>
      <c r="D58" s="304"/>
      <c r="E58" s="304"/>
      <c r="F58" s="304"/>
      <c r="G58" s="304"/>
      <c r="H58" s="304"/>
      <c r="I58" s="304"/>
    </row>
    <row r="59" spans="1:9" s="257" customFormat="1" ht="18" customHeight="1" x14ac:dyDescent="0.2">
      <c r="A59" s="304" t="s">
        <v>177</v>
      </c>
      <c r="B59" s="304"/>
      <c r="C59" s="304"/>
      <c r="D59" s="304"/>
      <c r="E59" s="304"/>
      <c r="F59" s="304"/>
      <c r="G59" s="304"/>
      <c r="H59" s="304"/>
      <c r="I59" s="304"/>
    </row>
    <row r="60" spans="1:9" ht="58.9" customHeight="1" x14ac:dyDescent="0.2">
      <c r="B60" s="32"/>
      <c r="D60" s="32"/>
      <c r="G60" s="32"/>
      <c r="H60" s="32"/>
    </row>
    <row r="61" spans="1:9" ht="21.75" customHeight="1" x14ac:dyDescent="0.25">
      <c r="B61" s="273" t="s">
        <v>109</v>
      </c>
      <c r="C61" s="273"/>
      <c r="D61" s="273"/>
      <c r="E61" s="32"/>
      <c r="F61" s="70"/>
      <c r="G61" s="71"/>
      <c r="H61" s="71"/>
    </row>
    <row r="62" spans="1:9" ht="15.95" customHeight="1" x14ac:dyDescent="0.2">
      <c r="B62" s="128"/>
      <c r="C62" s="128"/>
      <c r="D62" s="128"/>
      <c r="E62" s="32"/>
      <c r="F62" s="70"/>
      <c r="G62" s="71"/>
      <c r="H62" s="71"/>
    </row>
    <row r="63" spans="1:9" ht="15.95" customHeight="1" x14ac:dyDescent="0.2">
      <c r="B63" s="129" t="s">
        <v>65</v>
      </c>
      <c r="C63" s="131"/>
      <c r="D63" s="130"/>
      <c r="E63" s="72"/>
      <c r="F63" s="73"/>
      <c r="G63" s="73"/>
      <c r="H63" s="73"/>
    </row>
    <row r="64" spans="1:9" ht="15.95" customHeight="1" x14ac:dyDescent="0.2">
      <c r="B64" s="129" t="s">
        <v>43</v>
      </c>
      <c r="C64" s="62"/>
      <c r="D64" s="32"/>
    </row>
    <row r="65" spans="2:4" ht="15.95" customHeight="1" x14ac:dyDescent="0.2">
      <c r="B65" s="129" t="s">
        <v>44</v>
      </c>
      <c r="C65" s="32"/>
      <c r="D65" s="32"/>
    </row>
    <row r="66" spans="2:4" ht="17.25" customHeight="1" x14ac:dyDescent="0.2"/>
    <row r="69" spans="2:4" ht="26.45" customHeight="1" x14ac:dyDescent="0.2"/>
  </sheetData>
  <autoFilter ref="A7:I7"/>
  <mergeCells count="10">
    <mergeCell ref="B61:D61"/>
    <mergeCell ref="A1:I1"/>
    <mergeCell ref="C4:I4"/>
    <mergeCell ref="C3:I3"/>
    <mergeCell ref="C5:I5"/>
    <mergeCell ref="A52:E52"/>
    <mergeCell ref="A54:I54"/>
    <mergeCell ref="A2:I2"/>
    <mergeCell ref="A58:I58"/>
    <mergeCell ref="A59:I59"/>
  </mergeCells>
  <conditionalFormatting sqref="A8:A33">
    <cfRule type="duplicateValues" dxfId="7" priority="106" stopIfTrue="1"/>
  </conditionalFormatting>
  <conditionalFormatting sqref="A34">
    <cfRule type="duplicateValues" dxfId="6" priority="1" stopIfTrue="1"/>
  </conditionalFormatting>
  <conditionalFormatting sqref="A34">
    <cfRule type="duplicateValues" dxfId="5" priority="2" stopIfTrue="1"/>
  </conditionalFormatting>
  <conditionalFormatting sqref="A8:A33 A35:A51">
    <cfRule type="duplicateValues" dxfId="4" priority="107" stopIfTrue="1"/>
  </conditionalFormatting>
  <printOptions horizontalCentered="1"/>
  <pageMargins left="0.39370078740157483" right="0.39370078740157483" top="0.15748031496062992" bottom="0.35433070866141736" header="0" footer="0"/>
  <pageSetup paperSize="9" scale="65" fitToHeight="0" orientation="landscape" r:id="rId1"/>
  <headerFooter>
    <oddFooter>&amp;CPágina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1"/>
  <sheetViews>
    <sheetView topLeftCell="A16" workbookViewId="0">
      <selection activeCell="C7" sqref="C7"/>
    </sheetView>
  </sheetViews>
  <sheetFormatPr baseColWidth="10" defaultRowHeight="15" x14ac:dyDescent="0.25"/>
  <cols>
    <col min="1" max="1" width="16.85546875" customWidth="1"/>
    <col min="2" max="2" width="33.7109375" bestFit="1" customWidth="1"/>
    <col min="3" max="9" width="16.85546875" customWidth="1"/>
  </cols>
  <sheetData>
    <row r="1" spans="1:9" s="135" customFormat="1" ht="110.25" customHeight="1" x14ac:dyDescent="0.2">
      <c r="A1" s="279" t="s">
        <v>129</v>
      </c>
      <c r="B1" s="279"/>
      <c r="C1" s="279"/>
      <c r="D1" s="279"/>
      <c r="E1" s="279"/>
      <c r="F1" s="279"/>
      <c r="G1" s="279"/>
      <c r="H1" s="279"/>
      <c r="I1" s="167"/>
    </row>
    <row r="2" spans="1:9" s="43" customFormat="1" ht="15.95" customHeight="1" x14ac:dyDescent="0.25">
      <c r="A2" s="4" t="s">
        <v>15</v>
      </c>
      <c r="B2" s="134"/>
      <c r="C2" s="311"/>
      <c r="D2" s="311"/>
      <c r="E2" s="311"/>
      <c r="F2" s="311"/>
      <c r="G2" s="311"/>
      <c r="H2" s="311"/>
      <c r="I2" s="4"/>
    </row>
    <row r="3" spans="1:9" s="43" customFormat="1" ht="15.95" customHeight="1" x14ac:dyDescent="0.2">
      <c r="A3" s="4" t="s">
        <v>16</v>
      </c>
      <c r="B3" s="5"/>
      <c r="C3" s="311"/>
      <c r="D3" s="311"/>
      <c r="E3" s="311"/>
      <c r="F3" s="311"/>
      <c r="G3" s="311"/>
      <c r="H3" s="311"/>
      <c r="I3" s="189"/>
    </row>
    <row r="4" spans="1:9" s="43" customFormat="1" ht="15.95" customHeight="1" x14ac:dyDescent="0.2">
      <c r="A4" s="6" t="s">
        <v>17</v>
      </c>
      <c r="B4" s="7"/>
      <c r="C4" s="311"/>
      <c r="D4" s="311"/>
      <c r="E4" s="311"/>
      <c r="F4" s="311"/>
      <c r="G4" s="311"/>
      <c r="H4" s="311"/>
      <c r="I4" s="7"/>
    </row>
    <row r="5" spans="1:9" ht="15.75" thickBot="1" x14ac:dyDescent="0.3"/>
    <row r="6" spans="1:9" ht="35.25" customHeight="1" thickBot="1" x14ac:dyDescent="0.3">
      <c r="A6" s="305" t="s">
        <v>111</v>
      </c>
      <c r="B6" s="305" t="s">
        <v>112</v>
      </c>
      <c r="C6" s="315" t="s">
        <v>110</v>
      </c>
      <c r="D6" s="316"/>
      <c r="E6" s="316"/>
      <c r="F6" s="316"/>
      <c r="G6" s="316"/>
      <c r="H6" s="317"/>
    </row>
    <row r="7" spans="1:9" ht="60.75" customHeight="1" thickBot="1" x14ac:dyDescent="0.3">
      <c r="A7" s="306"/>
      <c r="B7" s="306"/>
      <c r="C7" s="164" t="s">
        <v>127</v>
      </c>
      <c r="D7" s="165" t="s">
        <v>175</v>
      </c>
      <c r="E7" s="165" t="s">
        <v>175</v>
      </c>
      <c r="F7" s="165" t="s">
        <v>175</v>
      </c>
      <c r="G7" s="165" t="s">
        <v>175</v>
      </c>
      <c r="H7" s="166" t="s">
        <v>175</v>
      </c>
    </row>
    <row r="8" spans="1:9" ht="16.5" thickBot="1" x14ac:dyDescent="0.3">
      <c r="A8" s="258"/>
      <c r="B8" s="259"/>
      <c r="C8" s="248" t="s">
        <v>169</v>
      </c>
      <c r="D8" s="248" t="s">
        <v>170</v>
      </c>
      <c r="E8" s="248" t="s">
        <v>171</v>
      </c>
      <c r="F8" s="248" t="s">
        <v>172</v>
      </c>
      <c r="G8" s="248" t="s">
        <v>173</v>
      </c>
      <c r="H8" s="249" t="s">
        <v>174</v>
      </c>
    </row>
    <row r="9" spans="1:9" ht="15.75" thickBot="1" x14ac:dyDescent="0.3">
      <c r="A9" s="312" t="s">
        <v>113</v>
      </c>
      <c r="B9" s="313"/>
      <c r="C9" s="313"/>
      <c r="D9" s="313"/>
      <c r="E9" s="313"/>
      <c r="F9" s="313"/>
      <c r="G9" s="313"/>
      <c r="H9" s="314"/>
    </row>
    <row r="10" spans="1:9" x14ac:dyDescent="0.25">
      <c r="A10" s="168">
        <v>51</v>
      </c>
      <c r="B10" s="179" t="s">
        <v>114</v>
      </c>
      <c r="C10" s="180">
        <v>0</v>
      </c>
      <c r="D10" s="180">
        <v>0</v>
      </c>
      <c r="E10" s="180">
        <v>0</v>
      </c>
      <c r="F10" s="180">
        <v>0</v>
      </c>
      <c r="G10" s="181">
        <v>0</v>
      </c>
      <c r="H10" s="182">
        <v>0</v>
      </c>
    </row>
    <row r="11" spans="1:9" x14ac:dyDescent="0.25">
      <c r="A11" s="168">
        <v>41</v>
      </c>
      <c r="B11" s="183" t="s">
        <v>115</v>
      </c>
      <c r="C11" s="158">
        <v>0</v>
      </c>
      <c r="D11" s="158">
        <v>0</v>
      </c>
      <c r="E11" s="158">
        <v>0</v>
      </c>
      <c r="F11" s="158">
        <v>0</v>
      </c>
      <c r="G11" s="159">
        <v>0</v>
      </c>
      <c r="H11" s="169">
        <v>0</v>
      </c>
    </row>
    <row r="12" spans="1:9" x14ac:dyDescent="0.25">
      <c r="A12" s="168"/>
      <c r="B12" s="184" t="s">
        <v>116</v>
      </c>
      <c r="C12" s="160">
        <f t="shared" ref="C12:H12" si="0">+C10-C11</f>
        <v>0</v>
      </c>
      <c r="D12" s="160">
        <f t="shared" si="0"/>
        <v>0</v>
      </c>
      <c r="E12" s="160">
        <f t="shared" si="0"/>
        <v>0</v>
      </c>
      <c r="F12" s="160">
        <f t="shared" si="0"/>
        <v>0</v>
      </c>
      <c r="G12" s="160">
        <f t="shared" si="0"/>
        <v>0</v>
      </c>
      <c r="H12" s="170">
        <f t="shared" si="0"/>
        <v>0</v>
      </c>
    </row>
    <row r="13" spans="1:9" x14ac:dyDescent="0.25">
      <c r="A13" s="168">
        <v>52</v>
      </c>
      <c r="B13" s="183" t="s">
        <v>117</v>
      </c>
      <c r="C13" s="158"/>
      <c r="D13" s="158"/>
      <c r="E13" s="158"/>
      <c r="F13" s="158"/>
      <c r="G13" s="158"/>
      <c r="H13" s="169"/>
    </row>
    <row r="14" spans="1:9" x14ac:dyDescent="0.25">
      <c r="A14" s="168">
        <v>54</v>
      </c>
      <c r="B14" s="183" t="s">
        <v>118</v>
      </c>
      <c r="C14" s="158"/>
      <c r="D14" s="158"/>
      <c r="E14" s="158"/>
      <c r="F14" s="158"/>
      <c r="G14" s="158"/>
      <c r="H14" s="169"/>
    </row>
    <row r="15" spans="1:9" x14ac:dyDescent="0.25">
      <c r="A15" s="168">
        <v>42</v>
      </c>
      <c r="B15" s="183" t="s">
        <v>119</v>
      </c>
      <c r="C15" s="158"/>
      <c r="D15" s="158"/>
      <c r="E15" s="158"/>
      <c r="F15" s="158"/>
      <c r="G15" s="158"/>
      <c r="H15" s="169"/>
    </row>
    <row r="16" spans="1:9" x14ac:dyDescent="0.25">
      <c r="A16" s="168">
        <v>53</v>
      </c>
      <c r="B16" s="183" t="s">
        <v>120</v>
      </c>
      <c r="C16" s="158"/>
      <c r="D16" s="158"/>
      <c r="E16" s="158"/>
      <c r="F16" s="158"/>
      <c r="G16" s="158"/>
      <c r="H16" s="169"/>
    </row>
    <row r="17" spans="1:8" x14ac:dyDescent="0.25">
      <c r="A17" s="168">
        <v>43</v>
      </c>
      <c r="B17" s="183" t="s">
        <v>121</v>
      </c>
      <c r="C17" s="158"/>
      <c r="D17" s="158"/>
      <c r="E17" s="158"/>
      <c r="F17" s="158"/>
      <c r="G17" s="158"/>
      <c r="H17" s="169"/>
    </row>
    <row r="18" spans="1:8" x14ac:dyDescent="0.25">
      <c r="A18" s="168"/>
      <c r="B18" s="184" t="s">
        <v>122</v>
      </c>
      <c r="C18" s="161">
        <f t="shared" ref="C18:H18" si="1">+C13+C14-C15+C16-C17</f>
        <v>0</v>
      </c>
      <c r="D18" s="161">
        <f t="shared" si="1"/>
        <v>0</v>
      </c>
      <c r="E18" s="161">
        <f t="shared" si="1"/>
        <v>0</v>
      </c>
      <c r="F18" s="161">
        <f t="shared" si="1"/>
        <v>0</v>
      </c>
      <c r="G18" s="161">
        <f t="shared" si="1"/>
        <v>0</v>
      </c>
      <c r="H18" s="171">
        <f t="shared" si="1"/>
        <v>0</v>
      </c>
    </row>
    <row r="19" spans="1:8" x14ac:dyDescent="0.25">
      <c r="A19" s="168">
        <v>44</v>
      </c>
      <c r="B19" s="183" t="s">
        <v>123</v>
      </c>
      <c r="C19" s="158"/>
      <c r="D19" s="158"/>
      <c r="E19" s="158"/>
      <c r="F19" s="158"/>
      <c r="G19" s="159"/>
      <c r="H19" s="169"/>
    </row>
    <row r="20" spans="1:8" x14ac:dyDescent="0.25">
      <c r="A20" s="168"/>
      <c r="B20" s="184" t="s">
        <v>124</v>
      </c>
      <c r="C20" s="162">
        <f t="shared" ref="C20:H20" si="2">+C18-C19</f>
        <v>0</v>
      </c>
      <c r="D20" s="162">
        <f t="shared" si="2"/>
        <v>0</v>
      </c>
      <c r="E20" s="162">
        <f t="shared" si="2"/>
        <v>0</v>
      </c>
      <c r="F20" s="162">
        <f t="shared" si="2"/>
        <v>0</v>
      </c>
      <c r="G20" s="162">
        <f t="shared" si="2"/>
        <v>0</v>
      </c>
      <c r="H20" s="172">
        <f t="shared" si="2"/>
        <v>0</v>
      </c>
    </row>
    <row r="21" spans="1:8" x14ac:dyDescent="0.25">
      <c r="A21" s="168">
        <v>45</v>
      </c>
      <c r="B21" s="183" t="s">
        <v>125</v>
      </c>
      <c r="C21" s="158">
        <v>0</v>
      </c>
      <c r="D21" s="158">
        <v>0</v>
      </c>
      <c r="E21" s="158">
        <v>0</v>
      </c>
      <c r="F21" s="158">
        <v>0</v>
      </c>
      <c r="G21" s="159">
        <v>0</v>
      </c>
      <c r="H21" s="169">
        <v>0</v>
      </c>
    </row>
    <row r="22" spans="1:8" ht="7.5" customHeight="1" thickBot="1" x14ac:dyDescent="0.3">
      <c r="A22" s="173"/>
      <c r="B22" s="185"/>
      <c r="C22" s="186"/>
      <c r="D22" s="186"/>
      <c r="E22" s="186"/>
      <c r="F22" s="186"/>
      <c r="G22" s="187"/>
      <c r="H22" s="188"/>
    </row>
    <row r="23" spans="1:8" ht="15.75" thickBot="1" x14ac:dyDescent="0.3">
      <c r="A23" s="307" t="s">
        <v>126</v>
      </c>
      <c r="B23" s="308"/>
      <c r="C23" s="163">
        <f t="shared" ref="C23:H23" si="3">+C20-C21</f>
        <v>0</v>
      </c>
      <c r="D23" s="163">
        <f t="shared" si="3"/>
        <v>0</v>
      </c>
      <c r="E23" s="163">
        <f t="shared" si="3"/>
        <v>0</v>
      </c>
      <c r="F23" s="163">
        <f t="shared" si="3"/>
        <v>0</v>
      </c>
      <c r="G23" s="163">
        <f t="shared" si="3"/>
        <v>0</v>
      </c>
      <c r="H23" s="174">
        <f t="shared" si="3"/>
        <v>0</v>
      </c>
    </row>
    <row r="24" spans="1:8" ht="15.75" thickBot="1" x14ac:dyDescent="0.3">
      <c r="A24" s="309" t="s">
        <v>14</v>
      </c>
      <c r="B24" s="310"/>
      <c r="C24" s="175"/>
      <c r="D24" s="175"/>
      <c r="E24" s="175"/>
      <c r="F24" s="175"/>
      <c r="G24" s="176"/>
      <c r="H24" s="177"/>
    </row>
    <row r="26" spans="1:8" s="43" customFormat="1" ht="35.25" customHeight="1" x14ac:dyDescent="0.2">
      <c r="B26" s="32"/>
      <c r="D26" s="32"/>
      <c r="G26" s="32"/>
      <c r="H26" s="32"/>
    </row>
    <row r="27" spans="1:8" s="63" customFormat="1" ht="21.75" customHeight="1" x14ac:dyDescent="0.25">
      <c r="B27" s="292" t="s">
        <v>109</v>
      </c>
      <c r="C27" s="292"/>
      <c r="D27" s="292"/>
      <c r="E27" s="38"/>
      <c r="F27" s="178"/>
      <c r="G27" s="38"/>
      <c r="H27" s="38"/>
    </row>
    <row r="28" spans="1:8" s="43" customFormat="1" ht="6.75" customHeight="1" x14ac:dyDescent="0.2">
      <c r="B28" s="128"/>
      <c r="C28" s="128"/>
      <c r="D28" s="128"/>
      <c r="E28" s="32"/>
      <c r="F28" s="70"/>
      <c r="G28" s="71"/>
      <c r="H28" s="71"/>
    </row>
    <row r="29" spans="1:8" s="43" customFormat="1" ht="15.95" customHeight="1" x14ac:dyDescent="0.2">
      <c r="B29" s="129" t="s">
        <v>65</v>
      </c>
      <c r="C29" s="131"/>
      <c r="D29" s="130"/>
      <c r="E29" s="72"/>
      <c r="F29" s="73"/>
      <c r="G29" s="73"/>
      <c r="H29" s="73"/>
    </row>
    <row r="30" spans="1:8" s="43" customFormat="1" ht="15.95" customHeight="1" x14ac:dyDescent="0.2">
      <c r="B30" s="129" t="s">
        <v>43</v>
      </c>
      <c r="C30" s="62"/>
      <c r="D30" s="32"/>
    </row>
    <row r="31" spans="1:8" s="43" customFormat="1" ht="15.95" customHeight="1" x14ac:dyDescent="0.2">
      <c r="B31" s="129" t="s">
        <v>44</v>
      </c>
      <c r="C31" s="32"/>
      <c r="D31" s="32"/>
    </row>
  </sheetData>
  <mergeCells count="11">
    <mergeCell ref="B6:B7"/>
    <mergeCell ref="A1:H1"/>
    <mergeCell ref="B27:D27"/>
    <mergeCell ref="A23:B23"/>
    <mergeCell ref="A24:B24"/>
    <mergeCell ref="C2:H2"/>
    <mergeCell ref="C3:H3"/>
    <mergeCell ref="C4:H4"/>
    <mergeCell ref="A6:A7"/>
    <mergeCell ref="A9:H9"/>
    <mergeCell ref="C6:H6"/>
  </mergeCells>
  <pageMargins left="0.70866141732283472" right="0.70866141732283472" top="0.39370078740157483" bottom="0.6692913385826772" header="0.31496062992125984" footer="0.31496062992125984"/>
  <pageSetup paperSize="9" scale="86" fitToHeight="0" orientation="landscape" r:id="rId1"/>
  <headerFooter>
    <oddFooter>&amp;CPágina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
  <sheetViews>
    <sheetView topLeftCell="A34" workbookViewId="0">
      <selection sqref="A1:AA1"/>
    </sheetView>
  </sheetViews>
  <sheetFormatPr baseColWidth="10" defaultRowHeight="15" x14ac:dyDescent="0.25"/>
  <cols>
    <col min="1" max="1" width="7.28515625" style="190" customWidth="1"/>
    <col min="2" max="2" width="11.42578125" style="191"/>
    <col min="3" max="3" width="28.28515625" style="82" customWidth="1"/>
    <col min="4" max="4" width="11.42578125" style="190"/>
    <col min="5" max="5" width="24.42578125" style="82" customWidth="1"/>
    <col min="6" max="6" width="14.7109375" style="82" customWidth="1"/>
    <col min="7" max="7" width="16.85546875" style="192" bestFit="1" customWidth="1"/>
    <col min="8" max="10" width="11.42578125" style="190"/>
    <col min="11" max="12" width="12.28515625" style="190" customWidth="1"/>
    <col min="13" max="13" width="11.42578125" style="190"/>
    <col min="14" max="14" width="12.42578125" style="190" customWidth="1"/>
    <col min="15" max="15" width="13.7109375" style="190" customWidth="1"/>
    <col min="16" max="16" width="12.85546875" style="190" customWidth="1"/>
    <col min="17" max="19" width="11.42578125" style="190"/>
    <col min="20" max="23" width="14.28515625" style="190" customWidth="1"/>
    <col min="24" max="24" width="15.140625" style="190" customWidth="1"/>
    <col min="25" max="26" width="14" style="190" customWidth="1"/>
    <col min="27" max="27" width="18.7109375" style="190" customWidth="1"/>
    <col min="28" max="28" width="17.5703125" style="82" customWidth="1"/>
    <col min="29" max="29" width="14" style="82" bestFit="1" customWidth="1"/>
    <col min="30" max="30" width="11.42578125" style="82"/>
    <col min="31" max="31" width="20.5703125" style="82" customWidth="1"/>
    <col min="32" max="32" width="40.5703125" style="82" customWidth="1"/>
    <col min="33" max="16384" width="11.42578125" style="82"/>
  </cols>
  <sheetData>
    <row r="1" spans="1:36" ht="122.25" customHeight="1" x14ac:dyDescent="0.25">
      <c r="A1" s="279" t="s">
        <v>155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row>
    <row r="2" spans="1:36" ht="19.5" thickBot="1" x14ac:dyDescent="0.3">
      <c r="A2" s="216" t="s">
        <v>130</v>
      </c>
      <c r="B2" s="215" t="s">
        <v>156</v>
      </c>
      <c r="C2" s="216"/>
      <c r="D2" s="216"/>
      <c r="E2" s="216"/>
      <c r="F2" s="216"/>
      <c r="G2" s="216"/>
      <c r="H2" s="216"/>
      <c r="I2" s="260"/>
      <c r="J2" s="260"/>
      <c r="K2" s="260"/>
      <c r="L2" s="261"/>
      <c r="M2" s="260"/>
      <c r="N2" s="260"/>
      <c r="O2" s="260"/>
      <c r="P2" s="260"/>
      <c r="Q2" s="260"/>
      <c r="R2" s="260"/>
      <c r="S2" s="260"/>
      <c r="T2" s="260"/>
      <c r="U2" s="260"/>
      <c r="V2" s="260"/>
      <c r="W2" s="260"/>
      <c r="X2" s="260"/>
      <c r="Y2" s="260"/>
      <c r="Z2" s="260"/>
      <c r="AA2" s="216"/>
    </row>
    <row r="3" spans="1:36" s="193" customFormat="1" ht="49.5" thickTop="1" thickBot="1" x14ac:dyDescent="0.3">
      <c r="A3" s="230" t="s">
        <v>131</v>
      </c>
      <c r="B3" s="231" t="s">
        <v>132</v>
      </c>
      <c r="C3" s="232" t="s">
        <v>0</v>
      </c>
      <c r="D3" s="232" t="s">
        <v>133</v>
      </c>
      <c r="E3" s="232" t="s">
        <v>134</v>
      </c>
      <c r="F3" s="232" t="s">
        <v>135</v>
      </c>
      <c r="G3" s="233" t="s">
        <v>136</v>
      </c>
      <c r="H3" s="232" t="s">
        <v>137</v>
      </c>
      <c r="I3" s="262" t="s">
        <v>138</v>
      </c>
      <c r="J3" s="262" t="s">
        <v>139</v>
      </c>
      <c r="K3" s="262" t="s">
        <v>140</v>
      </c>
      <c r="L3" s="262" t="s">
        <v>157</v>
      </c>
      <c r="M3" s="262" t="s">
        <v>141</v>
      </c>
      <c r="N3" s="262" t="s">
        <v>142</v>
      </c>
      <c r="O3" s="262" t="s">
        <v>143</v>
      </c>
      <c r="P3" s="262" t="s">
        <v>144</v>
      </c>
      <c r="Q3" s="262" t="s">
        <v>145</v>
      </c>
      <c r="R3" s="262" t="s">
        <v>146</v>
      </c>
      <c r="S3" s="262" t="s">
        <v>147</v>
      </c>
      <c r="T3" s="262" t="s">
        <v>148</v>
      </c>
      <c r="U3" s="262" t="s">
        <v>149</v>
      </c>
      <c r="V3" s="262" t="s">
        <v>150</v>
      </c>
      <c r="W3" s="262" t="s">
        <v>151</v>
      </c>
      <c r="X3" s="262" t="s">
        <v>152</v>
      </c>
      <c r="Y3" s="262" t="s">
        <v>153</v>
      </c>
      <c r="Z3" s="264" t="s">
        <v>176</v>
      </c>
      <c r="AA3" s="263" t="s">
        <v>158</v>
      </c>
    </row>
    <row r="4" spans="1:36" s="193" customFormat="1" ht="15.75" x14ac:dyDescent="0.25">
      <c r="A4" s="234"/>
      <c r="B4" s="220"/>
      <c r="C4" s="221"/>
      <c r="D4" s="222"/>
      <c r="E4" s="223"/>
      <c r="F4" s="223"/>
      <c r="G4" s="224"/>
      <c r="H4" s="225"/>
      <c r="I4" s="200">
        <f t="shared" ref="I4:I38" si="0">+ROUND(G4/12,2)</f>
        <v>0</v>
      </c>
      <c r="J4" s="226">
        <f ca="1">+ROUND($J$5/12,2)</f>
        <v>0</v>
      </c>
      <c r="K4" s="226">
        <f t="shared" ref="K4:K38" si="1">+G4*12.15%</f>
        <v>0</v>
      </c>
      <c r="L4" s="226">
        <f t="shared" ref="L4:L38" si="2">+ROUND(G4/12,2)</f>
        <v>0</v>
      </c>
      <c r="M4" s="226"/>
      <c r="N4" s="226">
        <f>M4*20</f>
        <v>0</v>
      </c>
      <c r="O4" s="226"/>
      <c r="P4" s="226">
        <f>O4*20</f>
        <v>0</v>
      </c>
      <c r="Q4" s="226">
        <f ca="1">+ROUND($Q$5*1%,2)</f>
        <v>0</v>
      </c>
      <c r="R4" s="227"/>
      <c r="S4" s="228">
        <f ca="1">+Q4*R4</f>
        <v>0</v>
      </c>
      <c r="T4" s="226">
        <f ca="1">+$T$5/12</f>
        <v>0</v>
      </c>
      <c r="U4" s="226">
        <f t="shared" ref="U4:U38" si="3">ROUND(G4*0.25%,2)</f>
        <v>0</v>
      </c>
      <c r="V4" s="229"/>
      <c r="W4" s="226">
        <f>V4*U4</f>
        <v>0</v>
      </c>
      <c r="X4" s="226"/>
      <c r="Y4" s="226">
        <f t="shared" ref="Y4:Y38" ca="1" si="4">+G4+I4+J4+K4+N4+P4+S4+T4+W4+X4</f>
        <v>0</v>
      </c>
      <c r="Z4" s="265"/>
      <c r="AA4" s="235">
        <f ca="1">+Y4*Z4</f>
        <v>0</v>
      </c>
      <c r="AC4" s="204"/>
      <c r="AE4" s="205"/>
      <c r="AF4" s="206"/>
      <c r="AG4" s="206"/>
      <c r="AH4" s="206"/>
      <c r="AI4" s="207"/>
    </row>
    <row r="5" spans="1:36" s="193" customFormat="1" ht="15.75" x14ac:dyDescent="0.25">
      <c r="A5" s="217"/>
      <c r="B5" s="194"/>
      <c r="C5" s="195"/>
      <c r="D5" s="196"/>
      <c r="E5" s="197"/>
      <c r="F5" s="197"/>
      <c r="G5" s="198"/>
      <c r="H5" s="199"/>
      <c r="I5" s="200">
        <f t="shared" si="0"/>
        <v>0</v>
      </c>
      <c r="J5" s="200">
        <f t="shared" ref="J5:J38" ca="1" si="5">+ROUND($J$5/12,2)</f>
        <v>0</v>
      </c>
      <c r="K5" s="200">
        <f t="shared" si="1"/>
        <v>0</v>
      </c>
      <c r="L5" s="226">
        <f t="shared" si="2"/>
        <v>0</v>
      </c>
      <c r="M5" s="200"/>
      <c r="N5" s="200">
        <f t="shared" ref="N5:N38" si="6">M5*20</f>
        <v>0</v>
      </c>
      <c r="O5" s="200"/>
      <c r="P5" s="200">
        <f t="shared" ref="P5:P38" si="7">O5*20</f>
        <v>0</v>
      </c>
      <c r="Q5" s="200">
        <f t="shared" ref="Q5:Q38" ca="1" si="8">+ROUND($Q$5*1%,2)</f>
        <v>0</v>
      </c>
      <c r="R5" s="201"/>
      <c r="S5" s="202">
        <f t="shared" ref="S5:S38" ca="1" si="9">+Q5*R5</f>
        <v>0</v>
      </c>
      <c r="T5" s="200">
        <f t="shared" ref="T5:T38" ca="1" si="10">+$T$5/12</f>
        <v>0</v>
      </c>
      <c r="U5" s="200">
        <f t="shared" si="3"/>
        <v>0</v>
      </c>
      <c r="V5" s="203"/>
      <c r="W5" s="200">
        <f t="shared" ref="W5:W38" si="11">V5*U5</f>
        <v>0</v>
      </c>
      <c r="X5" s="200"/>
      <c r="Y5" s="200">
        <f t="shared" ca="1" si="4"/>
        <v>0</v>
      </c>
      <c r="Z5" s="266"/>
      <c r="AA5" s="235">
        <f t="shared" ref="AA5:AA38" ca="1" si="12">+Y5*Z5</f>
        <v>0</v>
      </c>
      <c r="AC5" s="204"/>
      <c r="AE5" s="205"/>
      <c r="AF5" s="206"/>
      <c r="AG5" s="206"/>
      <c r="AH5" s="206"/>
      <c r="AI5" s="207"/>
    </row>
    <row r="6" spans="1:36" s="193" customFormat="1" ht="15.75" x14ac:dyDescent="0.25">
      <c r="A6" s="217"/>
      <c r="B6" s="194"/>
      <c r="C6" s="195"/>
      <c r="D6" s="196"/>
      <c r="E6" s="197"/>
      <c r="F6" s="197"/>
      <c r="G6" s="198"/>
      <c r="H6" s="199"/>
      <c r="I6" s="200">
        <f t="shared" si="0"/>
        <v>0</v>
      </c>
      <c r="J6" s="200">
        <f t="shared" ca="1" si="5"/>
        <v>0</v>
      </c>
      <c r="K6" s="200">
        <f t="shared" si="1"/>
        <v>0</v>
      </c>
      <c r="L6" s="226">
        <f t="shared" si="2"/>
        <v>0</v>
      </c>
      <c r="M6" s="200"/>
      <c r="N6" s="200">
        <f t="shared" si="6"/>
        <v>0</v>
      </c>
      <c r="O6" s="200"/>
      <c r="P6" s="200">
        <f t="shared" si="7"/>
        <v>0</v>
      </c>
      <c r="Q6" s="200">
        <f t="shared" ca="1" si="8"/>
        <v>0</v>
      </c>
      <c r="R6" s="201"/>
      <c r="S6" s="202">
        <f t="shared" ca="1" si="9"/>
        <v>0</v>
      </c>
      <c r="T6" s="200">
        <f t="shared" ca="1" si="10"/>
        <v>0</v>
      </c>
      <c r="U6" s="200">
        <f t="shared" si="3"/>
        <v>0</v>
      </c>
      <c r="V6" s="203"/>
      <c r="W6" s="200">
        <f t="shared" si="11"/>
        <v>0</v>
      </c>
      <c r="X6" s="200"/>
      <c r="Y6" s="200">
        <f t="shared" ca="1" si="4"/>
        <v>0</v>
      </c>
      <c r="Z6" s="266"/>
      <c r="AA6" s="235">
        <f t="shared" ca="1" si="12"/>
        <v>0</v>
      </c>
      <c r="AC6" s="204"/>
      <c r="AE6" s="205"/>
      <c r="AF6" s="206"/>
      <c r="AG6" s="206"/>
      <c r="AH6" s="206"/>
      <c r="AI6" s="207"/>
    </row>
    <row r="7" spans="1:36" s="193" customFormat="1" ht="15.75" x14ac:dyDescent="0.25">
      <c r="A7" s="217"/>
      <c r="B7" s="194"/>
      <c r="C7" s="195"/>
      <c r="D7" s="196"/>
      <c r="E7" s="197"/>
      <c r="F7" s="197"/>
      <c r="G7" s="198"/>
      <c r="H7" s="199"/>
      <c r="I7" s="200">
        <f t="shared" si="0"/>
        <v>0</v>
      </c>
      <c r="J7" s="200">
        <f t="shared" ca="1" si="5"/>
        <v>0</v>
      </c>
      <c r="K7" s="200">
        <f t="shared" si="1"/>
        <v>0</v>
      </c>
      <c r="L7" s="226">
        <f t="shared" si="2"/>
        <v>0</v>
      </c>
      <c r="M7" s="200"/>
      <c r="N7" s="200">
        <f t="shared" si="6"/>
        <v>0</v>
      </c>
      <c r="O7" s="200"/>
      <c r="P7" s="200">
        <f t="shared" si="7"/>
        <v>0</v>
      </c>
      <c r="Q7" s="200">
        <f t="shared" ca="1" si="8"/>
        <v>0</v>
      </c>
      <c r="R7" s="201"/>
      <c r="S7" s="202">
        <f t="shared" ca="1" si="9"/>
        <v>0</v>
      </c>
      <c r="T7" s="200">
        <f t="shared" ca="1" si="10"/>
        <v>0</v>
      </c>
      <c r="U7" s="200">
        <f t="shared" si="3"/>
        <v>0</v>
      </c>
      <c r="V7" s="203"/>
      <c r="W7" s="200">
        <f t="shared" si="11"/>
        <v>0</v>
      </c>
      <c r="X7" s="200"/>
      <c r="Y7" s="200">
        <f t="shared" ca="1" si="4"/>
        <v>0</v>
      </c>
      <c r="Z7" s="266"/>
      <c r="AA7" s="235">
        <f t="shared" ca="1" si="12"/>
        <v>0</v>
      </c>
      <c r="AC7" s="204"/>
      <c r="AE7" s="205"/>
      <c r="AF7" s="206"/>
      <c r="AG7" s="206"/>
      <c r="AH7" s="206"/>
      <c r="AI7" s="207"/>
    </row>
    <row r="8" spans="1:36" s="193" customFormat="1" ht="15.75" x14ac:dyDescent="0.25">
      <c r="A8" s="217"/>
      <c r="B8" s="194"/>
      <c r="C8" s="195"/>
      <c r="D8" s="196"/>
      <c r="E8" s="197"/>
      <c r="F8" s="197"/>
      <c r="G8" s="198"/>
      <c r="H8" s="199"/>
      <c r="I8" s="200">
        <f t="shared" si="0"/>
        <v>0</v>
      </c>
      <c r="J8" s="200">
        <f t="shared" ca="1" si="5"/>
        <v>0</v>
      </c>
      <c r="K8" s="200">
        <f t="shared" si="1"/>
        <v>0</v>
      </c>
      <c r="L8" s="226">
        <f t="shared" si="2"/>
        <v>0</v>
      </c>
      <c r="M8" s="200"/>
      <c r="N8" s="200">
        <f t="shared" si="6"/>
        <v>0</v>
      </c>
      <c r="O8" s="200"/>
      <c r="P8" s="200">
        <f t="shared" si="7"/>
        <v>0</v>
      </c>
      <c r="Q8" s="200">
        <f t="shared" ca="1" si="8"/>
        <v>0</v>
      </c>
      <c r="R8" s="201"/>
      <c r="S8" s="202">
        <f t="shared" ca="1" si="9"/>
        <v>0</v>
      </c>
      <c r="T8" s="200">
        <f t="shared" ca="1" si="10"/>
        <v>0</v>
      </c>
      <c r="U8" s="200">
        <f t="shared" si="3"/>
        <v>0</v>
      </c>
      <c r="V8" s="203"/>
      <c r="W8" s="200">
        <f t="shared" si="11"/>
        <v>0</v>
      </c>
      <c r="X8" s="200"/>
      <c r="Y8" s="200">
        <f t="shared" ca="1" si="4"/>
        <v>0</v>
      </c>
      <c r="Z8" s="266"/>
      <c r="AA8" s="235">
        <f t="shared" ca="1" si="12"/>
        <v>0</v>
      </c>
      <c r="AC8" s="204"/>
      <c r="AE8" s="205"/>
      <c r="AF8" s="205"/>
      <c r="AG8" s="205"/>
      <c r="AH8" s="205"/>
      <c r="AI8" s="208"/>
    </row>
    <row r="9" spans="1:36" s="193" customFormat="1" ht="15.75" x14ac:dyDescent="0.25">
      <c r="A9" s="217"/>
      <c r="B9" s="194"/>
      <c r="C9" s="195"/>
      <c r="D9" s="196"/>
      <c r="E9" s="197"/>
      <c r="F9" s="197"/>
      <c r="G9" s="198"/>
      <c r="H9" s="199"/>
      <c r="I9" s="200">
        <f t="shared" si="0"/>
        <v>0</v>
      </c>
      <c r="J9" s="200">
        <f t="shared" ca="1" si="5"/>
        <v>0</v>
      </c>
      <c r="K9" s="200">
        <f t="shared" si="1"/>
        <v>0</v>
      </c>
      <c r="L9" s="226">
        <f t="shared" si="2"/>
        <v>0</v>
      </c>
      <c r="M9" s="200"/>
      <c r="N9" s="200">
        <f t="shared" si="6"/>
        <v>0</v>
      </c>
      <c r="O9" s="200"/>
      <c r="P9" s="200">
        <f t="shared" si="7"/>
        <v>0</v>
      </c>
      <c r="Q9" s="200">
        <f t="shared" ca="1" si="8"/>
        <v>0</v>
      </c>
      <c r="R9" s="201"/>
      <c r="S9" s="202">
        <f t="shared" ca="1" si="9"/>
        <v>0</v>
      </c>
      <c r="T9" s="200">
        <f t="shared" ca="1" si="10"/>
        <v>0</v>
      </c>
      <c r="U9" s="200">
        <f t="shared" si="3"/>
        <v>0</v>
      </c>
      <c r="V9" s="203"/>
      <c r="W9" s="200">
        <f t="shared" si="11"/>
        <v>0</v>
      </c>
      <c r="X9" s="200"/>
      <c r="Y9" s="200">
        <f t="shared" ca="1" si="4"/>
        <v>0</v>
      </c>
      <c r="Z9" s="266"/>
      <c r="AA9" s="235">
        <f t="shared" ca="1" si="12"/>
        <v>0</v>
      </c>
      <c r="AC9" s="204"/>
      <c r="AE9" s="205"/>
      <c r="AF9" s="206"/>
      <c r="AG9" s="206"/>
      <c r="AH9" s="206"/>
      <c r="AI9" s="207"/>
    </row>
    <row r="10" spans="1:36" s="193" customFormat="1" ht="15.75" x14ac:dyDescent="0.25">
      <c r="A10" s="217"/>
      <c r="B10" s="194"/>
      <c r="C10" s="195"/>
      <c r="D10" s="196"/>
      <c r="E10" s="197"/>
      <c r="F10" s="197"/>
      <c r="G10" s="198"/>
      <c r="H10" s="199"/>
      <c r="I10" s="200">
        <f t="shared" si="0"/>
        <v>0</v>
      </c>
      <c r="J10" s="200">
        <f t="shared" ca="1" si="5"/>
        <v>0</v>
      </c>
      <c r="K10" s="200">
        <f t="shared" si="1"/>
        <v>0</v>
      </c>
      <c r="L10" s="226">
        <f t="shared" si="2"/>
        <v>0</v>
      </c>
      <c r="M10" s="200"/>
      <c r="N10" s="200">
        <f t="shared" si="6"/>
        <v>0</v>
      </c>
      <c r="O10" s="200"/>
      <c r="P10" s="200">
        <f t="shared" si="7"/>
        <v>0</v>
      </c>
      <c r="Q10" s="200">
        <f t="shared" ca="1" si="8"/>
        <v>0</v>
      </c>
      <c r="R10" s="201"/>
      <c r="S10" s="202">
        <f t="shared" ca="1" si="9"/>
        <v>0</v>
      </c>
      <c r="T10" s="200">
        <f t="shared" ca="1" si="10"/>
        <v>0</v>
      </c>
      <c r="U10" s="200">
        <f t="shared" si="3"/>
        <v>0</v>
      </c>
      <c r="V10" s="203"/>
      <c r="W10" s="200">
        <f t="shared" si="11"/>
        <v>0</v>
      </c>
      <c r="X10" s="200"/>
      <c r="Y10" s="200">
        <f t="shared" ca="1" si="4"/>
        <v>0</v>
      </c>
      <c r="Z10" s="266"/>
      <c r="AA10" s="235">
        <f t="shared" ca="1" si="12"/>
        <v>0</v>
      </c>
      <c r="AC10" s="204"/>
      <c r="AE10" s="205"/>
      <c r="AF10" s="206"/>
      <c r="AG10" s="206"/>
      <c r="AH10" s="206"/>
      <c r="AI10" s="207"/>
      <c r="AJ10" s="209"/>
    </row>
    <row r="11" spans="1:36" s="193" customFormat="1" ht="15.75" x14ac:dyDescent="0.25">
      <c r="A11" s="217"/>
      <c r="B11" s="194"/>
      <c r="C11" s="195"/>
      <c r="D11" s="196"/>
      <c r="E11" s="197"/>
      <c r="F11" s="197"/>
      <c r="G11" s="198"/>
      <c r="H11" s="199"/>
      <c r="I11" s="200">
        <f t="shared" si="0"/>
        <v>0</v>
      </c>
      <c r="J11" s="200">
        <f t="shared" ca="1" si="5"/>
        <v>0</v>
      </c>
      <c r="K11" s="200">
        <f t="shared" si="1"/>
        <v>0</v>
      </c>
      <c r="L11" s="226">
        <f t="shared" si="2"/>
        <v>0</v>
      </c>
      <c r="M11" s="200"/>
      <c r="N11" s="200">
        <f t="shared" si="6"/>
        <v>0</v>
      </c>
      <c r="O11" s="200"/>
      <c r="P11" s="200">
        <f t="shared" si="7"/>
        <v>0</v>
      </c>
      <c r="Q11" s="200">
        <f t="shared" ca="1" si="8"/>
        <v>0</v>
      </c>
      <c r="R11" s="201"/>
      <c r="S11" s="202">
        <f t="shared" ca="1" si="9"/>
        <v>0</v>
      </c>
      <c r="T11" s="200">
        <f t="shared" ca="1" si="10"/>
        <v>0</v>
      </c>
      <c r="U11" s="200">
        <f t="shared" si="3"/>
        <v>0</v>
      </c>
      <c r="V11" s="203"/>
      <c r="W11" s="200">
        <f t="shared" si="11"/>
        <v>0</v>
      </c>
      <c r="X11" s="200"/>
      <c r="Y11" s="200">
        <f t="shared" ca="1" si="4"/>
        <v>0</v>
      </c>
      <c r="Z11" s="266"/>
      <c r="AA11" s="235">
        <f t="shared" ca="1" si="12"/>
        <v>0</v>
      </c>
      <c r="AC11" s="204"/>
      <c r="AE11" s="205"/>
      <c r="AF11" s="206"/>
      <c r="AG11" s="206"/>
      <c r="AH11" s="206"/>
      <c r="AI11" s="207"/>
      <c r="AJ11" s="209"/>
    </row>
    <row r="12" spans="1:36" s="193" customFormat="1" ht="15.75" x14ac:dyDescent="0.25">
      <c r="A12" s="217"/>
      <c r="B12" s="194"/>
      <c r="C12" s="195"/>
      <c r="D12" s="196"/>
      <c r="E12" s="197"/>
      <c r="F12" s="197"/>
      <c r="G12" s="198"/>
      <c r="H12" s="199"/>
      <c r="I12" s="200">
        <f t="shared" si="0"/>
        <v>0</v>
      </c>
      <c r="J12" s="200">
        <f t="shared" ca="1" si="5"/>
        <v>0</v>
      </c>
      <c r="K12" s="200">
        <f t="shared" si="1"/>
        <v>0</v>
      </c>
      <c r="L12" s="226">
        <f t="shared" si="2"/>
        <v>0</v>
      </c>
      <c r="M12" s="200"/>
      <c r="N12" s="200">
        <f t="shared" si="6"/>
        <v>0</v>
      </c>
      <c r="O12" s="200"/>
      <c r="P12" s="200">
        <f t="shared" si="7"/>
        <v>0</v>
      </c>
      <c r="Q12" s="200">
        <f t="shared" ca="1" si="8"/>
        <v>0</v>
      </c>
      <c r="R12" s="201"/>
      <c r="S12" s="202">
        <f t="shared" ca="1" si="9"/>
        <v>0</v>
      </c>
      <c r="T12" s="200">
        <f t="shared" ca="1" si="10"/>
        <v>0</v>
      </c>
      <c r="U12" s="200">
        <f t="shared" si="3"/>
        <v>0</v>
      </c>
      <c r="V12" s="203"/>
      <c r="W12" s="200">
        <f t="shared" si="11"/>
        <v>0</v>
      </c>
      <c r="X12" s="200"/>
      <c r="Y12" s="200">
        <f t="shared" ca="1" si="4"/>
        <v>0</v>
      </c>
      <c r="Z12" s="266"/>
      <c r="AA12" s="235">
        <f t="shared" ca="1" si="12"/>
        <v>0</v>
      </c>
      <c r="AC12" s="204"/>
      <c r="AE12" s="205"/>
      <c r="AF12" s="206"/>
      <c r="AG12" s="206"/>
      <c r="AH12" s="206"/>
      <c r="AI12" s="207"/>
    </row>
    <row r="13" spans="1:36" s="193" customFormat="1" ht="15.75" x14ac:dyDescent="0.25">
      <c r="A13" s="217"/>
      <c r="B13" s="194"/>
      <c r="C13" s="195"/>
      <c r="D13" s="196"/>
      <c r="E13" s="197"/>
      <c r="F13" s="197"/>
      <c r="G13" s="198"/>
      <c r="H13" s="199"/>
      <c r="I13" s="200">
        <f t="shared" si="0"/>
        <v>0</v>
      </c>
      <c r="J13" s="200">
        <f t="shared" ca="1" si="5"/>
        <v>0</v>
      </c>
      <c r="K13" s="200">
        <f t="shared" si="1"/>
        <v>0</v>
      </c>
      <c r="L13" s="226">
        <f t="shared" si="2"/>
        <v>0</v>
      </c>
      <c r="M13" s="200"/>
      <c r="N13" s="200">
        <f t="shared" si="6"/>
        <v>0</v>
      </c>
      <c r="O13" s="200"/>
      <c r="P13" s="200">
        <f t="shared" si="7"/>
        <v>0</v>
      </c>
      <c r="Q13" s="200">
        <f t="shared" ca="1" si="8"/>
        <v>0</v>
      </c>
      <c r="R13" s="201"/>
      <c r="S13" s="202">
        <f t="shared" ca="1" si="9"/>
        <v>0</v>
      </c>
      <c r="T13" s="200">
        <f t="shared" ca="1" si="10"/>
        <v>0</v>
      </c>
      <c r="U13" s="200">
        <f t="shared" si="3"/>
        <v>0</v>
      </c>
      <c r="V13" s="203"/>
      <c r="W13" s="200">
        <f t="shared" si="11"/>
        <v>0</v>
      </c>
      <c r="X13" s="200"/>
      <c r="Y13" s="200">
        <f t="shared" ca="1" si="4"/>
        <v>0</v>
      </c>
      <c r="Z13" s="266"/>
      <c r="AA13" s="235">
        <f t="shared" ca="1" si="12"/>
        <v>0</v>
      </c>
      <c r="AC13" s="204"/>
      <c r="AE13" s="205"/>
      <c r="AF13" s="206"/>
      <c r="AG13" s="206"/>
      <c r="AH13" s="206"/>
      <c r="AI13" s="207"/>
    </row>
    <row r="14" spans="1:36" s="193" customFormat="1" ht="15.75" x14ac:dyDescent="0.25">
      <c r="A14" s="217"/>
      <c r="B14" s="194"/>
      <c r="C14" s="195"/>
      <c r="D14" s="196"/>
      <c r="E14" s="197"/>
      <c r="F14" s="197"/>
      <c r="G14" s="198"/>
      <c r="H14" s="199"/>
      <c r="I14" s="200">
        <f t="shared" si="0"/>
        <v>0</v>
      </c>
      <c r="J14" s="200">
        <f t="shared" ca="1" si="5"/>
        <v>0</v>
      </c>
      <c r="K14" s="200">
        <f t="shared" si="1"/>
        <v>0</v>
      </c>
      <c r="L14" s="226">
        <f t="shared" si="2"/>
        <v>0</v>
      </c>
      <c r="M14" s="200"/>
      <c r="N14" s="200">
        <f t="shared" si="6"/>
        <v>0</v>
      </c>
      <c r="O14" s="200"/>
      <c r="P14" s="200">
        <f t="shared" si="7"/>
        <v>0</v>
      </c>
      <c r="Q14" s="200">
        <f t="shared" ca="1" si="8"/>
        <v>0</v>
      </c>
      <c r="R14" s="201"/>
      <c r="S14" s="202">
        <f t="shared" ca="1" si="9"/>
        <v>0</v>
      </c>
      <c r="T14" s="200">
        <f t="shared" ca="1" si="10"/>
        <v>0</v>
      </c>
      <c r="U14" s="200">
        <f t="shared" si="3"/>
        <v>0</v>
      </c>
      <c r="V14" s="203"/>
      <c r="W14" s="200">
        <f t="shared" si="11"/>
        <v>0</v>
      </c>
      <c r="X14" s="200"/>
      <c r="Y14" s="200">
        <f t="shared" ca="1" si="4"/>
        <v>0</v>
      </c>
      <c r="Z14" s="266"/>
      <c r="AA14" s="235">
        <f t="shared" ca="1" si="12"/>
        <v>0</v>
      </c>
      <c r="AC14" s="204"/>
      <c r="AE14" s="210"/>
      <c r="AF14" s="206"/>
      <c r="AG14" s="206"/>
      <c r="AH14" s="206"/>
      <c r="AI14" s="207"/>
    </row>
    <row r="15" spans="1:36" s="193" customFormat="1" ht="15.75" x14ac:dyDescent="0.25">
      <c r="A15" s="217"/>
      <c r="B15" s="194"/>
      <c r="C15" s="195"/>
      <c r="D15" s="196"/>
      <c r="E15" s="197"/>
      <c r="F15" s="197"/>
      <c r="G15" s="198"/>
      <c r="H15" s="199"/>
      <c r="I15" s="200">
        <f t="shared" si="0"/>
        <v>0</v>
      </c>
      <c r="J15" s="200">
        <f t="shared" ca="1" si="5"/>
        <v>0</v>
      </c>
      <c r="K15" s="200">
        <f t="shared" si="1"/>
        <v>0</v>
      </c>
      <c r="L15" s="226">
        <f t="shared" si="2"/>
        <v>0</v>
      </c>
      <c r="M15" s="200"/>
      <c r="N15" s="200">
        <f t="shared" si="6"/>
        <v>0</v>
      </c>
      <c r="O15" s="200"/>
      <c r="P15" s="200">
        <f t="shared" si="7"/>
        <v>0</v>
      </c>
      <c r="Q15" s="200">
        <f t="shared" ca="1" si="8"/>
        <v>0</v>
      </c>
      <c r="R15" s="201"/>
      <c r="S15" s="202">
        <f t="shared" ca="1" si="9"/>
        <v>0</v>
      </c>
      <c r="T15" s="200">
        <f t="shared" ca="1" si="10"/>
        <v>0</v>
      </c>
      <c r="U15" s="200">
        <f t="shared" si="3"/>
        <v>0</v>
      </c>
      <c r="V15" s="203"/>
      <c r="W15" s="200">
        <f t="shared" si="11"/>
        <v>0</v>
      </c>
      <c r="X15" s="200"/>
      <c r="Y15" s="200">
        <f t="shared" ca="1" si="4"/>
        <v>0</v>
      </c>
      <c r="Z15" s="266"/>
      <c r="AA15" s="235">
        <f t="shared" ca="1" si="12"/>
        <v>0</v>
      </c>
      <c r="AC15" s="204"/>
      <c r="AE15" s="205"/>
      <c r="AF15" s="206"/>
      <c r="AG15" s="206"/>
      <c r="AH15" s="206"/>
      <c r="AI15" s="207"/>
    </row>
    <row r="16" spans="1:36" s="193" customFormat="1" ht="15.75" x14ac:dyDescent="0.25">
      <c r="A16" s="217"/>
      <c r="B16" s="194"/>
      <c r="C16" s="195"/>
      <c r="D16" s="196"/>
      <c r="E16" s="197"/>
      <c r="F16" s="197"/>
      <c r="G16" s="198"/>
      <c r="H16" s="199"/>
      <c r="I16" s="200">
        <f t="shared" si="0"/>
        <v>0</v>
      </c>
      <c r="J16" s="200">
        <f t="shared" ca="1" si="5"/>
        <v>0</v>
      </c>
      <c r="K16" s="200">
        <f t="shared" si="1"/>
        <v>0</v>
      </c>
      <c r="L16" s="226">
        <f t="shared" si="2"/>
        <v>0</v>
      </c>
      <c r="M16" s="200"/>
      <c r="N16" s="200">
        <f t="shared" si="6"/>
        <v>0</v>
      </c>
      <c r="O16" s="200"/>
      <c r="P16" s="200">
        <f t="shared" si="7"/>
        <v>0</v>
      </c>
      <c r="Q16" s="200">
        <f t="shared" ca="1" si="8"/>
        <v>0</v>
      </c>
      <c r="R16" s="201"/>
      <c r="S16" s="202">
        <f t="shared" ca="1" si="9"/>
        <v>0</v>
      </c>
      <c r="T16" s="200">
        <f t="shared" ca="1" si="10"/>
        <v>0</v>
      </c>
      <c r="U16" s="200">
        <f t="shared" si="3"/>
        <v>0</v>
      </c>
      <c r="V16" s="203"/>
      <c r="W16" s="200">
        <f t="shared" si="11"/>
        <v>0</v>
      </c>
      <c r="X16" s="200"/>
      <c r="Y16" s="200">
        <f t="shared" ca="1" si="4"/>
        <v>0</v>
      </c>
      <c r="Z16" s="266"/>
      <c r="AA16" s="235">
        <f t="shared" ca="1" si="12"/>
        <v>0</v>
      </c>
      <c r="AC16" s="204"/>
      <c r="AE16" s="205"/>
      <c r="AF16" s="206"/>
      <c r="AG16" s="206"/>
      <c r="AH16" s="206"/>
      <c r="AI16" s="207"/>
    </row>
    <row r="17" spans="1:35" s="193" customFormat="1" ht="15.75" x14ac:dyDescent="0.25">
      <c r="A17" s="217"/>
      <c r="B17" s="194"/>
      <c r="C17" s="195"/>
      <c r="D17" s="196"/>
      <c r="E17" s="197"/>
      <c r="F17" s="197"/>
      <c r="G17" s="198"/>
      <c r="H17" s="199"/>
      <c r="I17" s="200">
        <f t="shared" si="0"/>
        <v>0</v>
      </c>
      <c r="J17" s="200">
        <f t="shared" ca="1" si="5"/>
        <v>0</v>
      </c>
      <c r="K17" s="200">
        <f t="shared" si="1"/>
        <v>0</v>
      </c>
      <c r="L17" s="226">
        <f t="shared" si="2"/>
        <v>0</v>
      </c>
      <c r="M17" s="200"/>
      <c r="N17" s="200">
        <f t="shared" si="6"/>
        <v>0</v>
      </c>
      <c r="O17" s="200"/>
      <c r="P17" s="200">
        <f t="shared" si="7"/>
        <v>0</v>
      </c>
      <c r="Q17" s="200">
        <f t="shared" ca="1" si="8"/>
        <v>0</v>
      </c>
      <c r="R17" s="201"/>
      <c r="S17" s="202">
        <f t="shared" ca="1" si="9"/>
        <v>0</v>
      </c>
      <c r="T17" s="200">
        <f t="shared" ca="1" si="10"/>
        <v>0</v>
      </c>
      <c r="U17" s="200">
        <f t="shared" si="3"/>
        <v>0</v>
      </c>
      <c r="V17" s="203"/>
      <c r="W17" s="200">
        <f t="shared" si="11"/>
        <v>0</v>
      </c>
      <c r="X17" s="200"/>
      <c r="Y17" s="200">
        <f t="shared" ca="1" si="4"/>
        <v>0</v>
      </c>
      <c r="Z17" s="266"/>
      <c r="AA17" s="235">
        <f t="shared" ca="1" si="12"/>
        <v>0</v>
      </c>
      <c r="AC17" s="204"/>
      <c r="AE17" s="205"/>
      <c r="AF17" s="206"/>
      <c r="AG17" s="206"/>
      <c r="AH17" s="206"/>
      <c r="AI17" s="207"/>
    </row>
    <row r="18" spans="1:35" s="193" customFormat="1" ht="15.75" x14ac:dyDescent="0.25">
      <c r="A18" s="217"/>
      <c r="B18" s="194"/>
      <c r="C18" s="195"/>
      <c r="D18" s="196"/>
      <c r="E18" s="197"/>
      <c r="F18" s="197"/>
      <c r="G18" s="198"/>
      <c r="H18" s="199"/>
      <c r="I18" s="200">
        <f t="shared" si="0"/>
        <v>0</v>
      </c>
      <c r="J18" s="200">
        <f t="shared" ca="1" si="5"/>
        <v>0</v>
      </c>
      <c r="K18" s="200">
        <f t="shared" si="1"/>
        <v>0</v>
      </c>
      <c r="L18" s="226">
        <f t="shared" si="2"/>
        <v>0</v>
      </c>
      <c r="M18" s="200"/>
      <c r="N18" s="200">
        <f t="shared" si="6"/>
        <v>0</v>
      </c>
      <c r="O18" s="200"/>
      <c r="P18" s="200">
        <f t="shared" si="7"/>
        <v>0</v>
      </c>
      <c r="Q18" s="200">
        <f t="shared" ca="1" si="8"/>
        <v>0</v>
      </c>
      <c r="R18" s="201"/>
      <c r="S18" s="202">
        <f t="shared" ca="1" si="9"/>
        <v>0</v>
      </c>
      <c r="T18" s="200">
        <f t="shared" ca="1" si="10"/>
        <v>0</v>
      </c>
      <c r="U18" s="200">
        <f t="shared" si="3"/>
        <v>0</v>
      </c>
      <c r="V18" s="203"/>
      <c r="W18" s="200">
        <f t="shared" si="11"/>
        <v>0</v>
      </c>
      <c r="X18" s="200"/>
      <c r="Y18" s="200">
        <f t="shared" ca="1" si="4"/>
        <v>0</v>
      </c>
      <c r="Z18" s="266"/>
      <c r="AA18" s="235">
        <f t="shared" ca="1" si="12"/>
        <v>0</v>
      </c>
      <c r="AC18" s="204"/>
      <c r="AE18" s="205"/>
      <c r="AF18" s="206"/>
      <c r="AG18" s="206"/>
      <c r="AH18" s="206"/>
      <c r="AI18" s="207"/>
    </row>
    <row r="19" spans="1:35" s="193" customFormat="1" ht="15.75" x14ac:dyDescent="0.25">
      <c r="A19" s="217"/>
      <c r="B19" s="194"/>
      <c r="C19" s="195"/>
      <c r="D19" s="196"/>
      <c r="E19" s="197"/>
      <c r="F19" s="197"/>
      <c r="G19" s="198"/>
      <c r="H19" s="199"/>
      <c r="I19" s="200">
        <f t="shared" si="0"/>
        <v>0</v>
      </c>
      <c r="J19" s="200">
        <f t="shared" ca="1" si="5"/>
        <v>0</v>
      </c>
      <c r="K19" s="200">
        <f t="shared" si="1"/>
        <v>0</v>
      </c>
      <c r="L19" s="226">
        <f t="shared" si="2"/>
        <v>0</v>
      </c>
      <c r="M19" s="200"/>
      <c r="N19" s="200">
        <f t="shared" si="6"/>
        <v>0</v>
      </c>
      <c r="O19" s="200"/>
      <c r="P19" s="200">
        <f t="shared" si="7"/>
        <v>0</v>
      </c>
      <c r="Q19" s="200">
        <f t="shared" ca="1" si="8"/>
        <v>0</v>
      </c>
      <c r="R19" s="201"/>
      <c r="S19" s="202">
        <f t="shared" ca="1" si="9"/>
        <v>0</v>
      </c>
      <c r="T19" s="200">
        <f t="shared" ca="1" si="10"/>
        <v>0</v>
      </c>
      <c r="U19" s="200">
        <f t="shared" si="3"/>
        <v>0</v>
      </c>
      <c r="V19" s="203"/>
      <c r="W19" s="200">
        <f t="shared" si="11"/>
        <v>0</v>
      </c>
      <c r="X19" s="200"/>
      <c r="Y19" s="200">
        <f t="shared" ca="1" si="4"/>
        <v>0</v>
      </c>
      <c r="Z19" s="266"/>
      <c r="AA19" s="235">
        <f t="shared" ca="1" si="12"/>
        <v>0</v>
      </c>
      <c r="AC19" s="204"/>
      <c r="AE19" s="205"/>
      <c r="AF19" s="206"/>
      <c r="AG19" s="206"/>
      <c r="AH19" s="206"/>
      <c r="AI19" s="207"/>
    </row>
    <row r="20" spans="1:35" s="193" customFormat="1" ht="15.75" x14ac:dyDescent="0.25">
      <c r="A20" s="217"/>
      <c r="B20" s="194"/>
      <c r="C20" s="195"/>
      <c r="D20" s="196"/>
      <c r="E20" s="197"/>
      <c r="F20" s="197"/>
      <c r="G20" s="198"/>
      <c r="H20" s="199"/>
      <c r="I20" s="200">
        <f t="shared" si="0"/>
        <v>0</v>
      </c>
      <c r="J20" s="200">
        <f t="shared" ca="1" si="5"/>
        <v>0</v>
      </c>
      <c r="K20" s="200">
        <f t="shared" si="1"/>
        <v>0</v>
      </c>
      <c r="L20" s="226">
        <f t="shared" si="2"/>
        <v>0</v>
      </c>
      <c r="M20" s="200"/>
      <c r="N20" s="200">
        <f t="shared" si="6"/>
        <v>0</v>
      </c>
      <c r="O20" s="200"/>
      <c r="P20" s="200">
        <f t="shared" si="7"/>
        <v>0</v>
      </c>
      <c r="Q20" s="200">
        <f t="shared" ca="1" si="8"/>
        <v>0</v>
      </c>
      <c r="R20" s="201"/>
      <c r="S20" s="202">
        <f t="shared" ca="1" si="9"/>
        <v>0</v>
      </c>
      <c r="T20" s="200">
        <f t="shared" ca="1" si="10"/>
        <v>0</v>
      </c>
      <c r="U20" s="200">
        <f t="shared" si="3"/>
        <v>0</v>
      </c>
      <c r="V20" s="203"/>
      <c r="W20" s="200">
        <f t="shared" si="11"/>
        <v>0</v>
      </c>
      <c r="X20" s="200"/>
      <c r="Y20" s="200">
        <f t="shared" ca="1" si="4"/>
        <v>0</v>
      </c>
      <c r="Z20" s="266"/>
      <c r="AA20" s="235">
        <f t="shared" ca="1" si="12"/>
        <v>0</v>
      </c>
      <c r="AC20" s="204"/>
      <c r="AE20" s="205"/>
      <c r="AF20" s="206"/>
      <c r="AG20" s="206"/>
      <c r="AH20" s="206"/>
      <c r="AI20" s="207"/>
    </row>
    <row r="21" spans="1:35" s="193" customFormat="1" ht="15.75" x14ac:dyDescent="0.25">
      <c r="A21" s="217"/>
      <c r="B21" s="194"/>
      <c r="C21" s="195"/>
      <c r="D21" s="196"/>
      <c r="E21" s="197"/>
      <c r="F21" s="197"/>
      <c r="G21" s="198"/>
      <c r="H21" s="199"/>
      <c r="I21" s="200">
        <f t="shared" si="0"/>
        <v>0</v>
      </c>
      <c r="J21" s="200">
        <f t="shared" ca="1" si="5"/>
        <v>0</v>
      </c>
      <c r="K21" s="200">
        <f t="shared" si="1"/>
        <v>0</v>
      </c>
      <c r="L21" s="226">
        <f t="shared" si="2"/>
        <v>0</v>
      </c>
      <c r="M21" s="200"/>
      <c r="N21" s="200">
        <f t="shared" si="6"/>
        <v>0</v>
      </c>
      <c r="O21" s="200"/>
      <c r="P21" s="200">
        <f t="shared" si="7"/>
        <v>0</v>
      </c>
      <c r="Q21" s="200">
        <f t="shared" ca="1" si="8"/>
        <v>0</v>
      </c>
      <c r="R21" s="201"/>
      <c r="S21" s="202">
        <f t="shared" ca="1" si="9"/>
        <v>0</v>
      </c>
      <c r="T21" s="200">
        <f t="shared" ca="1" si="10"/>
        <v>0</v>
      </c>
      <c r="U21" s="200">
        <f t="shared" si="3"/>
        <v>0</v>
      </c>
      <c r="V21" s="203"/>
      <c r="W21" s="200">
        <f t="shared" si="11"/>
        <v>0</v>
      </c>
      <c r="X21" s="200"/>
      <c r="Y21" s="200">
        <f t="shared" ca="1" si="4"/>
        <v>0</v>
      </c>
      <c r="Z21" s="266"/>
      <c r="AA21" s="235">
        <f t="shared" ca="1" si="12"/>
        <v>0</v>
      </c>
      <c r="AC21" s="204"/>
      <c r="AE21" s="205"/>
      <c r="AF21" s="206"/>
      <c r="AG21" s="206"/>
      <c r="AH21" s="206"/>
      <c r="AI21" s="207"/>
    </row>
    <row r="22" spans="1:35" s="193" customFormat="1" ht="15.75" x14ac:dyDescent="0.25">
      <c r="A22" s="217"/>
      <c r="B22" s="194"/>
      <c r="C22" s="195"/>
      <c r="D22" s="196"/>
      <c r="E22" s="197"/>
      <c r="F22" s="197"/>
      <c r="G22" s="198"/>
      <c r="H22" s="199"/>
      <c r="I22" s="200">
        <f t="shared" si="0"/>
        <v>0</v>
      </c>
      <c r="J22" s="200">
        <f t="shared" ca="1" si="5"/>
        <v>0</v>
      </c>
      <c r="K22" s="200">
        <f t="shared" si="1"/>
        <v>0</v>
      </c>
      <c r="L22" s="226">
        <f t="shared" si="2"/>
        <v>0</v>
      </c>
      <c r="M22" s="200"/>
      <c r="N22" s="200">
        <f t="shared" si="6"/>
        <v>0</v>
      </c>
      <c r="O22" s="200"/>
      <c r="P22" s="200">
        <f t="shared" si="7"/>
        <v>0</v>
      </c>
      <c r="Q22" s="200">
        <f t="shared" ca="1" si="8"/>
        <v>0</v>
      </c>
      <c r="R22" s="201"/>
      <c r="S22" s="202">
        <f t="shared" ca="1" si="9"/>
        <v>0</v>
      </c>
      <c r="T22" s="200">
        <f t="shared" ca="1" si="10"/>
        <v>0</v>
      </c>
      <c r="U22" s="200">
        <f t="shared" si="3"/>
        <v>0</v>
      </c>
      <c r="V22" s="203"/>
      <c r="W22" s="200">
        <f t="shared" si="11"/>
        <v>0</v>
      </c>
      <c r="X22" s="200"/>
      <c r="Y22" s="200">
        <f t="shared" ca="1" si="4"/>
        <v>0</v>
      </c>
      <c r="Z22" s="266"/>
      <c r="AA22" s="235">
        <f t="shared" ca="1" si="12"/>
        <v>0</v>
      </c>
      <c r="AC22" s="204"/>
      <c r="AE22" s="205"/>
      <c r="AF22" s="206"/>
      <c r="AG22" s="206"/>
      <c r="AH22" s="206"/>
      <c r="AI22" s="207"/>
    </row>
    <row r="23" spans="1:35" s="193" customFormat="1" ht="15.75" x14ac:dyDescent="0.25">
      <c r="A23" s="217"/>
      <c r="B23" s="194"/>
      <c r="C23" s="195"/>
      <c r="D23" s="196"/>
      <c r="E23" s="197"/>
      <c r="F23" s="197"/>
      <c r="G23" s="198"/>
      <c r="H23" s="199"/>
      <c r="I23" s="200">
        <f t="shared" si="0"/>
        <v>0</v>
      </c>
      <c r="J23" s="200">
        <f t="shared" ca="1" si="5"/>
        <v>0</v>
      </c>
      <c r="K23" s="200">
        <f t="shared" si="1"/>
        <v>0</v>
      </c>
      <c r="L23" s="226">
        <f t="shared" si="2"/>
        <v>0</v>
      </c>
      <c r="M23" s="200"/>
      <c r="N23" s="200">
        <f t="shared" si="6"/>
        <v>0</v>
      </c>
      <c r="O23" s="200"/>
      <c r="P23" s="200">
        <f t="shared" si="7"/>
        <v>0</v>
      </c>
      <c r="Q23" s="200">
        <f t="shared" ca="1" si="8"/>
        <v>0</v>
      </c>
      <c r="R23" s="201"/>
      <c r="S23" s="202">
        <f t="shared" ca="1" si="9"/>
        <v>0</v>
      </c>
      <c r="T23" s="200">
        <f t="shared" ca="1" si="10"/>
        <v>0</v>
      </c>
      <c r="U23" s="200">
        <f t="shared" si="3"/>
        <v>0</v>
      </c>
      <c r="V23" s="203"/>
      <c r="W23" s="200">
        <f t="shared" si="11"/>
        <v>0</v>
      </c>
      <c r="X23" s="200"/>
      <c r="Y23" s="200">
        <f t="shared" ca="1" si="4"/>
        <v>0</v>
      </c>
      <c r="Z23" s="266"/>
      <c r="AA23" s="235">
        <f t="shared" ca="1" si="12"/>
        <v>0</v>
      </c>
      <c r="AC23" s="204"/>
      <c r="AE23" s="205"/>
      <c r="AF23" s="206"/>
      <c r="AG23" s="206"/>
      <c r="AH23" s="206"/>
      <c r="AI23" s="207"/>
    </row>
    <row r="24" spans="1:35" s="193" customFormat="1" ht="15.75" x14ac:dyDescent="0.25">
      <c r="A24" s="217"/>
      <c r="B24" s="194"/>
      <c r="C24" s="195"/>
      <c r="D24" s="196"/>
      <c r="E24" s="197"/>
      <c r="F24" s="197"/>
      <c r="G24" s="198"/>
      <c r="H24" s="199"/>
      <c r="I24" s="200">
        <f t="shared" si="0"/>
        <v>0</v>
      </c>
      <c r="J24" s="200">
        <f t="shared" ca="1" si="5"/>
        <v>0</v>
      </c>
      <c r="K24" s="200">
        <f t="shared" si="1"/>
        <v>0</v>
      </c>
      <c r="L24" s="226">
        <f t="shared" si="2"/>
        <v>0</v>
      </c>
      <c r="M24" s="200"/>
      <c r="N24" s="200">
        <f t="shared" si="6"/>
        <v>0</v>
      </c>
      <c r="O24" s="200"/>
      <c r="P24" s="200">
        <f t="shared" si="7"/>
        <v>0</v>
      </c>
      <c r="Q24" s="200">
        <f t="shared" ca="1" si="8"/>
        <v>0</v>
      </c>
      <c r="R24" s="201"/>
      <c r="S24" s="202">
        <f t="shared" ca="1" si="9"/>
        <v>0</v>
      </c>
      <c r="T24" s="200">
        <f t="shared" ca="1" si="10"/>
        <v>0</v>
      </c>
      <c r="U24" s="200">
        <f t="shared" si="3"/>
        <v>0</v>
      </c>
      <c r="V24" s="203"/>
      <c r="W24" s="200">
        <f t="shared" si="11"/>
        <v>0</v>
      </c>
      <c r="X24" s="200"/>
      <c r="Y24" s="200">
        <f t="shared" ca="1" si="4"/>
        <v>0</v>
      </c>
      <c r="Z24" s="266"/>
      <c r="AA24" s="235">
        <f t="shared" ca="1" si="12"/>
        <v>0</v>
      </c>
      <c r="AC24" s="204"/>
      <c r="AE24" s="205"/>
      <c r="AF24" s="206"/>
      <c r="AG24" s="206"/>
      <c r="AH24" s="206"/>
      <c r="AI24" s="207"/>
    </row>
    <row r="25" spans="1:35" s="193" customFormat="1" ht="15.75" x14ac:dyDescent="0.25">
      <c r="A25" s="217"/>
      <c r="B25" s="194"/>
      <c r="C25" s="195"/>
      <c r="D25" s="196"/>
      <c r="E25" s="197"/>
      <c r="F25" s="197"/>
      <c r="G25" s="198"/>
      <c r="H25" s="199"/>
      <c r="I25" s="200">
        <f t="shared" si="0"/>
        <v>0</v>
      </c>
      <c r="J25" s="200">
        <f t="shared" ca="1" si="5"/>
        <v>0</v>
      </c>
      <c r="K25" s="200">
        <f t="shared" si="1"/>
        <v>0</v>
      </c>
      <c r="L25" s="226">
        <f t="shared" si="2"/>
        <v>0</v>
      </c>
      <c r="M25" s="200"/>
      <c r="N25" s="200">
        <f t="shared" si="6"/>
        <v>0</v>
      </c>
      <c r="O25" s="200"/>
      <c r="P25" s="200">
        <f t="shared" si="7"/>
        <v>0</v>
      </c>
      <c r="Q25" s="200">
        <f t="shared" ca="1" si="8"/>
        <v>0</v>
      </c>
      <c r="R25" s="201"/>
      <c r="S25" s="202">
        <f t="shared" ca="1" si="9"/>
        <v>0</v>
      </c>
      <c r="T25" s="200">
        <f t="shared" ca="1" si="10"/>
        <v>0</v>
      </c>
      <c r="U25" s="200">
        <f t="shared" si="3"/>
        <v>0</v>
      </c>
      <c r="V25" s="203"/>
      <c r="W25" s="200">
        <f t="shared" si="11"/>
        <v>0</v>
      </c>
      <c r="X25" s="200"/>
      <c r="Y25" s="200">
        <f t="shared" ca="1" si="4"/>
        <v>0</v>
      </c>
      <c r="Z25" s="266"/>
      <c r="AA25" s="235">
        <f t="shared" ca="1" si="12"/>
        <v>0</v>
      </c>
      <c r="AC25" s="204"/>
      <c r="AE25" s="205"/>
      <c r="AF25" s="206"/>
      <c r="AG25" s="206"/>
      <c r="AH25" s="206"/>
      <c r="AI25" s="207"/>
    </row>
    <row r="26" spans="1:35" s="193" customFormat="1" ht="15.75" x14ac:dyDescent="0.25">
      <c r="A26" s="217"/>
      <c r="B26" s="194"/>
      <c r="C26" s="195"/>
      <c r="D26" s="196"/>
      <c r="E26" s="197"/>
      <c r="F26" s="197"/>
      <c r="G26" s="198"/>
      <c r="H26" s="199"/>
      <c r="I26" s="200">
        <f t="shared" si="0"/>
        <v>0</v>
      </c>
      <c r="J26" s="200">
        <f t="shared" ca="1" si="5"/>
        <v>0</v>
      </c>
      <c r="K26" s="200">
        <f t="shared" si="1"/>
        <v>0</v>
      </c>
      <c r="L26" s="226">
        <f t="shared" si="2"/>
        <v>0</v>
      </c>
      <c r="M26" s="200"/>
      <c r="N26" s="200">
        <f t="shared" si="6"/>
        <v>0</v>
      </c>
      <c r="O26" s="200"/>
      <c r="P26" s="200">
        <f t="shared" si="7"/>
        <v>0</v>
      </c>
      <c r="Q26" s="200">
        <f t="shared" ca="1" si="8"/>
        <v>0</v>
      </c>
      <c r="R26" s="201"/>
      <c r="S26" s="202">
        <f t="shared" ca="1" si="9"/>
        <v>0</v>
      </c>
      <c r="T26" s="200">
        <f t="shared" ca="1" si="10"/>
        <v>0</v>
      </c>
      <c r="U26" s="200">
        <f t="shared" si="3"/>
        <v>0</v>
      </c>
      <c r="V26" s="203"/>
      <c r="W26" s="200">
        <f t="shared" si="11"/>
        <v>0</v>
      </c>
      <c r="X26" s="200"/>
      <c r="Y26" s="200">
        <f t="shared" ca="1" si="4"/>
        <v>0</v>
      </c>
      <c r="Z26" s="266"/>
      <c r="AA26" s="235">
        <f t="shared" ca="1" si="12"/>
        <v>0</v>
      </c>
      <c r="AC26" s="204"/>
      <c r="AE26" s="205"/>
      <c r="AF26" s="206"/>
      <c r="AG26" s="206"/>
      <c r="AH26" s="206"/>
      <c r="AI26" s="207"/>
    </row>
    <row r="27" spans="1:35" s="193" customFormat="1" ht="15.75" x14ac:dyDescent="0.25">
      <c r="A27" s="217"/>
      <c r="B27" s="194"/>
      <c r="C27" s="195"/>
      <c r="D27" s="196"/>
      <c r="E27" s="197"/>
      <c r="F27" s="197"/>
      <c r="G27" s="198"/>
      <c r="H27" s="199"/>
      <c r="I27" s="200">
        <f t="shared" si="0"/>
        <v>0</v>
      </c>
      <c r="J27" s="200">
        <f t="shared" ca="1" si="5"/>
        <v>0</v>
      </c>
      <c r="K27" s="200">
        <f t="shared" si="1"/>
        <v>0</v>
      </c>
      <c r="L27" s="226">
        <f t="shared" si="2"/>
        <v>0</v>
      </c>
      <c r="M27" s="200"/>
      <c r="N27" s="200">
        <f t="shared" si="6"/>
        <v>0</v>
      </c>
      <c r="O27" s="200"/>
      <c r="P27" s="200">
        <f t="shared" si="7"/>
        <v>0</v>
      </c>
      <c r="Q27" s="200">
        <f t="shared" ca="1" si="8"/>
        <v>0</v>
      </c>
      <c r="R27" s="201"/>
      <c r="S27" s="202">
        <f t="shared" ca="1" si="9"/>
        <v>0</v>
      </c>
      <c r="T27" s="200">
        <f t="shared" ca="1" si="10"/>
        <v>0</v>
      </c>
      <c r="U27" s="200">
        <f t="shared" si="3"/>
        <v>0</v>
      </c>
      <c r="V27" s="203"/>
      <c r="W27" s="200">
        <f t="shared" si="11"/>
        <v>0</v>
      </c>
      <c r="X27" s="200"/>
      <c r="Y27" s="200">
        <f t="shared" ca="1" si="4"/>
        <v>0</v>
      </c>
      <c r="Z27" s="266"/>
      <c r="AA27" s="235">
        <f t="shared" ca="1" si="12"/>
        <v>0</v>
      </c>
      <c r="AC27" s="204"/>
      <c r="AE27" s="205"/>
      <c r="AF27" s="206"/>
      <c r="AG27" s="206"/>
      <c r="AH27" s="206"/>
      <c r="AI27" s="207"/>
    </row>
    <row r="28" spans="1:35" s="193" customFormat="1" ht="15.75" x14ac:dyDescent="0.25">
      <c r="A28" s="217"/>
      <c r="B28" s="194"/>
      <c r="C28" s="195"/>
      <c r="D28" s="196"/>
      <c r="E28" s="197"/>
      <c r="F28" s="197"/>
      <c r="G28" s="198"/>
      <c r="H28" s="199"/>
      <c r="I28" s="200">
        <f t="shared" si="0"/>
        <v>0</v>
      </c>
      <c r="J28" s="200">
        <f t="shared" ca="1" si="5"/>
        <v>0</v>
      </c>
      <c r="K28" s="200">
        <f t="shared" si="1"/>
        <v>0</v>
      </c>
      <c r="L28" s="226">
        <f t="shared" si="2"/>
        <v>0</v>
      </c>
      <c r="M28" s="200"/>
      <c r="N28" s="200">
        <f t="shared" si="6"/>
        <v>0</v>
      </c>
      <c r="O28" s="200"/>
      <c r="P28" s="200">
        <f t="shared" si="7"/>
        <v>0</v>
      </c>
      <c r="Q28" s="200">
        <f t="shared" ca="1" si="8"/>
        <v>0</v>
      </c>
      <c r="R28" s="201"/>
      <c r="S28" s="202">
        <f t="shared" ca="1" si="9"/>
        <v>0</v>
      </c>
      <c r="T28" s="200">
        <f t="shared" ca="1" si="10"/>
        <v>0</v>
      </c>
      <c r="U28" s="200">
        <f t="shared" si="3"/>
        <v>0</v>
      </c>
      <c r="V28" s="203"/>
      <c r="W28" s="200">
        <f t="shared" si="11"/>
        <v>0</v>
      </c>
      <c r="X28" s="200"/>
      <c r="Y28" s="200">
        <f t="shared" ca="1" si="4"/>
        <v>0</v>
      </c>
      <c r="Z28" s="266"/>
      <c r="AA28" s="235">
        <f t="shared" ca="1" si="12"/>
        <v>0</v>
      </c>
      <c r="AC28" s="204"/>
      <c r="AE28" s="205"/>
      <c r="AF28" s="206"/>
      <c r="AG28" s="206"/>
      <c r="AH28" s="206"/>
      <c r="AI28" s="207"/>
    </row>
    <row r="29" spans="1:35" s="193" customFormat="1" ht="15.75" x14ac:dyDescent="0.25">
      <c r="A29" s="217"/>
      <c r="B29" s="194"/>
      <c r="C29" s="195"/>
      <c r="D29" s="196"/>
      <c r="E29" s="197"/>
      <c r="F29" s="197"/>
      <c r="G29" s="198"/>
      <c r="H29" s="199"/>
      <c r="I29" s="200">
        <f t="shared" si="0"/>
        <v>0</v>
      </c>
      <c r="J29" s="200">
        <f t="shared" ca="1" si="5"/>
        <v>0</v>
      </c>
      <c r="K29" s="200">
        <f t="shared" si="1"/>
        <v>0</v>
      </c>
      <c r="L29" s="226">
        <f t="shared" si="2"/>
        <v>0</v>
      </c>
      <c r="M29" s="200"/>
      <c r="N29" s="200">
        <f t="shared" si="6"/>
        <v>0</v>
      </c>
      <c r="O29" s="200"/>
      <c r="P29" s="200">
        <f t="shared" si="7"/>
        <v>0</v>
      </c>
      <c r="Q29" s="200">
        <f t="shared" ca="1" si="8"/>
        <v>0</v>
      </c>
      <c r="R29" s="201"/>
      <c r="S29" s="202">
        <f t="shared" ca="1" si="9"/>
        <v>0</v>
      </c>
      <c r="T29" s="200">
        <f t="shared" ca="1" si="10"/>
        <v>0</v>
      </c>
      <c r="U29" s="200">
        <f t="shared" si="3"/>
        <v>0</v>
      </c>
      <c r="V29" s="203"/>
      <c r="W29" s="200">
        <f t="shared" si="11"/>
        <v>0</v>
      </c>
      <c r="X29" s="200"/>
      <c r="Y29" s="200">
        <f t="shared" ca="1" si="4"/>
        <v>0</v>
      </c>
      <c r="Z29" s="266"/>
      <c r="AA29" s="235">
        <f t="shared" ca="1" si="12"/>
        <v>0</v>
      </c>
      <c r="AC29" s="204"/>
      <c r="AE29" s="205"/>
      <c r="AF29" s="206"/>
      <c r="AG29" s="206"/>
      <c r="AH29" s="206"/>
      <c r="AI29" s="207"/>
    </row>
    <row r="30" spans="1:35" s="193" customFormat="1" ht="15.75" x14ac:dyDescent="0.25">
      <c r="A30" s="217"/>
      <c r="B30" s="194"/>
      <c r="C30" s="195"/>
      <c r="D30" s="196"/>
      <c r="E30" s="197"/>
      <c r="F30" s="197"/>
      <c r="G30" s="198"/>
      <c r="H30" s="199"/>
      <c r="I30" s="200">
        <f t="shared" si="0"/>
        <v>0</v>
      </c>
      <c r="J30" s="200">
        <f t="shared" ca="1" si="5"/>
        <v>0</v>
      </c>
      <c r="K30" s="200">
        <f t="shared" si="1"/>
        <v>0</v>
      </c>
      <c r="L30" s="226">
        <f t="shared" si="2"/>
        <v>0</v>
      </c>
      <c r="M30" s="200"/>
      <c r="N30" s="200">
        <f t="shared" si="6"/>
        <v>0</v>
      </c>
      <c r="O30" s="200"/>
      <c r="P30" s="200">
        <f t="shared" si="7"/>
        <v>0</v>
      </c>
      <c r="Q30" s="200">
        <f t="shared" ca="1" si="8"/>
        <v>0</v>
      </c>
      <c r="R30" s="201"/>
      <c r="S30" s="202">
        <f t="shared" ca="1" si="9"/>
        <v>0</v>
      </c>
      <c r="T30" s="200">
        <f t="shared" ca="1" si="10"/>
        <v>0</v>
      </c>
      <c r="U30" s="200">
        <f t="shared" si="3"/>
        <v>0</v>
      </c>
      <c r="V30" s="203"/>
      <c r="W30" s="200">
        <f t="shared" si="11"/>
        <v>0</v>
      </c>
      <c r="X30" s="200"/>
      <c r="Y30" s="200">
        <f t="shared" ca="1" si="4"/>
        <v>0</v>
      </c>
      <c r="Z30" s="266"/>
      <c r="AA30" s="235">
        <f t="shared" ca="1" si="12"/>
        <v>0</v>
      </c>
      <c r="AC30" s="204"/>
      <c r="AE30" s="205"/>
      <c r="AF30" s="206"/>
      <c r="AG30" s="206"/>
      <c r="AH30" s="206"/>
      <c r="AI30" s="207"/>
    </row>
    <row r="31" spans="1:35" s="193" customFormat="1" ht="15.75" x14ac:dyDescent="0.25">
      <c r="A31" s="217"/>
      <c r="B31" s="194"/>
      <c r="C31" s="195"/>
      <c r="D31" s="196"/>
      <c r="E31" s="197"/>
      <c r="F31" s="197"/>
      <c r="G31" s="198"/>
      <c r="H31" s="199"/>
      <c r="I31" s="200">
        <f t="shared" si="0"/>
        <v>0</v>
      </c>
      <c r="J31" s="200">
        <f t="shared" ca="1" si="5"/>
        <v>0</v>
      </c>
      <c r="K31" s="200">
        <f t="shared" si="1"/>
        <v>0</v>
      </c>
      <c r="L31" s="226">
        <f t="shared" si="2"/>
        <v>0</v>
      </c>
      <c r="M31" s="200"/>
      <c r="N31" s="200">
        <f t="shared" si="6"/>
        <v>0</v>
      </c>
      <c r="O31" s="200"/>
      <c r="P31" s="200">
        <f t="shared" si="7"/>
        <v>0</v>
      </c>
      <c r="Q31" s="200">
        <f t="shared" ca="1" si="8"/>
        <v>0</v>
      </c>
      <c r="R31" s="201"/>
      <c r="S31" s="202">
        <f t="shared" ca="1" si="9"/>
        <v>0</v>
      </c>
      <c r="T31" s="200">
        <f t="shared" ca="1" si="10"/>
        <v>0</v>
      </c>
      <c r="U31" s="200">
        <f t="shared" si="3"/>
        <v>0</v>
      </c>
      <c r="V31" s="203"/>
      <c r="W31" s="200">
        <f t="shared" si="11"/>
        <v>0</v>
      </c>
      <c r="X31" s="200"/>
      <c r="Y31" s="200">
        <f t="shared" ca="1" si="4"/>
        <v>0</v>
      </c>
      <c r="Z31" s="266"/>
      <c r="AA31" s="235">
        <f t="shared" ca="1" si="12"/>
        <v>0</v>
      </c>
      <c r="AC31" s="204"/>
      <c r="AE31" s="205"/>
      <c r="AF31" s="206"/>
      <c r="AG31" s="206"/>
      <c r="AH31" s="206"/>
      <c r="AI31" s="207"/>
    </row>
    <row r="32" spans="1:35" s="193" customFormat="1" ht="15.75" x14ac:dyDescent="0.25">
      <c r="A32" s="217"/>
      <c r="B32" s="194"/>
      <c r="C32" s="195"/>
      <c r="D32" s="196"/>
      <c r="E32" s="197"/>
      <c r="F32" s="197"/>
      <c r="G32" s="198"/>
      <c r="H32" s="199"/>
      <c r="I32" s="200">
        <f t="shared" si="0"/>
        <v>0</v>
      </c>
      <c r="J32" s="200">
        <f t="shared" ca="1" si="5"/>
        <v>0</v>
      </c>
      <c r="K32" s="200">
        <f t="shared" si="1"/>
        <v>0</v>
      </c>
      <c r="L32" s="226">
        <f t="shared" si="2"/>
        <v>0</v>
      </c>
      <c r="M32" s="200"/>
      <c r="N32" s="200">
        <f t="shared" si="6"/>
        <v>0</v>
      </c>
      <c r="O32" s="200"/>
      <c r="P32" s="200">
        <f t="shared" si="7"/>
        <v>0</v>
      </c>
      <c r="Q32" s="200">
        <f t="shared" ca="1" si="8"/>
        <v>0</v>
      </c>
      <c r="R32" s="201"/>
      <c r="S32" s="202">
        <f t="shared" ca="1" si="9"/>
        <v>0</v>
      </c>
      <c r="T32" s="200">
        <f t="shared" ca="1" si="10"/>
        <v>0</v>
      </c>
      <c r="U32" s="200">
        <f t="shared" si="3"/>
        <v>0</v>
      </c>
      <c r="V32" s="203"/>
      <c r="W32" s="200">
        <f t="shared" si="11"/>
        <v>0</v>
      </c>
      <c r="X32" s="200"/>
      <c r="Y32" s="200">
        <f t="shared" ca="1" si="4"/>
        <v>0</v>
      </c>
      <c r="Z32" s="266"/>
      <c r="AA32" s="235">
        <f t="shared" ca="1" si="12"/>
        <v>0</v>
      </c>
      <c r="AC32" s="204"/>
      <c r="AE32" s="205"/>
      <c r="AF32" s="206"/>
      <c r="AG32" s="206"/>
      <c r="AH32" s="206"/>
      <c r="AI32" s="207"/>
    </row>
    <row r="33" spans="1:35" s="193" customFormat="1" ht="15.75" x14ac:dyDescent="0.25">
      <c r="A33" s="217"/>
      <c r="B33" s="194"/>
      <c r="C33" s="195"/>
      <c r="D33" s="196"/>
      <c r="E33" s="197"/>
      <c r="F33" s="197"/>
      <c r="G33" s="198"/>
      <c r="H33" s="199"/>
      <c r="I33" s="200">
        <f t="shared" si="0"/>
        <v>0</v>
      </c>
      <c r="J33" s="200">
        <f t="shared" ca="1" si="5"/>
        <v>0</v>
      </c>
      <c r="K33" s="200">
        <f t="shared" si="1"/>
        <v>0</v>
      </c>
      <c r="L33" s="226">
        <f t="shared" si="2"/>
        <v>0</v>
      </c>
      <c r="M33" s="200"/>
      <c r="N33" s="200">
        <f t="shared" si="6"/>
        <v>0</v>
      </c>
      <c r="O33" s="200"/>
      <c r="P33" s="200">
        <f t="shared" si="7"/>
        <v>0</v>
      </c>
      <c r="Q33" s="200">
        <f t="shared" ca="1" si="8"/>
        <v>0</v>
      </c>
      <c r="R33" s="201"/>
      <c r="S33" s="202">
        <f t="shared" ca="1" si="9"/>
        <v>0</v>
      </c>
      <c r="T33" s="200">
        <f t="shared" ca="1" si="10"/>
        <v>0</v>
      </c>
      <c r="U33" s="200">
        <f t="shared" si="3"/>
        <v>0</v>
      </c>
      <c r="V33" s="203"/>
      <c r="W33" s="200">
        <f t="shared" si="11"/>
        <v>0</v>
      </c>
      <c r="X33" s="200"/>
      <c r="Y33" s="200">
        <f t="shared" ca="1" si="4"/>
        <v>0</v>
      </c>
      <c r="Z33" s="266"/>
      <c r="AA33" s="235">
        <f t="shared" ca="1" si="12"/>
        <v>0</v>
      </c>
      <c r="AC33" s="204"/>
      <c r="AE33" s="205"/>
      <c r="AF33" s="206"/>
      <c r="AG33" s="206"/>
      <c r="AH33" s="206"/>
      <c r="AI33" s="207"/>
    </row>
    <row r="34" spans="1:35" s="193" customFormat="1" ht="15.75" x14ac:dyDescent="0.25">
      <c r="A34" s="217"/>
      <c r="B34" s="194"/>
      <c r="C34" s="195"/>
      <c r="D34" s="196"/>
      <c r="E34" s="197"/>
      <c r="F34" s="197"/>
      <c r="G34" s="198"/>
      <c r="H34" s="199"/>
      <c r="I34" s="200">
        <f t="shared" si="0"/>
        <v>0</v>
      </c>
      <c r="J34" s="200">
        <f t="shared" ca="1" si="5"/>
        <v>0</v>
      </c>
      <c r="K34" s="200">
        <f t="shared" si="1"/>
        <v>0</v>
      </c>
      <c r="L34" s="226">
        <f t="shared" si="2"/>
        <v>0</v>
      </c>
      <c r="M34" s="200"/>
      <c r="N34" s="200">
        <f t="shared" si="6"/>
        <v>0</v>
      </c>
      <c r="O34" s="200"/>
      <c r="P34" s="200">
        <f t="shared" si="7"/>
        <v>0</v>
      </c>
      <c r="Q34" s="200">
        <f t="shared" ca="1" si="8"/>
        <v>0</v>
      </c>
      <c r="R34" s="201"/>
      <c r="S34" s="202">
        <f t="shared" ca="1" si="9"/>
        <v>0</v>
      </c>
      <c r="T34" s="200">
        <f t="shared" ca="1" si="10"/>
        <v>0</v>
      </c>
      <c r="U34" s="200">
        <f t="shared" si="3"/>
        <v>0</v>
      </c>
      <c r="V34" s="203"/>
      <c r="W34" s="200">
        <f t="shared" si="11"/>
        <v>0</v>
      </c>
      <c r="X34" s="200"/>
      <c r="Y34" s="200">
        <f t="shared" ca="1" si="4"/>
        <v>0</v>
      </c>
      <c r="Z34" s="266"/>
      <c r="AA34" s="235">
        <f t="shared" ca="1" si="12"/>
        <v>0</v>
      </c>
      <c r="AC34" s="204"/>
      <c r="AE34" s="205"/>
      <c r="AF34" s="206"/>
      <c r="AG34" s="206"/>
      <c r="AH34" s="206"/>
      <c r="AI34" s="207"/>
    </row>
    <row r="35" spans="1:35" s="193" customFormat="1" ht="15.75" x14ac:dyDescent="0.25">
      <c r="A35" s="217"/>
      <c r="B35" s="194"/>
      <c r="C35" s="195"/>
      <c r="D35" s="196"/>
      <c r="E35" s="197"/>
      <c r="F35" s="197"/>
      <c r="G35" s="198"/>
      <c r="H35" s="199"/>
      <c r="I35" s="200">
        <f t="shared" si="0"/>
        <v>0</v>
      </c>
      <c r="J35" s="200">
        <f t="shared" ca="1" si="5"/>
        <v>0</v>
      </c>
      <c r="K35" s="200">
        <f t="shared" si="1"/>
        <v>0</v>
      </c>
      <c r="L35" s="226">
        <f t="shared" si="2"/>
        <v>0</v>
      </c>
      <c r="M35" s="200"/>
      <c r="N35" s="200">
        <f t="shared" si="6"/>
        <v>0</v>
      </c>
      <c r="O35" s="200"/>
      <c r="P35" s="200">
        <f t="shared" si="7"/>
        <v>0</v>
      </c>
      <c r="Q35" s="200">
        <f t="shared" ca="1" si="8"/>
        <v>0</v>
      </c>
      <c r="R35" s="201"/>
      <c r="S35" s="202">
        <f t="shared" ca="1" si="9"/>
        <v>0</v>
      </c>
      <c r="T35" s="200">
        <f t="shared" ca="1" si="10"/>
        <v>0</v>
      </c>
      <c r="U35" s="200">
        <f t="shared" si="3"/>
        <v>0</v>
      </c>
      <c r="V35" s="203"/>
      <c r="W35" s="200">
        <f t="shared" si="11"/>
        <v>0</v>
      </c>
      <c r="X35" s="200"/>
      <c r="Y35" s="200">
        <f t="shared" ca="1" si="4"/>
        <v>0</v>
      </c>
      <c r="Z35" s="266"/>
      <c r="AA35" s="235">
        <f t="shared" ca="1" si="12"/>
        <v>0</v>
      </c>
      <c r="AC35" s="204"/>
      <c r="AE35" s="205"/>
      <c r="AF35" s="206"/>
      <c r="AG35" s="206"/>
      <c r="AH35" s="206"/>
      <c r="AI35" s="207"/>
    </row>
    <row r="36" spans="1:35" s="193" customFormat="1" ht="15.75" x14ac:dyDescent="0.25">
      <c r="A36" s="217"/>
      <c r="B36" s="194"/>
      <c r="C36" s="195"/>
      <c r="D36" s="196"/>
      <c r="E36" s="197"/>
      <c r="F36" s="197"/>
      <c r="G36" s="198"/>
      <c r="H36" s="199"/>
      <c r="I36" s="200">
        <f t="shared" si="0"/>
        <v>0</v>
      </c>
      <c r="J36" s="200">
        <f t="shared" ca="1" si="5"/>
        <v>0</v>
      </c>
      <c r="K36" s="200">
        <f t="shared" si="1"/>
        <v>0</v>
      </c>
      <c r="L36" s="226">
        <f t="shared" si="2"/>
        <v>0</v>
      </c>
      <c r="M36" s="200"/>
      <c r="N36" s="200">
        <f t="shared" si="6"/>
        <v>0</v>
      </c>
      <c r="O36" s="200"/>
      <c r="P36" s="200">
        <f t="shared" si="7"/>
        <v>0</v>
      </c>
      <c r="Q36" s="200">
        <f t="shared" ca="1" si="8"/>
        <v>0</v>
      </c>
      <c r="R36" s="201"/>
      <c r="S36" s="202">
        <f t="shared" ca="1" si="9"/>
        <v>0</v>
      </c>
      <c r="T36" s="200">
        <f t="shared" ca="1" si="10"/>
        <v>0</v>
      </c>
      <c r="U36" s="200">
        <f t="shared" si="3"/>
        <v>0</v>
      </c>
      <c r="V36" s="203"/>
      <c r="W36" s="200">
        <f t="shared" si="11"/>
        <v>0</v>
      </c>
      <c r="X36" s="200"/>
      <c r="Y36" s="200">
        <f t="shared" ca="1" si="4"/>
        <v>0</v>
      </c>
      <c r="Z36" s="266"/>
      <c r="AA36" s="235">
        <f t="shared" ca="1" si="12"/>
        <v>0</v>
      </c>
      <c r="AC36" s="204"/>
      <c r="AE36" s="205"/>
      <c r="AF36" s="206"/>
      <c r="AG36" s="206"/>
      <c r="AH36" s="206"/>
      <c r="AI36" s="207"/>
    </row>
    <row r="37" spans="1:35" s="193" customFormat="1" ht="15.75" x14ac:dyDescent="0.25">
      <c r="A37" s="217"/>
      <c r="B37" s="194"/>
      <c r="C37" s="195"/>
      <c r="D37" s="196"/>
      <c r="E37" s="197"/>
      <c r="F37" s="197"/>
      <c r="G37" s="198"/>
      <c r="H37" s="199"/>
      <c r="I37" s="200">
        <f t="shared" si="0"/>
        <v>0</v>
      </c>
      <c r="J37" s="200">
        <f t="shared" ca="1" si="5"/>
        <v>0</v>
      </c>
      <c r="K37" s="200">
        <f t="shared" si="1"/>
        <v>0</v>
      </c>
      <c r="L37" s="226">
        <f t="shared" si="2"/>
        <v>0</v>
      </c>
      <c r="M37" s="200"/>
      <c r="N37" s="200">
        <f t="shared" si="6"/>
        <v>0</v>
      </c>
      <c r="O37" s="200"/>
      <c r="P37" s="200">
        <f t="shared" si="7"/>
        <v>0</v>
      </c>
      <c r="Q37" s="200">
        <f t="shared" ca="1" si="8"/>
        <v>0</v>
      </c>
      <c r="R37" s="201"/>
      <c r="S37" s="202">
        <f t="shared" ca="1" si="9"/>
        <v>0</v>
      </c>
      <c r="T37" s="200">
        <f t="shared" ca="1" si="10"/>
        <v>0</v>
      </c>
      <c r="U37" s="200">
        <f t="shared" si="3"/>
        <v>0</v>
      </c>
      <c r="V37" s="203"/>
      <c r="W37" s="200">
        <f t="shared" si="11"/>
        <v>0</v>
      </c>
      <c r="X37" s="200"/>
      <c r="Y37" s="200">
        <f t="shared" ca="1" si="4"/>
        <v>0</v>
      </c>
      <c r="Z37" s="266"/>
      <c r="AA37" s="235">
        <f t="shared" ca="1" si="12"/>
        <v>0</v>
      </c>
      <c r="AC37" s="204"/>
      <c r="AE37" s="205"/>
      <c r="AF37" s="206"/>
      <c r="AG37" s="206"/>
      <c r="AH37" s="206"/>
      <c r="AI37" s="207"/>
    </row>
    <row r="38" spans="1:35" s="193" customFormat="1" ht="16.5" thickBot="1" x14ac:dyDescent="0.3">
      <c r="A38" s="236"/>
      <c r="B38" s="237"/>
      <c r="C38" s="238"/>
      <c r="D38" s="239"/>
      <c r="E38" s="240"/>
      <c r="F38" s="240"/>
      <c r="G38" s="241"/>
      <c r="H38" s="242"/>
      <c r="I38" s="243">
        <f t="shared" si="0"/>
        <v>0</v>
      </c>
      <c r="J38" s="243">
        <f t="shared" ca="1" si="5"/>
        <v>0</v>
      </c>
      <c r="K38" s="243">
        <f t="shared" si="1"/>
        <v>0</v>
      </c>
      <c r="L38" s="226">
        <f t="shared" si="2"/>
        <v>0</v>
      </c>
      <c r="M38" s="243"/>
      <c r="N38" s="243">
        <f t="shared" si="6"/>
        <v>0</v>
      </c>
      <c r="O38" s="243"/>
      <c r="P38" s="243">
        <f t="shared" si="7"/>
        <v>0</v>
      </c>
      <c r="Q38" s="243">
        <f t="shared" ca="1" si="8"/>
        <v>0</v>
      </c>
      <c r="R38" s="244"/>
      <c r="S38" s="245">
        <f t="shared" ca="1" si="9"/>
        <v>0</v>
      </c>
      <c r="T38" s="243">
        <f t="shared" ca="1" si="10"/>
        <v>0</v>
      </c>
      <c r="U38" s="243">
        <f t="shared" si="3"/>
        <v>0</v>
      </c>
      <c r="V38" s="246"/>
      <c r="W38" s="243">
        <f t="shared" si="11"/>
        <v>0</v>
      </c>
      <c r="X38" s="243"/>
      <c r="Y38" s="243">
        <f t="shared" ca="1" si="4"/>
        <v>0</v>
      </c>
      <c r="Z38" s="267"/>
      <c r="AA38" s="235">
        <f t="shared" ca="1" si="12"/>
        <v>0</v>
      </c>
      <c r="AC38" s="204"/>
      <c r="AE38" s="205"/>
      <c r="AF38" s="206"/>
      <c r="AG38" s="206"/>
      <c r="AH38" s="206"/>
      <c r="AI38" s="207"/>
    </row>
    <row r="39" spans="1:35" s="193" customFormat="1" ht="15.75" customHeight="1" thickBot="1" x14ac:dyDescent="0.3">
      <c r="A39" s="318" t="s">
        <v>154</v>
      </c>
      <c r="B39" s="319"/>
      <c r="C39" s="319"/>
      <c r="D39" s="319"/>
      <c r="E39" s="319"/>
      <c r="F39" s="320"/>
      <c r="G39" s="218">
        <f>SUM(G4:G38)</f>
        <v>0</v>
      </c>
      <c r="H39" s="218"/>
      <c r="I39" s="218">
        <f>SUM(I4:I38)</f>
        <v>0</v>
      </c>
      <c r="J39" s="218">
        <f ca="1">SUM(J4:J38)</f>
        <v>0</v>
      </c>
      <c r="K39" s="218">
        <f>SUM(K4:K38)</f>
        <v>0</v>
      </c>
      <c r="L39" s="218">
        <f>SUM(L4:L38)</f>
        <v>0</v>
      </c>
      <c r="M39" s="218"/>
      <c r="N39" s="218">
        <f>SUM(N4:N38)</f>
        <v>0</v>
      </c>
      <c r="O39" s="218">
        <f>SUM(O4:O38)</f>
        <v>0</v>
      </c>
      <c r="P39" s="218">
        <f>SUM(P4:P38)</f>
        <v>0</v>
      </c>
      <c r="Q39" s="218">
        <f ca="1">SUM(Q4:Q38)</f>
        <v>0</v>
      </c>
      <c r="R39" s="218"/>
      <c r="S39" s="218">
        <f ca="1">SUM(S4:S38)</f>
        <v>0</v>
      </c>
      <c r="T39" s="218">
        <f ca="1">SUM(T4:T38)</f>
        <v>0</v>
      </c>
      <c r="U39" s="218">
        <f>SUM(U4:U38)</f>
        <v>0</v>
      </c>
      <c r="V39" s="218"/>
      <c r="W39" s="218">
        <f>SUM(W4:W38)</f>
        <v>0</v>
      </c>
      <c r="X39" s="218">
        <f>SUM(X4:X38)</f>
        <v>0</v>
      </c>
      <c r="Y39" s="218">
        <f ca="1">SUM(Y4:Y38)</f>
        <v>0</v>
      </c>
      <c r="Z39" s="268"/>
      <c r="AA39" s="219">
        <f ca="1">SUM(AA4:AA38)</f>
        <v>0</v>
      </c>
      <c r="AC39" s="204"/>
      <c r="AE39" s="205"/>
      <c r="AF39" s="206"/>
      <c r="AG39" s="206"/>
      <c r="AH39" s="206"/>
      <c r="AI39" s="207"/>
    </row>
    <row r="40" spans="1:35" s="204" customFormat="1" x14ac:dyDescent="0.25">
      <c r="A40" s="321" t="s">
        <v>159</v>
      </c>
      <c r="B40" s="321"/>
      <c r="C40" s="321"/>
      <c r="D40" s="321"/>
      <c r="G40" s="213"/>
      <c r="H40" s="213"/>
      <c r="I40" s="213"/>
      <c r="J40" s="213"/>
      <c r="K40" s="213"/>
      <c r="L40" s="213"/>
      <c r="M40" s="213"/>
      <c r="N40" s="213"/>
      <c r="O40" s="213"/>
      <c r="P40" s="213"/>
      <c r="Q40" s="213"/>
      <c r="R40" s="213"/>
      <c r="S40" s="213"/>
      <c r="T40" s="213"/>
      <c r="U40" s="213"/>
      <c r="V40" s="213"/>
      <c r="W40" s="213"/>
      <c r="X40" s="213"/>
      <c r="Y40" s="213"/>
      <c r="Z40" s="213"/>
      <c r="AA40" s="213"/>
      <c r="AB40" s="193"/>
      <c r="AE40" s="211"/>
      <c r="AF40" s="212"/>
      <c r="AG40" s="212"/>
      <c r="AH40" s="212"/>
      <c r="AI40" s="207"/>
    </row>
    <row r="41" spans="1:35" s="214" customFormat="1" x14ac:dyDescent="0.25">
      <c r="D41" s="192"/>
      <c r="G41" s="192"/>
      <c r="H41" s="192"/>
      <c r="I41" s="192"/>
      <c r="J41" s="192"/>
      <c r="K41" s="192"/>
      <c r="L41" s="192"/>
      <c r="M41" s="192"/>
      <c r="N41" s="192"/>
      <c r="O41" s="192"/>
      <c r="P41" s="192"/>
      <c r="Q41" s="192"/>
      <c r="R41" s="192"/>
      <c r="S41" s="192"/>
      <c r="T41" s="192"/>
      <c r="U41" s="192"/>
      <c r="V41" s="192"/>
      <c r="W41" s="192"/>
      <c r="X41" s="192"/>
      <c r="Y41" s="192"/>
      <c r="Z41" s="192"/>
      <c r="AA41" s="192"/>
      <c r="AB41" s="193"/>
      <c r="AC41" s="204"/>
      <c r="AE41" s="211"/>
      <c r="AF41" s="212"/>
      <c r="AG41" s="212"/>
      <c r="AH41" s="212"/>
      <c r="AI41" s="207"/>
    </row>
    <row r="42" spans="1:35" s="214" customFormat="1" x14ac:dyDescent="0.25">
      <c r="D42" s="192"/>
      <c r="G42" s="192"/>
      <c r="H42" s="192"/>
      <c r="I42" s="192"/>
      <c r="J42" s="192"/>
      <c r="K42" s="192"/>
      <c r="L42" s="192"/>
      <c r="M42" s="192"/>
      <c r="N42" s="192"/>
      <c r="O42" s="192"/>
      <c r="P42" s="192"/>
      <c r="Q42" s="192"/>
      <c r="R42" s="192"/>
      <c r="S42" s="192"/>
      <c r="T42" s="192"/>
      <c r="U42" s="192"/>
      <c r="V42" s="192"/>
      <c r="W42" s="192"/>
      <c r="X42" s="192"/>
      <c r="Y42" s="192"/>
      <c r="Z42" s="192"/>
      <c r="AA42" s="192"/>
      <c r="AB42" s="193"/>
      <c r="AC42" s="204"/>
      <c r="AE42" s="211"/>
      <c r="AF42" s="212"/>
      <c r="AG42" s="212"/>
      <c r="AH42" s="212"/>
      <c r="AI42" s="207"/>
    </row>
    <row r="43" spans="1:35" s="43" customFormat="1" ht="35.25" customHeight="1" x14ac:dyDescent="0.2">
      <c r="B43" s="32"/>
      <c r="D43" s="32"/>
      <c r="G43" s="32"/>
      <c r="H43" s="32"/>
    </row>
    <row r="44" spans="1:35" s="63" customFormat="1" ht="21.75" customHeight="1" x14ac:dyDescent="0.25">
      <c r="B44" s="292" t="s">
        <v>109</v>
      </c>
      <c r="C44" s="292"/>
      <c r="D44" s="292"/>
      <c r="E44" s="38"/>
      <c r="F44" s="178"/>
      <c r="G44" s="38"/>
      <c r="H44" s="38"/>
    </row>
    <row r="45" spans="1:35" s="43" customFormat="1" ht="6.75" customHeight="1" x14ac:dyDescent="0.2">
      <c r="B45" s="128"/>
      <c r="C45" s="128"/>
      <c r="D45" s="128"/>
      <c r="E45" s="32"/>
      <c r="F45" s="70"/>
      <c r="G45" s="71"/>
      <c r="H45" s="71"/>
    </row>
    <row r="46" spans="1:35" s="43" customFormat="1" ht="15.95" customHeight="1" x14ac:dyDescent="0.2">
      <c r="B46" s="129" t="s">
        <v>65</v>
      </c>
      <c r="C46" s="131"/>
      <c r="D46" s="130"/>
      <c r="E46" s="72"/>
      <c r="F46" s="73"/>
      <c r="G46" s="73"/>
      <c r="H46" s="73"/>
    </row>
    <row r="47" spans="1:35" s="43" customFormat="1" ht="15.95" customHeight="1" x14ac:dyDescent="0.2">
      <c r="B47" s="129" t="s">
        <v>43</v>
      </c>
      <c r="C47" s="62"/>
      <c r="D47" s="32"/>
    </row>
    <row r="48" spans="1:35" s="43" customFormat="1" ht="15.95" customHeight="1" x14ac:dyDescent="0.2">
      <c r="B48" s="129" t="s">
        <v>44</v>
      </c>
      <c r="C48" s="32"/>
      <c r="D48" s="32"/>
    </row>
  </sheetData>
  <mergeCells count="4">
    <mergeCell ref="B44:D44"/>
    <mergeCell ref="A1:AA1"/>
    <mergeCell ref="A39:F39"/>
    <mergeCell ref="A40:D40"/>
  </mergeCells>
  <conditionalFormatting sqref="B3:C3">
    <cfRule type="duplicateValues" dxfId="3" priority="4" stopIfTrue="1"/>
  </conditionalFormatting>
  <conditionalFormatting sqref="B4:C38">
    <cfRule type="duplicateValues" dxfId="2" priority="1" stopIfTrue="1"/>
  </conditionalFormatting>
  <pageMargins left="0.23622047244094491" right="0.31496062992125984" top="0.35433070866141736" bottom="0.74803149606299213" header="0.31496062992125984" footer="0.31496062992125984"/>
  <pageSetup paperSize="9" scale="39" fitToHeight="0" orientation="landscape" r:id="rId1"/>
  <headerFooter>
    <oddFooter>&amp;CPágina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
  <sheetViews>
    <sheetView tabSelected="1" workbookViewId="0">
      <selection activeCell="I22" sqref="I22"/>
    </sheetView>
  </sheetViews>
  <sheetFormatPr baseColWidth="10" defaultRowHeight="15" x14ac:dyDescent="0.25"/>
  <cols>
    <col min="1" max="1" width="7.28515625" style="190" customWidth="1"/>
    <col min="2" max="2" width="11.42578125" style="191"/>
    <col min="3" max="3" width="28.28515625" style="82" customWidth="1"/>
    <col min="4" max="4" width="11.42578125" style="190"/>
    <col min="5" max="5" width="24.42578125" style="82" customWidth="1"/>
    <col min="6" max="6" width="14.7109375" style="82" customWidth="1"/>
    <col min="7" max="7" width="16.85546875" style="192" bestFit="1" customWidth="1"/>
    <col min="8" max="10" width="11.42578125" style="190"/>
    <col min="11" max="12" width="12.28515625" style="190" customWidth="1"/>
    <col min="13" max="13" width="11.42578125" style="190"/>
    <col min="14" max="14" width="12.42578125" style="190" customWidth="1"/>
    <col min="15" max="15" width="13.7109375" style="190" customWidth="1"/>
    <col min="16" max="16" width="12.85546875" style="190" customWidth="1"/>
    <col min="17" max="19" width="11.42578125" style="190"/>
    <col min="20" max="23" width="14.28515625" style="190" customWidth="1"/>
    <col min="24" max="24" width="15.140625" style="190" customWidth="1"/>
    <col min="25" max="26" width="14" style="190" customWidth="1"/>
    <col min="27" max="27" width="18.7109375" style="190" customWidth="1"/>
    <col min="28" max="28" width="17.5703125" style="82" customWidth="1"/>
    <col min="29" max="29" width="14" style="82" bestFit="1" customWidth="1"/>
    <col min="30" max="30" width="11.42578125" style="82"/>
    <col min="31" max="31" width="20.5703125" style="82" customWidth="1"/>
    <col min="32" max="32" width="40.5703125" style="82" customWidth="1"/>
    <col min="33" max="16384" width="11.42578125" style="82"/>
  </cols>
  <sheetData>
    <row r="1" spans="1:36" ht="122.25" customHeight="1" x14ac:dyDescent="0.25">
      <c r="A1" s="279" t="s">
        <v>155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row>
    <row r="2" spans="1:36" ht="19.5" thickBot="1" x14ac:dyDescent="0.3">
      <c r="A2" s="216" t="s">
        <v>130</v>
      </c>
      <c r="B2" s="215" t="s">
        <v>156</v>
      </c>
      <c r="C2" s="216"/>
      <c r="D2" s="216"/>
      <c r="E2" s="216"/>
      <c r="F2" s="216"/>
      <c r="G2" s="216"/>
      <c r="H2" s="216"/>
      <c r="I2" s="260"/>
      <c r="J2" s="260"/>
      <c r="K2" s="260"/>
      <c r="L2" s="261"/>
      <c r="M2" s="260"/>
      <c r="N2" s="260"/>
      <c r="O2" s="260"/>
      <c r="P2" s="260"/>
      <c r="Q2" s="260"/>
      <c r="R2" s="260"/>
      <c r="S2" s="260"/>
      <c r="T2" s="260"/>
      <c r="U2" s="260"/>
      <c r="V2" s="260"/>
      <c r="W2" s="260"/>
      <c r="X2" s="260"/>
      <c r="Y2" s="260"/>
      <c r="Z2" s="260"/>
      <c r="AA2" s="216"/>
    </row>
    <row r="3" spans="1:36" s="193" customFormat="1" ht="49.5" thickTop="1" thickBot="1" x14ac:dyDescent="0.3">
      <c r="A3" s="230" t="s">
        <v>131</v>
      </c>
      <c r="B3" s="231" t="s">
        <v>132</v>
      </c>
      <c r="C3" s="232" t="s">
        <v>0</v>
      </c>
      <c r="D3" s="232" t="s">
        <v>133</v>
      </c>
      <c r="E3" s="232" t="s">
        <v>134</v>
      </c>
      <c r="F3" s="232" t="s">
        <v>135</v>
      </c>
      <c r="G3" s="233" t="s">
        <v>136</v>
      </c>
      <c r="H3" s="232" t="s">
        <v>137</v>
      </c>
      <c r="I3" s="262" t="s">
        <v>138</v>
      </c>
      <c r="J3" s="262" t="s">
        <v>139</v>
      </c>
      <c r="K3" s="262" t="s">
        <v>140</v>
      </c>
      <c r="L3" s="262" t="s">
        <v>157</v>
      </c>
      <c r="M3" s="262" t="s">
        <v>141</v>
      </c>
      <c r="N3" s="262" t="s">
        <v>142</v>
      </c>
      <c r="O3" s="262" t="s">
        <v>143</v>
      </c>
      <c r="P3" s="262" t="s">
        <v>144</v>
      </c>
      <c r="Q3" s="262" t="s">
        <v>145</v>
      </c>
      <c r="R3" s="262" t="s">
        <v>146</v>
      </c>
      <c r="S3" s="262" t="s">
        <v>147</v>
      </c>
      <c r="T3" s="262" t="s">
        <v>148</v>
      </c>
      <c r="U3" s="262" t="s">
        <v>149</v>
      </c>
      <c r="V3" s="262" t="s">
        <v>150</v>
      </c>
      <c r="W3" s="262" t="s">
        <v>151</v>
      </c>
      <c r="X3" s="262" t="s">
        <v>152</v>
      </c>
      <c r="Y3" s="262" t="s">
        <v>153</v>
      </c>
      <c r="Z3" s="264" t="s">
        <v>176</v>
      </c>
      <c r="AA3" s="263" t="s">
        <v>158</v>
      </c>
    </row>
    <row r="4" spans="1:36" s="193" customFormat="1" ht="15.75" x14ac:dyDescent="0.25">
      <c r="A4" s="234"/>
      <c r="B4" s="220"/>
      <c r="C4" s="221"/>
      <c r="D4" s="222"/>
      <c r="E4" s="223"/>
      <c r="F4" s="223"/>
      <c r="G4" s="224"/>
      <c r="H4" s="225"/>
      <c r="I4" s="200">
        <f t="shared" ref="I4:I38" si="0">+ROUND(G4/12,2)</f>
        <v>0</v>
      </c>
      <c r="J4" s="226">
        <f ca="1">+ROUND($J$5/12,2)</f>
        <v>0</v>
      </c>
      <c r="K4" s="226">
        <f t="shared" ref="K4:K38" si="1">+G4*12.15%</f>
        <v>0</v>
      </c>
      <c r="L4" s="226">
        <f t="shared" ref="L4:L38" si="2">+ROUND(G4/12,2)</f>
        <v>0</v>
      </c>
      <c r="M4" s="226"/>
      <c r="N4" s="226">
        <f>M4*20</f>
        <v>0</v>
      </c>
      <c r="O4" s="226"/>
      <c r="P4" s="226">
        <f>O4*20</f>
        <v>0</v>
      </c>
      <c r="Q4" s="226">
        <f ca="1">+ROUND($Q$5*1%,2)</f>
        <v>0</v>
      </c>
      <c r="R4" s="227"/>
      <c r="S4" s="228">
        <f ca="1">+Q4*R4</f>
        <v>0</v>
      </c>
      <c r="T4" s="226">
        <f ca="1">+$T$5/12</f>
        <v>0</v>
      </c>
      <c r="U4" s="226">
        <f t="shared" ref="U4:U38" si="3">ROUND(G4*0.25%,2)</f>
        <v>0</v>
      </c>
      <c r="V4" s="229"/>
      <c r="W4" s="226">
        <f>V4*U4</f>
        <v>0</v>
      </c>
      <c r="X4" s="226"/>
      <c r="Y4" s="226">
        <f t="shared" ref="Y4:Y38" ca="1" si="4">+G4+I4+J4+K4+N4+P4+S4+T4+W4+X4</f>
        <v>0</v>
      </c>
      <c r="Z4" s="265"/>
      <c r="AA4" s="235">
        <f ca="1">+Y4*Z4</f>
        <v>0</v>
      </c>
      <c r="AC4" s="204"/>
      <c r="AE4" s="205"/>
      <c r="AF4" s="206"/>
      <c r="AG4" s="206"/>
      <c r="AH4" s="206"/>
      <c r="AI4" s="207"/>
    </row>
    <row r="5" spans="1:36" s="193" customFormat="1" ht="15.75" x14ac:dyDescent="0.25">
      <c r="A5" s="217"/>
      <c r="B5" s="194"/>
      <c r="C5" s="195"/>
      <c r="D5" s="196"/>
      <c r="E5" s="197"/>
      <c r="F5" s="197"/>
      <c r="G5" s="198"/>
      <c r="H5" s="199"/>
      <c r="I5" s="200">
        <f t="shared" si="0"/>
        <v>0</v>
      </c>
      <c r="J5" s="200">
        <f t="shared" ref="J5:J38" ca="1" si="5">+ROUND($J$5/12,2)</f>
        <v>0</v>
      </c>
      <c r="K5" s="200">
        <f t="shared" si="1"/>
        <v>0</v>
      </c>
      <c r="L5" s="226">
        <f t="shared" si="2"/>
        <v>0</v>
      </c>
      <c r="M5" s="200"/>
      <c r="N5" s="200">
        <f t="shared" ref="N5:N38" si="6">M5*20</f>
        <v>0</v>
      </c>
      <c r="O5" s="200"/>
      <c r="P5" s="200">
        <f t="shared" ref="P5:P38" si="7">O5*20</f>
        <v>0</v>
      </c>
      <c r="Q5" s="200">
        <f t="shared" ref="Q5:Q38" ca="1" si="8">+ROUND($Q$5*1%,2)</f>
        <v>0</v>
      </c>
      <c r="R5" s="201"/>
      <c r="S5" s="202">
        <f t="shared" ref="S5:S38" ca="1" si="9">+Q5*R5</f>
        <v>0</v>
      </c>
      <c r="T5" s="200">
        <f t="shared" ref="T5:T38" ca="1" si="10">+$T$5/12</f>
        <v>0</v>
      </c>
      <c r="U5" s="200">
        <f t="shared" si="3"/>
        <v>0</v>
      </c>
      <c r="V5" s="203"/>
      <c r="W5" s="200">
        <f t="shared" ref="W5:W38" si="11">V5*U5</f>
        <v>0</v>
      </c>
      <c r="X5" s="200"/>
      <c r="Y5" s="200">
        <f t="shared" ca="1" si="4"/>
        <v>0</v>
      </c>
      <c r="Z5" s="266"/>
      <c r="AA5" s="235">
        <f t="shared" ref="AA5:AA38" ca="1" si="12">+Y5*Z5</f>
        <v>0</v>
      </c>
      <c r="AC5" s="204"/>
      <c r="AE5" s="205"/>
      <c r="AF5" s="206"/>
      <c r="AG5" s="206"/>
      <c r="AH5" s="206"/>
      <c r="AI5" s="207"/>
    </row>
    <row r="6" spans="1:36" s="193" customFormat="1" ht="15.75" x14ac:dyDescent="0.25">
      <c r="A6" s="217"/>
      <c r="B6" s="194"/>
      <c r="C6" s="195"/>
      <c r="D6" s="196"/>
      <c r="E6" s="197"/>
      <c r="F6" s="197"/>
      <c r="G6" s="198"/>
      <c r="H6" s="199"/>
      <c r="I6" s="200">
        <f t="shared" si="0"/>
        <v>0</v>
      </c>
      <c r="J6" s="200">
        <f t="shared" ca="1" si="5"/>
        <v>0</v>
      </c>
      <c r="K6" s="200">
        <f t="shared" si="1"/>
        <v>0</v>
      </c>
      <c r="L6" s="226">
        <f t="shared" si="2"/>
        <v>0</v>
      </c>
      <c r="M6" s="200"/>
      <c r="N6" s="200">
        <f t="shared" si="6"/>
        <v>0</v>
      </c>
      <c r="O6" s="200"/>
      <c r="P6" s="200">
        <f t="shared" si="7"/>
        <v>0</v>
      </c>
      <c r="Q6" s="200">
        <f t="shared" ca="1" si="8"/>
        <v>0</v>
      </c>
      <c r="R6" s="201"/>
      <c r="S6" s="202">
        <f t="shared" ca="1" si="9"/>
        <v>0</v>
      </c>
      <c r="T6" s="200">
        <f t="shared" ca="1" si="10"/>
        <v>0</v>
      </c>
      <c r="U6" s="200">
        <f t="shared" si="3"/>
        <v>0</v>
      </c>
      <c r="V6" s="203"/>
      <c r="W6" s="200">
        <f t="shared" si="11"/>
        <v>0</v>
      </c>
      <c r="X6" s="200"/>
      <c r="Y6" s="200">
        <f t="shared" ca="1" si="4"/>
        <v>0</v>
      </c>
      <c r="Z6" s="266"/>
      <c r="AA6" s="235">
        <f t="shared" ca="1" si="12"/>
        <v>0</v>
      </c>
      <c r="AC6" s="204"/>
      <c r="AE6" s="205"/>
      <c r="AF6" s="206"/>
      <c r="AG6" s="206"/>
      <c r="AH6" s="206"/>
      <c r="AI6" s="207"/>
    </row>
    <row r="7" spans="1:36" s="193" customFormat="1" ht="15.75" x14ac:dyDescent="0.25">
      <c r="A7" s="217"/>
      <c r="B7" s="194"/>
      <c r="C7" s="195"/>
      <c r="D7" s="196"/>
      <c r="E7" s="197"/>
      <c r="F7" s="197"/>
      <c r="G7" s="198"/>
      <c r="H7" s="199"/>
      <c r="I7" s="200">
        <f t="shared" si="0"/>
        <v>0</v>
      </c>
      <c r="J7" s="200">
        <f t="shared" ca="1" si="5"/>
        <v>0</v>
      </c>
      <c r="K7" s="200">
        <f t="shared" si="1"/>
        <v>0</v>
      </c>
      <c r="L7" s="226">
        <f t="shared" si="2"/>
        <v>0</v>
      </c>
      <c r="M7" s="200"/>
      <c r="N7" s="200">
        <f t="shared" si="6"/>
        <v>0</v>
      </c>
      <c r="O7" s="200"/>
      <c r="P7" s="200">
        <f t="shared" si="7"/>
        <v>0</v>
      </c>
      <c r="Q7" s="200">
        <f t="shared" ca="1" si="8"/>
        <v>0</v>
      </c>
      <c r="R7" s="201"/>
      <c r="S7" s="202">
        <f t="shared" ca="1" si="9"/>
        <v>0</v>
      </c>
      <c r="T7" s="200">
        <f t="shared" ca="1" si="10"/>
        <v>0</v>
      </c>
      <c r="U7" s="200">
        <f t="shared" si="3"/>
        <v>0</v>
      </c>
      <c r="V7" s="203"/>
      <c r="W7" s="200">
        <f t="shared" si="11"/>
        <v>0</v>
      </c>
      <c r="X7" s="200"/>
      <c r="Y7" s="200">
        <f t="shared" ca="1" si="4"/>
        <v>0</v>
      </c>
      <c r="Z7" s="266"/>
      <c r="AA7" s="235">
        <f t="shared" ca="1" si="12"/>
        <v>0</v>
      </c>
      <c r="AC7" s="204"/>
      <c r="AE7" s="205"/>
      <c r="AF7" s="206"/>
      <c r="AG7" s="206"/>
      <c r="AH7" s="206"/>
      <c r="AI7" s="207"/>
    </row>
    <row r="8" spans="1:36" s="193" customFormat="1" ht="15.75" x14ac:dyDescent="0.25">
      <c r="A8" s="217"/>
      <c r="B8" s="194"/>
      <c r="C8" s="195"/>
      <c r="D8" s="196"/>
      <c r="E8" s="197"/>
      <c r="F8" s="197"/>
      <c r="G8" s="198"/>
      <c r="H8" s="199"/>
      <c r="I8" s="200">
        <f t="shared" si="0"/>
        <v>0</v>
      </c>
      <c r="J8" s="200">
        <f t="shared" ca="1" si="5"/>
        <v>0</v>
      </c>
      <c r="K8" s="200">
        <f t="shared" si="1"/>
        <v>0</v>
      </c>
      <c r="L8" s="226">
        <f t="shared" si="2"/>
        <v>0</v>
      </c>
      <c r="M8" s="200"/>
      <c r="N8" s="200">
        <f t="shared" si="6"/>
        <v>0</v>
      </c>
      <c r="O8" s="200"/>
      <c r="P8" s="200">
        <f t="shared" si="7"/>
        <v>0</v>
      </c>
      <c r="Q8" s="200">
        <f t="shared" ca="1" si="8"/>
        <v>0</v>
      </c>
      <c r="R8" s="201"/>
      <c r="S8" s="202">
        <f t="shared" ca="1" si="9"/>
        <v>0</v>
      </c>
      <c r="T8" s="200">
        <f t="shared" ca="1" si="10"/>
        <v>0</v>
      </c>
      <c r="U8" s="200">
        <f t="shared" si="3"/>
        <v>0</v>
      </c>
      <c r="V8" s="203"/>
      <c r="W8" s="200">
        <f t="shared" si="11"/>
        <v>0</v>
      </c>
      <c r="X8" s="200"/>
      <c r="Y8" s="200">
        <f t="shared" ca="1" si="4"/>
        <v>0</v>
      </c>
      <c r="Z8" s="266"/>
      <c r="AA8" s="235">
        <f t="shared" ca="1" si="12"/>
        <v>0</v>
      </c>
      <c r="AC8" s="204"/>
      <c r="AE8" s="205"/>
      <c r="AF8" s="205"/>
      <c r="AG8" s="205"/>
      <c r="AH8" s="205"/>
      <c r="AI8" s="208"/>
    </row>
    <row r="9" spans="1:36" s="193" customFormat="1" ht="15.75" x14ac:dyDescent="0.25">
      <c r="A9" s="217"/>
      <c r="B9" s="194"/>
      <c r="C9" s="195"/>
      <c r="D9" s="196"/>
      <c r="E9" s="197"/>
      <c r="F9" s="197"/>
      <c r="G9" s="198"/>
      <c r="H9" s="199"/>
      <c r="I9" s="200">
        <f t="shared" si="0"/>
        <v>0</v>
      </c>
      <c r="J9" s="200">
        <f t="shared" ca="1" si="5"/>
        <v>0</v>
      </c>
      <c r="K9" s="200">
        <f t="shared" si="1"/>
        <v>0</v>
      </c>
      <c r="L9" s="226">
        <f t="shared" si="2"/>
        <v>0</v>
      </c>
      <c r="M9" s="200"/>
      <c r="N9" s="200">
        <f t="shared" si="6"/>
        <v>0</v>
      </c>
      <c r="O9" s="200"/>
      <c r="P9" s="200">
        <f t="shared" si="7"/>
        <v>0</v>
      </c>
      <c r="Q9" s="200">
        <f t="shared" ca="1" si="8"/>
        <v>0</v>
      </c>
      <c r="R9" s="201"/>
      <c r="S9" s="202">
        <f t="shared" ca="1" si="9"/>
        <v>0</v>
      </c>
      <c r="T9" s="200">
        <f t="shared" ca="1" si="10"/>
        <v>0</v>
      </c>
      <c r="U9" s="200">
        <f t="shared" si="3"/>
        <v>0</v>
      </c>
      <c r="V9" s="203"/>
      <c r="W9" s="200">
        <f t="shared" si="11"/>
        <v>0</v>
      </c>
      <c r="X9" s="200"/>
      <c r="Y9" s="200">
        <f t="shared" ca="1" si="4"/>
        <v>0</v>
      </c>
      <c r="Z9" s="266"/>
      <c r="AA9" s="235">
        <f t="shared" ca="1" si="12"/>
        <v>0</v>
      </c>
      <c r="AC9" s="204"/>
      <c r="AE9" s="205"/>
      <c r="AF9" s="206"/>
      <c r="AG9" s="206"/>
      <c r="AH9" s="206"/>
      <c r="AI9" s="207"/>
    </row>
    <row r="10" spans="1:36" s="193" customFormat="1" ht="15.75" x14ac:dyDescent="0.25">
      <c r="A10" s="217"/>
      <c r="B10" s="194"/>
      <c r="C10" s="195"/>
      <c r="D10" s="196"/>
      <c r="E10" s="197"/>
      <c r="F10" s="197"/>
      <c r="G10" s="198"/>
      <c r="H10" s="199"/>
      <c r="I10" s="200">
        <f t="shared" si="0"/>
        <v>0</v>
      </c>
      <c r="J10" s="200">
        <f t="shared" ca="1" si="5"/>
        <v>0</v>
      </c>
      <c r="K10" s="200">
        <f t="shared" si="1"/>
        <v>0</v>
      </c>
      <c r="L10" s="226">
        <f t="shared" si="2"/>
        <v>0</v>
      </c>
      <c r="M10" s="200"/>
      <c r="N10" s="200">
        <f t="shared" si="6"/>
        <v>0</v>
      </c>
      <c r="O10" s="200"/>
      <c r="P10" s="200">
        <f t="shared" si="7"/>
        <v>0</v>
      </c>
      <c r="Q10" s="200">
        <f t="shared" ca="1" si="8"/>
        <v>0</v>
      </c>
      <c r="R10" s="201"/>
      <c r="S10" s="202">
        <f t="shared" ca="1" si="9"/>
        <v>0</v>
      </c>
      <c r="T10" s="200">
        <f t="shared" ca="1" si="10"/>
        <v>0</v>
      </c>
      <c r="U10" s="200">
        <f t="shared" si="3"/>
        <v>0</v>
      </c>
      <c r="V10" s="203"/>
      <c r="W10" s="200">
        <f t="shared" si="11"/>
        <v>0</v>
      </c>
      <c r="X10" s="200"/>
      <c r="Y10" s="200">
        <f t="shared" ca="1" si="4"/>
        <v>0</v>
      </c>
      <c r="Z10" s="266"/>
      <c r="AA10" s="235">
        <f t="shared" ca="1" si="12"/>
        <v>0</v>
      </c>
      <c r="AC10" s="204"/>
      <c r="AE10" s="205"/>
      <c r="AF10" s="206"/>
      <c r="AG10" s="206"/>
      <c r="AH10" s="206"/>
      <c r="AI10" s="207"/>
      <c r="AJ10" s="209"/>
    </row>
    <row r="11" spans="1:36" s="193" customFormat="1" ht="15.75" x14ac:dyDescent="0.25">
      <c r="A11" s="217"/>
      <c r="B11" s="194"/>
      <c r="C11" s="195"/>
      <c r="D11" s="196"/>
      <c r="E11" s="197"/>
      <c r="F11" s="197"/>
      <c r="G11" s="198"/>
      <c r="H11" s="199"/>
      <c r="I11" s="200">
        <f t="shared" si="0"/>
        <v>0</v>
      </c>
      <c r="J11" s="200">
        <f t="shared" ca="1" si="5"/>
        <v>0</v>
      </c>
      <c r="K11" s="200">
        <f t="shared" si="1"/>
        <v>0</v>
      </c>
      <c r="L11" s="226">
        <f t="shared" si="2"/>
        <v>0</v>
      </c>
      <c r="M11" s="200"/>
      <c r="N11" s="200">
        <f t="shared" si="6"/>
        <v>0</v>
      </c>
      <c r="O11" s="200"/>
      <c r="P11" s="200">
        <f t="shared" si="7"/>
        <v>0</v>
      </c>
      <c r="Q11" s="200">
        <f t="shared" ca="1" si="8"/>
        <v>0</v>
      </c>
      <c r="R11" s="201"/>
      <c r="S11" s="202">
        <f t="shared" ca="1" si="9"/>
        <v>0</v>
      </c>
      <c r="T11" s="200">
        <f t="shared" ca="1" si="10"/>
        <v>0</v>
      </c>
      <c r="U11" s="200">
        <f t="shared" si="3"/>
        <v>0</v>
      </c>
      <c r="V11" s="203"/>
      <c r="W11" s="200">
        <f t="shared" si="11"/>
        <v>0</v>
      </c>
      <c r="X11" s="200"/>
      <c r="Y11" s="200">
        <f t="shared" ca="1" si="4"/>
        <v>0</v>
      </c>
      <c r="Z11" s="266"/>
      <c r="AA11" s="235">
        <f t="shared" ca="1" si="12"/>
        <v>0</v>
      </c>
      <c r="AC11" s="204"/>
      <c r="AE11" s="205"/>
      <c r="AF11" s="206"/>
      <c r="AG11" s="206"/>
      <c r="AH11" s="206"/>
      <c r="AI11" s="207"/>
      <c r="AJ11" s="209"/>
    </row>
    <row r="12" spans="1:36" s="193" customFormat="1" ht="15.75" x14ac:dyDescent="0.25">
      <c r="A12" s="217"/>
      <c r="B12" s="194"/>
      <c r="C12" s="195"/>
      <c r="D12" s="196"/>
      <c r="E12" s="197"/>
      <c r="F12" s="197"/>
      <c r="G12" s="198"/>
      <c r="H12" s="199"/>
      <c r="I12" s="200">
        <f t="shared" si="0"/>
        <v>0</v>
      </c>
      <c r="J12" s="200">
        <f t="shared" ca="1" si="5"/>
        <v>0</v>
      </c>
      <c r="K12" s="200">
        <f t="shared" si="1"/>
        <v>0</v>
      </c>
      <c r="L12" s="226">
        <f t="shared" si="2"/>
        <v>0</v>
      </c>
      <c r="M12" s="200"/>
      <c r="N12" s="200">
        <f t="shared" si="6"/>
        <v>0</v>
      </c>
      <c r="O12" s="200"/>
      <c r="P12" s="200">
        <f t="shared" si="7"/>
        <v>0</v>
      </c>
      <c r="Q12" s="200">
        <f t="shared" ca="1" si="8"/>
        <v>0</v>
      </c>
      <c r="R12" s="201"/>
      <c r="S12" s="202">
        <f t="shared" ca="1" si="9"/>
        <v>0</v>
      </c>
      <c r="T12" s="200">
        <f t="shared" ca="1" si="10"/>
        <v>0</v>
      </c>
      <c r="U12" s="200">
        <f t="shared" si="3"/>
        <v>0</v>
      </c>
      <c r="V12" s="203"/>
      <c r="W12" s="200">
        <f t="shared" si="11"/>
        <v>0</v>
      </c>
      <c r="X12" s="200"/>
      <c r="Y12" s="200">
        <f t="shared" ca="1" si="4"/>
        <v>0</v>
      </c>
      <c r="Z12" s="266"/>
      <c r="AA12" s="235">
        <f t="shared" ca="1" si="12"/>
        <v>0</v>
      </c>
      <c r="AC12" s="204"/>
      <c r="AE12" s="205"/>
      <c r="AF12" s="206"/>
      <c r="AG12" s="206"/>
      <c r="AH12" s="206"/>
      <c r="AI12" s="207"/>
    </row>
    <row r="13" spans="1:36" s="193" customFormat="1" ht="15.75" x14ac:dyDescent="0.25">
      <c r="A13" s="217"/>
      <c r="B13" s="194"/>
      <c r="C13" s="195"/>
      <c r="D13" s="196"/>
      <c r="E13" s="197"/>
      <c r="F13" s="197"/>
      <c r="G13" s="198"/>
      <c r="H13" s="199"/>
      <c r="I13" s="200">
        <f t="shared" si="0"/>
        <v>0</v>
      </c>
      <c r="J13" s="200">
        <f t="shared" ca="1" si="5"/>
        <v>0</v>
      </c>
      <c r="K13" s="200">
        <f t="shared" si="1"/>
        <v>0</v>
      </c>
      <c r="L13" s="226">
        <f t="shared" si="2"/>
        <v>0</v>
      </c>
      <c r="M13" s="200"/>
      <c r="N13" s="200">
        <f t="shared" si="6"/>
        <v>0</v>
      </c>
      <c r="O13" s="200"/>
      <c r="P13" s="200">
        <f t="shared" si="7"/>
        <v>0</v>
      </c>
      <c r="Q13" s="200">
        <f t="shared" ca="1" si="8"/>
        <v>0</v>
      </c>
      <c r="R13" s="201"/>
      <c r="S13" s="202">
        <f t="shared" ca="1" si="9"/>
        <v>0</v>
      </c>
      <c r="T13" s="200">
        <f t="shared" ca="1" si="10"/>
        <v>0</v>
      </c>
      <c r="U13" s="200">
        <f t="shared" si="3"/>
        <v>0</v>
      </c>
      <c r="V13" s="203"/>
      <c r="W13" s="200">
        <f t="shared" si="11"/>
        <v>0</v>
      </c>
      <c r="X13" s="200"/>
      <c r="Y13" s="200">
        <f t="shared" ca="1" si="4"/>
        <v>0</v>
      </c>
      <c r="Z13" s="266"/>
      <c r="AA13" s="235">
        <f t="shared" ca="1" si="12"/>
        <v>0</v>
      </c>
      <c r="AC13" s="204"/>
      <c r="AE13" s="205"/>
      <c r="AF13" s="206"/>
      <c r="AG13" s="206"/>
      <c r="AH13" s="206"/>
      <c r="AI13" s="207"/>
    </row>
    <row r="14" spans="1:36" s="193" customFormat="1" ht="15.75" x14ac:dyDescent="0.25">
      <c r="A14" s="217"/>
      <c r="B14" s="194"/>
      <c r="C14" s="195"/>
      <c r="D14" s="196"/>
      <c r="E14" s="197"/>
      <c r="F14" s="197"/>
      <c r="G14" s="198"/>
      <c r="H14" s="199"/>
      <c r="I14" s="200">
        <f t="shared" si="0"/>
        <v>0</v>
      </c>
      <c r="J14" s="200">
        <f t="shared" ca="1" si="5"/>
        <v>0</v>
      </c>
      <c r="K14" s="200">
        <f t="shared" si="1"/>
        <v>0</v>
      </c>
      <c r="L14" s="226">
        <f t="shared" si="2"/>
        <v>0</v>
      </c>
      <c r="M14" s="200"/>
      <c r="N14" s="200">
        <f t="shared" si="6"/>
        <v>0</v>
      </c>
      <c r="O14" s="200"/>
      <c r="P14" s="200">
        <f t="shared" si="7"/>
        <v>0</v>
      </c>
      <c r="Q14" s="200">
        <f t="shared" ca="1" si="8"/>
        <v>0</v>
      </c>
      <c r="R14" s="201"/>
      <c r="S14" s="202">
        <f t="shared" ca="1" si="9"/>
        <v>0</v>
      </c>
      <c r="T14" s="200">
        <f t="shared" ca="1" si="10"/>
        <v>0</v>
      </c>
      <c r="U14" s="200">
        <f t="shared" si="3"/>
        <v>0</v>
      </c>
      <c r="V14" s="203"/>
      <c r="W14" s="200">
        <f t="shared" si="11"/>
        <v>0</v>
      </c>
      <c r="X14" s="200"/>
      <c r="Y14" s="200">
        <f t="shared" ca="1" si="4"/>
        <v>0</v>
      </c>
      <c r="Z14" s="266"/>
      <c r="AA14" s="235">
        <f t="shared" ca="1" si="12"/>
        <v>0</v>
      </c>
      <c r="AC14" s="204"/>
      <c r="AE14" s="210"/>
      <c r="AF14" s="206"/>
      <c r="AG14" s="206"/>
      <c r="AH14" s="206"/>
      <c r="AI14" s="207"/>
    </row>
    <row r="15" spans="1:36" s="193" customFormat="1" ht="15.75" x14ac:dyDescent="0.25">
      <c r="A15" s="217"/>
      <c r="B15" s="194"/>
      <c r="C15" s="195"/>
      <c r="D15" s="196"/>
      <c r="E15" s="197"/>
      <c r="F15" s="197"/>
      <c r="G15" s="198"/>
      <c r="H15" s="199"/>
      <c r="I15" s="200">
        <f t="shared" si="0"/>
        <v>0</v>
      </c>
      <c r="J15" s="200">
        <f t="shared" ca="1" si="5"/>
        <v>0</v>
      </c>
      <c r="K15" s="200">
        <f t="shared" si="1"/>
        <v>0</v>
      </c>
      <c r="L15" s="226">
        <f t="shared" si="2"/>
        <v>0</v>
      </c>
      <c r="M15" s="200"/>
      <c r="N15" s="200">
        <f t="shared" si="6"/>
        <v>0</v>
      </c>
      <c r="O15" s="200"/>
      <c r="P15" s="200">
        <f t="shared" si="7"/>
        <v>0</v>
      </c>
      <c r="Q15" s="200">
        <f t="shared" ca="1" si="8"/>
        <v>0</v>
      </c>
      <c r="R15" s="201"/>
      <c r="S15" s="202">
        <f t="shared" ca="1" si="9"/>
        <v>0</v>
      </c>
      <c r="T15" s="200">
        <f t="shared" ca="1" si="10"/>
        <v>0</v>
      </c>
      <c r="U15" s="200">
        <f t="shared" si="3"/>
        <v>0</v>
      </c>
      <c r="V15" s="203"/>
      <c r="W15" s="200">
        <f t="shared" si="11"/>
        <v>0</v>
      </c>
      <c r="X15" s="200"/>
      <c r="Y15" s="200">
        <f t="shared" ca="1" si="4"/>
        <v>0</v>
      </c>
      <c r="Z15" s="266"/>
      <c r="AA15" s="235">
        <f t="shared" ca="1" si="12"/>
        <v>0</v>
      </c>
      <c r="AC15" s="204"/>
      <c r="AE15" s="205"/>
      <c r="AF15" s="206"/>
      <c r="AG15" s="206"/>
      <c r="AH15" s="206"/>
      <c r="AI15" s="207"/>
    </row>
    <row r="16" spans="1:36" s="193" customFormat="1" ht="15.75" x14ac:dyDescent="0.25">
      <c r="A16" s="217"/>
      <c r="B16" s="194"/>
      <c r="C16" s="195"/>
      <c r="D16" s="196"/>
      <c r="E16" s="197"/>
      <c r="F16" s="197"/>
      <c r="G16" s="198"/>
      <c r="H16" s="199"/>
      <c r="I16" s="200">
        <f t="shared" si="0"/>
        <v>0</v>
      </c>
      <c r="J16" s="200">
        <f t="shared" ca="1" si="5"/>
        <v>0</v>
      </c>
      <c r="K16" s="200">
        <f t="shared" si="1"/>
        <v>0</v>
      </c>
      <c r="L16" s="226">
        <f t="shared" si="2"/>
        <v>0</v>
      </c>
      <c r="M16" s="200"/>
      <c r="N16" s="200">
        <f t="shared" si="6"/>
        <v>0</v>
      </c>
      <c r="O16" s="200"/>
      <c r="P16" s="200">
        <f t="shared" si="7"/>
        <v>0</v>
      </c>
      <c r="Q16" s="200">
        <f t="shared" ca="1" si="8"/>
        <v>0</v>
      </c>
      <c r="R16" s="201"/>
      <c r="S16" s="202">
        <f t="shared" ca="1" si="9"/>
        <v>0</v>
      </c>
      <c r="T16" s="200">
        <f t="shared" ca="1" si="10"/>
        <v>0</v>
      </c>
      <c r="U16" s="200">
        <f t="shared" si="3"/>
        <v>0</v>
      </c>
      <c r="V16" s="203"/>
      <c r="W16" s="200">
        <f t="shared" si="11"/>
        <v>0</v>
      </c>
      <c r="X16" s="200"/>
      <c r="Y16" s="200">
        <f t="shared" ca="1" si="4"/>
        <v>0</v>
      </c>
      <c r="Z16" s="266"/>
      <c r="AA16" s="235">
        <f t="shared" ca="1" si="12"/>
        <v>0</v>
      </c>
      <c r="AC16" s="204"/>
      <c r="AE16" s="205"/>
      <c r="AF16" s="206"/>
      <c r="AG16" s="206"/>
      <c r="AH16" s="206"/>
      <c r="AI16" s="207"/>
    </row>
    <row r="17" spans="1:35" s="193" customFormat="1" ht="15.75" x14ac:dyDescent="0.25">
      <c r="A17" s="217"/>
      <c r="B17" s="194"/>
      <c r="C17" s="195"/>
      <c r="D17" s="196"/>
      <c r="E17" s="197"/>
      <c r="F17" s="197"/>
      <c r="G17" s="198"/>
      <c r="H17" s="199"/>
      <c r="I17" s="200">
        <f t="shared" si="0"/>
        <v>0</v>
      </c>
      <c r="J17" s="200">
        <f t="shared" ca="1" si="5"/>
        <v>0</v>
      </c>
      <c r="K17" s="200">
        <f t="shared" si="1"/>
        <v>0</v>
      </c>
      <c r="L17" s="226">
        <f t="shared" si="2"/>
        <v>0</v>
      </c>
      <c r="M17" s="200"/>
      <c r="N17" s="200">
        <f t="shared" si="6"/>
        <v>0</v>
      </c>
      <c r="O17" s="200"/>
      <c r="P17" s="200">
        <f t="shared" si="7"/>
        <v>0</v>
      </c>
      <c r="Q17" s="200">
        <f t="shared" ca="1" si="8"/>
        <v>0</v>
      </c>
      <c r="R17" s="201"/>
      <c r="S17" s="202">
        <f t="shared" ca="1" si="9"/>
        <v>0</v>
      </c>
      <c r="T17" s="200">
        <f t="shared" ca="1" si="10"/>
        <v>0</v>
      </c>
      <c r="U17" s="200">
        <f t="shared" si="3"/>
        <v>0</v>
      </c>
      <c r="V17" s="203"/>
      <c r="W17" s="200">
        <f t="shared" si="11"/>
        <v>0</v>
      </c>
      <c r="X17" s="200"/>
      <c r="Y17" s="200">
        <f t="shared" ca="1" si="4"/>
        <v>0</v>
      </c>
      <c r="Z17" s="266"/>
      <c r="AA17" s="235">
        <f t="shared" ca="1" si="12"/>
        <v>0</v>
      </c>
      <c r="AC17" s="204"/>
      <c r="AE17" s="205"/>
      <c r="AF17" s="206"/>
      <c r="AG17" s="206"/>
      <c r="AH17" s="206"/>
      <c r="AI17" s="207"/>
    </row>
    <row r="18" spans="1:35" s="193" customFormat="1" ht="15.75" x14ac:dyDescent="0.25">
      <c r="A18" s="217"/>
      <c r="B18" s="194"/>
      <c r="C18" s="195"/>
      <c r="D18" s="196"/>
      <c r="E18" s="197"/>
      <c r="F18" s="197"/>
      <c r="G18" s="198"/>
      <c r="H18" s="199"/>
      <c r="I18" s="200">
        <f t="shared" si="0"/>
        <v>0</v>
      </c>
      <c r="J18" s="200">
        <f t="shared" ca="1" si="5"/>
        <v>0</v>
      </c>
      <c r="K18" s="200">
        <f t="shared" si="1"/>
        <v>0</v>
      </c>
      <c r="L18" s="226">
        <f t="shared" si="2"/>
        <v>0</v>
      </c>
      <c r="M18" s="200"/>
      <c r="N18" s="200">
        <f t="shared" si="6"/>
        <v>0</v>
      </c>
      <c r="O18" s="200"/>
      <c r="P18" s="200">
        <f t="shared" si="7"/>
        <v>0</v>
      </c>
      <c r="Q18" s="200">
        <f t="shared" ca="1" si="8"/>
        <v>0</v>
      </c>
      <c r="R18" s="201"/>
      <c r="S18" s="202">
        <f t="shared" ca="1" si="9"/>
        <v>0</v>
      </c>
      <c r="T18" s="200">
        <f t="shared" ca="1" si="10"/>
        <v>0</v>
      </c>
      <c r="U18" s="200">
        <f t="shared" si="3"/>
        <v>0</v>
      </c>
      <c r="V18" s="203"/>
      <c r="W18" s="200">
        <f t="shared" si="11"/>
        <v>0</v>
      </c>
      <c r="X18" s="200"/>
      <c r="Y18" s="200">
        <f t="shared" ca="1" si="4"/>
        <v>0</v>
      </c>
      <c r="Z18" s="266"/>
      <c r="AA18" s="235">
        <f t="shared" ca="1" si="12"/>
        <v>0</v>
      </c>
      <c r="AC18" s="204"/>
      <c r="AE18" s="205"/>
      <c r="AF18" s="206"/>
      <c r="AG18" s="206"/>
      <c r="AH18" s="206"/>
      <c r="AI18" s="207"/>
    </row>
    <row r="19" spans="1:35" s="193" customFormat="1" ht="15.75" x14ac:dyDescent="0.25">
      <c r="A19" s="217"/>
      <c r="B19" s="194"/>
      <c r="C19" s="195"/>
      <c r="D19" s="196"/>
      <c r="E19" s="197"/>
      <c r="F19" s="197"/>
      <c r="G19" s="198"/>
      <c r="H19" s="199"/>
      <c r="I19" s="200">
        <f t="shared" si="0"/>
        <v>0</v>
      </c>
      <c r="J19" s="200">
        <f t="shared" ca="1" si="5"/>
        <v>0</v>
      </c>
      <c r="K19" s="200">
        <f t="shared" si="1"/>
        <v>0</v>
      </c>
      <c r="L19" s="226">
        <f t="shared" si="2"/>
        <v>0</v>
      </c>
      <c r="M19" s="200"/>
      <c r="N19" s="200">
        <f t="shared" si="6"/>
        <v>0</v>
      </c>
      <c r="O19" s="200"/>
      <c r="P19" s="200">
        <f t="shared" si="7"/>
        <v>0</v>
      </c>
      <c r="Q19" s="200">
        <f t="shared" ca="1" si="8"/>
        <v>0</v>
      </c>
      <c r="R19" s="201"/>
      <c r="S19" s="202">
        <f t="shared" ca="1" si="9"/>
        <v>0</v>
      </c>
      <c r="T19" s="200">
        <f t="shared" ca="1" si="10"/>
        <v>0</v>
      </c>
      <c r="U19" s="200">
        <f t="shared" si="3"/>
        <v>0</v>
      </c>
      <c r="V19" s="203"/>
      <c r="W19" s="200">
        <f t="shared" si="11"/>
        <v>0</v>
      </c>
      <c r="X19" s="200"/>
      <c r="Y19" s="200">
        <f t="shared" ca="1" si="4"/>
        <v>0</v>
      </c>
      <c r="Z19" s="266"/>
      <c r="AA19" s="235">
        <f t="shared" ca="1" si="12"/>
        <v>0</v>
      </c>
      <c r="AC19" s="204"/>
      <c r="AE19" s="205"/>
      <c r="AF19" s="206"/>
      <c r="AG19" s="206"/>
      <c r="AH19" s="206"/>
      <c r="AI19" s="207"/>
    </row>
    <row r="20" spans="1:35" s="193" customFormat="1" ht="15.75" x14ac:dyDescent="0.25">
      <c r="A20" s="217"/>
      <c r="B20" s="194"/>
      <c r="C20" s="195"/>
      <c r="D20" s="196"/>
      <c r="E20" s="197"/>
      <c r="F20" s="197"/>
      <c r="G20" s="198"/>
      <c r="H20" s="199"/>
      <c r="I20" s="200">
        <f t="shared" si="0"/>
        <v>0</v>
      </c>
      <c r="J20" s="200">
        <f t="shared" ca="1" si="5"/>
        <v>0</v>
      </c>
      <c r="K20" s="200">
        <f t="shared" si="1"/>
        <v>0</v>
      </c>
      <c r="L20" s="226">
        <f t="shared" si="2"/>
        <v>0</v>
      </c>
      <c r="M20" s="200"/>
      <c r="N20" s="200">
        <f t="shared" si="6"/>
        <v>0</v>
      </c>
      <c r="O20" s="200"/>
      <c r="P20" s="200">
        <f t="shared" si="7"/>
        <v>0</v>
      </c>
      <c r="Q20" s="200">
        <f t="shared" ca="1" si="8"/>
        <v>0</v>
      </c>
      <c r="R20" s="201"/>
      <c r="S20" s="202">
        <f t="shared" ca="1" si="9"/>
        <v>0</v>
      </c>
      <c r="T20" s="200">
        <f t="shared" ca="1" si="10"/>
        <v>0</v>
      </c>
      <c r="U20" s="200">
        <f t="shared" si="3"/>
        <v>0</v>
      </c>
      <c r="V20" s="203"/>
      <c r="W20" s="200">
        <f t="shared" si="11"/>
        <v>0</v>
      </c>
      <c r="X20" s="200"/>
      <c r="Y20" s="200">
        <f t="shared" ca="1" si="4"/>
        <v>0</v>
      </c>
      <c r="Z20" s="266"/>
      <c r="AA20" s="235">
        <f t="shared" ca="1" si="12"/>
        <v>0</v>
      </c>
      <c r="AC20" s="204"/>
      <c r="AE20" s="205"/>
      <c r="AF20" s="206"/>
      <c r="AG20" s="206"/>
      <c r="AH20" s="206"/>
      <c r="AI20" s="207"/>
    </row>
    <row r="21" spans="1:35" s="193" customFormat="1" ht="15.75" x14ac:dyDescent="0.25">
      <c r="A21" s="217"/>
      <c r="B21" s="194"/>
      <c r="C21" s="195"/>
      <c r="D21" s="196"/>
      <c r="E21" s="197"/>
      <c r="F21" s="197"/>
      <c r="G21" s="198"/>
      <c r="H21" s="199"/>
      <c r="I21" s="200">
        <f t="shared" si="0"/>
        <v>0</v>
      </c>
      <c r="J21" s="200">
        <f t="shared" ca="1" si="5"/>
        <v>0</v>
      </c>
      <c r="K21" s="200">
        <f t="shared" si="1"/>
        <v>0</v>
      </c>
      <c r="L21" s="226">
        <f t="shared" si="2"/>
        <v>0</v>
      </c>
      <c r="M21" s="200"/>
      <c r="N21" s="200">
        <f t="shared" si="6"/>
        <v>0</v>
      </c>
      <c r="O21" s="200"/>
      <c r="P21" s="200">
        <f t="shared" si="7"/>
        <v>0</v>
      </c>
      <c r="Q21" s="200">
        <f t="shared" ca="1" si="8"/>
        <v>0</v>
      </c>
      <c r="R21" s="201"/>
      <c r="S21" s="202">
        <f t="shared" ca="1" si="9"/>
        <v>0</v>
      </c>
      <c r="T21" s="200">
        <f t="shared" ca="1" si="10"/>
        <v>0</v>
      </c>
      <c r="U21" s="200">
        <f t="shared" si="3"/>
        <v>0</v>
      </c>
      <c r="V21" s="203"/>
      <c r="W21" s="200">
        <f t="shared" si="11"/>
        <v>0</v>
      </c>
      <c r="X21" s="200"/>
      <c r="Y21" s="200">
        <f t="shared" ca="1" si="4"/>
        <v>0</v>
      </c>
      <c r="Z21" s="266"/>
      <c r="AA21" s="235">
        <f t="shared" ca="1" si="12"/>
        <v>0</v>
      </c>
      <c r="AC21" s="204"/>
      <c r="AE21" s="205"/>
      <c r="AF21" s="206"/>
      <c r="AG21" s="206"/>
      <c r="AH21" s="206"/>
      <c r="AI21" s="207"/>
    </row>
    <row r="22" spans="1:35" s="193" customFormat="1" ht="15.75" x14ac:dyDescent="0.25">
      <c r="A22" s="217"/>
      <c r="B22" s="194"/>
      <c r="C22" s="195"/>
      <c r="D22" s="196"/>
      <c r="E22" s="197"/>
      <c r="F22" s="197"/>
      <c r="G22" s="198"/>
      <c r="H22" s="199"/>
      <c r="I22" s="200">
        <f t="shared" si="0"/>
        <v>0</v>
      </c>
      <c r="J22" s="200">
        <f t="shared" ca="1" si="5"/>
        <v>0</v>
      </c>
      <c r="K22" s="200">
        <f t="shared" si="1"/>
        <v>0</v>
      </c>
      <c r="L22" s="226">
        <f t="shared" si="2"/>
        <v>0</v>
      </c>
      <c r="M22" s="200"/>
      <c r="N22" s="200">
        <f t="shared" si="6"/>
        <v>0</v>
      </c>
      <c r="O22" s="200"/>
      <c r="P22" s="200">
        <f t="shared" si="7"/>
        <v>0</v>
      </c>
      <c r="Q22" s="200">
        <f t="shared" ca="1" si="8"/>
        <v>0</v>
      </c>
      <c r="R22" s="201"/>
      <c r="S22" s="202">
        <f t="shared" ca="1" si="9"/>
        <v>0</v>
      </c>
      <c r="T22" s="200">
        <f t="shared" ca="1" si="10"/>
        <v>0</v>
      </c>
      <c r="U22" s="200">
        <f t="shared" si="3"/>
        <v>0</v>
      </c>
      <c r="V22" s="203"/>
      <c r="W22" s="200">
        <f t="shared" si="11"/>
        <v>0</v>
      </c>
      <c r="X22" s="200"/>
      <c r="Y22" s="200">
        <f t="shared" ca="1" si="4"/>
        <v>0</v>
      </c>
      <c r="Z22" s="266"/>
      <c r="AA22" s="235">
        <f t="shared" ca="1" si="12"/>
        <v>0</v>
      </c>
      <c r="AC22" s="204"/>
      <c r="AE22" s="205"/>
      <c r="AF22" s="206"/>
      <c r="AG22" s="206"/>
      <c r="AH22" s="206"/>
      <c r="AI22" s="207"/>
    </row>
    <row r="23" spans="1:35" s="193" customFormat="1" ht="15.75" x14ac:dyDescent="0.25">
      <c r="A23" s="217"/>
      <c r="B23" s="194"/>
      <c r="C23" s="195"/>
      <c r="D23" s="196"/>
      <c r="E23" s="197"/>
      <c r="F23" s="197"/>
      <c r="G23" s="198"/>
      <c r="H23" s="199"/>
      <c r="I23" s="200">
        <f t="shared" si="0"/>
        <v>0</v>
      </c>
      <c r="J23" s="200">
        <f t="shared" ca="1" si="5"/>
        <v>0</v>
      </c>
      <c r="K23" s="200">
        <f t="shared" si="1"/>
        <v>0</v>
      </c>
      <c r="L23" s="226">
        <f t="shared" si="2"/>
        <v>0</v>
      </c>
      <c r="M23" s="200"/>
      <c r="N23" s="200">
        <f t="shared" si="6"/>
        <v>0</v>
      </c>
      <c r="O23" s="200"/>
      <c r="P23" s="200">
        <f t="shared" si="7"/>
        <v>0</v>
      </c>
      <c r="Q23" s="200">
        <f t="shared" ca="1" si="8"/>
        <v>0</v>
      </c>
      <c r="R23" s="201"/>
      <c r="S23" s="202">
        <f t="shared" ca="1" si="9"/>
        <v>0</v>
      </c>
      <c r="T23" s="200">
        <f t="shared" ca="1" si="10"/>
        <v>0</v>
      </c>
      <c r="U23" s="200">
        <f t="shared" si="3"/>
        <v>0</v>
      </c>
      <c r="V23" s="203"/>
      <c r="W23" s="200">
        <f t="shared" si="11"/>
        <v>0</v>
      </c>
      <c r="X23" s="200"/>
      <c r="Y23" s="200">
        <f t="shared" ca="1" si="4"/>
        <v>0</v>
      </c>
      <c r="Z23" s="266"/>
      <c r="AA23" s="235">
        <f t="shared" ca="1" si="12"/>
        <v>0</v>
      </c>
      <c r="AC23" s="204"/>
      <c r="AE23" s="205"/>
      <c r="AF23" s="206"/>
      <c r="AG23" s="206"/>
      <c r="AH23" s="206"/>
      <c r="AI23" s="207"/>
    </row>
    <row r="24" spans="1:35" s="193" customFormat="1" ht="15.75" x14ac:dyDescent="0.25">
      <c r="A24" s="217"/>
      <c r="B24" s="194"/>
      <c r="C24" s="195"/>
      <c r="D24" s="196"/>
      <c r="E24" s="197"/>
      <c r="F24" s="197"/>
      <c r="G24" s="198"/>
      <c r="H24" s="199"/>
      <c r="I24" s="200">
        <f t="shared" si="0"/>
        <v>0</v>
      </c>
      <c r="J24" s="200">
        <f t="shared" ca="1" si="5"/>
        <v>0</v>
      </c>
      <c r="K24" s="200">
        <f t="shared" si="1"/>
        <v>0</v>
      </c>
      <c r="L24" s="226">
        <f t="shared" si="2"/>
        <v>0</v>
      </c>
      <c r="M24" s="200"/>
      <c r="N24" s="200">
        <f t="shared" si="6"/>
        <v>0</v>
      </c>
      <c r="O24" s="200"/>
      <c r="P24" s="200">
        <f t="shared" si="7"/>
        <v>0</v>
      </c>
      <c r="Q24" s="200">
        <f t="shared" ca="1" si="8"/>
        <v>0</v>
      </c>
      <c r="R24" s="201"/>
      <c r="S24" s="202">
        <f t="shared" ca="1" si="9"/>
        <v>0</v>
      </c>
      <c r="T24" s="200">
        <f t="shared" ca="1" si="10"/>
        <v>0</v>
      </c>
      <c r="U24" s="200">
        <f t="shared" si="3"/>
        <v>0</v>
      </c>
      <c r="V24" s="203"/>
      <c r="W24" s="200">
        <f t="shared" si="11"/>
        <v>0</v>
      </c>
      <c r="X24" s="200"/>
      <c r="Y24" s="200">
        <f t="shared" ca="1" si="4"/>
        <v>0</v>
      </c>
      <c r="Z24" s="266"/>
      <c r="AA24" s="235">
        <f t="shared" ca="1" si="12"/>
        <v>0</v>
      </c>
      <c r="AC24" s="204"/>
      <c r="AE24" s="205"/>
      <c r="AF24" s="206"/>
      <c r="AG24" s="206"/>
      <c r="AH24" s="206"/>
      <c r="AI24" s="207"/>
    </row>
    <row r="25" spans="1:35" s="193" customFormat="1" ht="15.75" x14ac:dyDescent="0.25">
      <c r="A25" s="217"/>
      <c r="B25" s="194"/>
      <c r="C25" s="195"/>
      <c r="D25" s="196"/>
      <c r="E25" s="197"/>
      <c r="F25" s="197"/>
      <c r="G25" s="198"/>
      <c r="H25" s="199"/>
      <c r="I25" s="200">
        <f t="shared" si="0"/>
        <v>0</v>
      </c>
      <c r="J25" s="200">
        <f t="shared" ca="1" si="5"/>
        <v>0</v>
      </c>
      <c r="K25" s="200">
        <f t="shared" si="1"/>
        <v>0</v>
      </c>
      <c r="L25" s="226">
        <f t="shared" si="2"/>
        <v>0</v>
      </c>
      <c r="M25" s="200"/>
      <c r="N25" s="200">
        <f t="shared" si="6"/>
        <v>0</v>
      </c>
      <c r="O25" s="200"/>
      <c r="P25" s="200">
        <f t="shared" si="7"/>
        <v>0</v>
      </c>
      <c r="Q25" s="200">
        <f t="shared" ca="1" si="8"/>
        <v>0</v>
      </c>
      <c r="R25" s="201"/>
      <c r="S25" s="202">
        <f t="shared" ca="1" si="9"/>
        <v>0</v>
      </c>
      <c r="T25" s="200">
        <f t="shared" ca="1" si="10"/>
        <v>0</v>
      </c>
      <c r="U25" s="200">
        <f t="shared" si="3"/>
        <v>0</v>
      </c>
      <c r="V25" s="203"/>
      <c r="W25" s="200">
        <f t="shared" si="11"/>
        <v>0</v>
      </c>
      <c r="X25" s="200"/>
      <c r="Y25" s="200">
        <f t="shared" ca="1" si="4"/>
        <v>0</v>
      </c>
      <c r="Z25" s="266"/>
      <c r="AA25" s="235">
        <f t="shared" ca="1" si="12"/>
        <v>0</v>
      </c>
      <c r="AC25" s="204"/>
      <c r="AE25" s="205"/>
      <c r="AF25" s="206"/>
      <c r="AG25" s="206"/>
      <c r="AH25" s="206"/>
      <c r="AI25" s="207"/>
    </row>
    <row r="26" spans="1:35" s="193" customFormat="1" ht="15.75" x14ac:dyDescent="0.25">
      <c r="A26" s="217"/>
      <c r="B26" s="194"/>
      <c r="C26" s="195"/>
      <c r="D26" s="196"/>
      <c r="E26" s="197"/>
      <c r="F26" s="197"/>
      <c r="G26" s="198"/>
      <c r="H26" s="199"/>
      <c r="I26" s="200">
        <f t="shared" si="0"/>
        <v>0</v>
      </c>
      <c r="J26" s="200">
        <f t="shared" ca="1" si="5"/>
        <v>0</v>
      </c>
      <c r="K26" s="200">
        <f t="shared" si="1"/>
        <v>0</v>
      </c>
      <c r="L26" s="226">
        <f t="shared" si="2"/>
        <v>0</v>
      </c>
      <c r="M26" s="200"/>
      <c r="N26" s="200">
        <f t="shared" si="6"/>
        <v>0</v>
      </c>
      <c r="O26" s="200"/>
      <c r="P26" s="200">
        <f t="shared" si="7"/>
        <v>0</v>
      </c>
      <c r="Q26" s="200">
        <f t="shared" ca="1" si="8"/>
        <v>0</v>
      </c>
      <c r="R26" s="201"/>
      <c r="S26" s="202">
        <f t="shared" ca="1" si="9"/>
        <v>0</v>
      </c>
      <c r="T26" s="200">
        <f t="shared" ca="1" si="10"/>
        <v>0</v>
      </c>
      <c r="U26" s="200">
        <f t="shared" si="3"/>
        <v>0</v>
      </c>
      <c r="V26" s="203"/>
      <c r="W26" s="200">
        <f t="shared" si="11"/>
        <v>0</v>
      </c>
      <c r="X26" s="200"/>
      <c r="Y26" s="200">
        <f t="shared" ca="1" si="4"/>
        <v>0</v>
      </c>
      <c r="Z26" s="266"/>
      <c r="AA26" s="235">
        <f t="shared" ca="1" si="12"/>
        <v>0</v>
      </c>
      <c r="AC26" s="204"/>
      <c r="AE26" s="205"/>
      <c r="AF26" s="206"/>
      <c r="AG26" s="206"/>
      <c r="AH26" s="206"/>
      <c r="AI26" s="207"/>
    </row>
    <row r="27" spans="1:35" s="193" customFormat="1" ht="15.75" x14ac:dyDescent="0.25">
      <c r="A27" s="217"/>
      <c r="B27" s="194"/>
      <c r="C27" s="195"/>
      <c r="D27" s="196"/>
      <c r="E27" s="197"/>
      <c r="F27" s="197"/>
      <c r="G27" s="198"/>
      <c r="H27" s="199"/>
      <c r="I27" s="200">
        <f t="shared" si="0"/>
        <v>0</v>
      </c>
      <c r="J27" s="200">
        <f t="shared" ca="1" si="5"/>
        <v>0</v>
      </c>
      <c r="K27" s="200">
        <f t="shared" si="1"/>
        <v>0</v>
      </c>
      <c r="L27" s="226">
        <f t="shared" si="2"/>
        <v>0</v>
      </c>
      <c r="M27" s="200"/>
      <c r="N27" s="200">
        <f t="shared" si="6"/>
        <v>0</v>
      </c>
      <c r="O27" s="200"/>
      <c r="P27" s="200">
        <f t="shared" si="7"/>
        <v>0</v>
      </c>
      <c r="Q27" s="200">
        <f t="shared" ca="1" si="8"/>
        <v>0</v>
      </c>
      <c r="R27" s="201"/>
      <c r="S27" s="202">
        <f t="shared" ca="1" si="9"/>
        <v>0</v>
      </c>
      <c r="T27" s="200">
        <f t="shared" ca="1" si="10"/>
        <v>0</v>
      </c>
      <c r="U27" s="200">
        <f t="shared" si="3"/>
        <v>0</v>
      </c>
      <c r="V27" s="203"/>
      <c r="W27" s="200">
        <f t="shared" si="11"/>
        <v>0</v>
      </c>
      <c r="X27" s="200"/>
      <c r="Y27" s="200">
        <f t="shared" ca="1" si="4"/>
        <v>0</v>
      </c>
      <c r="Z27" s="266"/>
      <c r="AA27" s="235">
        <f t="shared" ca="1" si="12"/>
        <v>0</v>
      </c>
      <c r="AC27" s="204"/>
      <c r="AE27" s="205"/>
      <c r="AF27" s="206"/>
      <c r="AG27" s="206"/>
      <c r="AH27" s="206"/>
      <c r="AI27" s="207"/>
    </row>
    <row r="28" spans="1:35" s="193" customFormat="1" ht="15.75" x14ac:dyDescent="0.25">
      <c r="A28" s="217"/>
      <c r="B28" s="194"/>
      <c r="C28" s="195"/>
      <c r="D28" s="196"/>
      <c r="E28" s="197"/>
      <c r="F28" s="197"/>
      <c r="G28" s="198"/>
      <c r="H28" s="199"/>
      <c r="I28" s="200">
        <f t="shared" si="0"/>
        <v>0</v>
      </c>
      <c r="J28" s="200">
        <f t="shared" ca="1" si="5"/>
        <v>0</v>
      </c>
      <c r="K28" s="200">
        <f t="shared" si="1"/>
        <v>0</v>
      </c>
      <c r="L28" s="226">
        <f t="shared" si="2"/>
        <v>0</v>
      </c>
      <c r="M28" s="200"/>
      <c r="N28" s="200">
        <f t="shared" si="6"/>
        <v>0</v>
      </c>
      <c r="O28" s="200"/>
      <c r="P28" s="200">
        <f t="shared" si="7"/>
        <v>0</v>
      </c>
      <c r="Q28" s="200">
        <f t="shared" ca="1" si="8"/>
        <v>0</v>
      </c>
      <c r="R28" s="201"/>
      <c r="S28" s="202">
        <f t="shared" ca="1" si="9"/>
        <v>0</v>
      </c>
      <c r="T28" s="200">
        <f t="shared" ca="1" si="10"/>
        <v>0</v>
      </c>
      <c r="U28" s="200">
        <f t="shared" si="3"/>
        <v>0</v>
      </c>
      <c r="V28" s="203"/>
      <c r="W28" s="200">
        <f t="shared" si="11"/>
        <v>0</v>
      </c>
      <c r="X28" s="200"/>
      <c r="Y28" s="200">
        <f t="shared" ca="1" si="4"/>
        <v>0</v>
      </c>
      <c r="Z28" s="266"/>
      <c r="AA28" s="235">
        <f t="shared" ca="1" si="12"/>
        <v>0</v>
      </c>
      <c r="AC28" s="204"/>
      <c r="AE28" s="205"/>
      <c r="AF28" s="206"/>
      <c r="AG28" s="206"/>
      <c r="AH28" s="206"/>
      <c r="AI28" s="207"/>
    </row>
    <row r="29" spans="1:35" s="193" customFormat="1" ht="15.75" x14ac:dyDescent="0.25">
      <c r="A29" s="217"/>
      <c r="B29" s="194"/>
      <c r="C29" s="195"/>
      <c r="D29" s="196"/>
      <c r="E29" s="197"/>
      <c r="F29" s="197"/>
      <c r="G29" s="198"/>
      <c r="H29" s="199"/>
      <c r="I29" s="200">
        <f t="shared" si="0"/>
        <v>0</v>
      </c>
      <c r="J29" s="200">
        <f t="shared" ca="1" si="5"/>
        <v>0</v>
      </c>
      <c r="K29" s="200">
        <f t="shared" si="1"/>
        <v>0</v>
      </c>
      <c r="L29" s="226">
        <f t="shared" si="2"/>
        <v>0</v>
      </c>
      <c r="M29" s="200"/>
      <c r="N29" s="200">
        <f t="shared" si="6"/>
        <v>0</v>
      </c>
      <c r="O29" s="200"/>
      <c r="P29" s="200">
        <f t="shared" si="7"/>
        <v>0</v>
      </c>
      <c r="Q29" s="200">
        <f t="shared" ca="1" si="8"/>
        <v>0</v>
      </c>
      <c r="R29" s="201"/>
      <c r="S29" s="202">
        <f t="shared" ca="1" si="9"/>
        <v>0</v>
      </c>
      <c r="T29" s="200">
        <f t="shared" ca="1" si="10"/>
        <v>0</v>
      </c>
      <c r="U29" s="200">
        <f t="shared" si="3"/>
        <v>0</v>
      </c>
      <c r="V29" s="203"/>
      <c r="W29" s="200">
        <f t="shared" si="11"/>
        <v>0</v>
      </c>
      <c r="X29" s="200"/>
      <c r="Y29" s="200">
        <f t="shared" ca="1" si="4"/>
        <v>0</v>
      </c>
      <c r="Z29" s="266"/>
      <c r="AA29" s="235">
        <f t="shared" ca="1" si="12"/>
        <v>0</v>
      </c>
      <c r="AC29" s="204"/>
      <c r="AE29" s="205"/>
      <c r="AF29" s="206"/>
      <c r="AG29" s="206"/>
      <c r="AH29" s="206"/>
      <c r="AI29" s="207"/>
    </row>
    <row r="30" spans="1:35" s="193" customFormat="1" ht="15.75" x14ac:dyDescent="0.25">
      <c r="A30" s="217"/>
      <c r="B30" s="194"/>
      <c r="C30" s="195"/>
      <c r="D30" s="196"/>
      <c r="E30" s="197"/>
      <c r="F30" s="197"/>
      <c r="G30" s="198"/>
      <c r="H30" s="199"/>
      <c r="I30" s="200">
        <f t="shared" si="0"/>
        <v>0</v>
      </c>
      <c r="J30" s="200">
        <f t="shared" ca="1" si="5"/>
        <v>0</v>
      </c>
      <c r="K30" s="200">
        <f t="shared" si="1"/>
        <v>0</v>
      </c>
      <c r="L30" s="226">
        <f t="shared" si="2"/>
        <v>0</v>
      </c>
      <c r="M30" s="200"/>
      <c r="N30" s="200">
        <f t="shared" si="6"/>
        <v>0</v>
      </c>
      <c r="O30" s="200"/>
      <c r="P30" s="200">
        <f t="shared" si="7"/>
        <v>0</v>
      </c>
      <c r="Q30" s="200">
        <f t="shared" ca="1" si="8"/>
        <v>0</v>
      </c>
      <c r="R30" s="201"/>
      <c r="S30" s="202">
        <f t="shared" ca="1" si="9"/>
        <v>0</v>
      </c>
      <c r="T30" s="200">
        <f t="shared" ca="1" si="10"/>
        <v>0</v>
      </c>
      <c r="U30" s="200">
        <f t="shared" si="3"/>
        <v>0</v>
      </c>
      <c r="V30" s="203"/>
      <c r="W30" s="200">
        <f t="shared" si="11"/>
        <v>0</v>
      </c>
      <c r="X30" s="200"/>
      <c r="Y30" s="200">
        <f t="shared" ca="1" si="4"/>
        <v>0</v>
      </c>
      <c r="Z30" s="266"/>
      <c r="AA30" s="235">
        <f t="shared" ca="1" si="12"/>
        <v>0</v>
      </c>
      <c r="AC30" s="204"/>
      <c r="AE30" s="205"/>
      <c r="AF30" s="206"/>
      <c r="AG30" s="206"/>
      <c r="AH30" s="206"/>
      <c r="AI30" s="207"/>
    </row>
    <row r="31" spans="1:35" s="193" customFormat="1" ht="15.75" x14ac:dyDescent="0.25">
      <c r="A31" s="217"/>
      <c r="B31" s="194"/>
      <c r="C31" s="195"/>
      <c r="D31" s="196"/>
      <c r="E31" s="197"/>
      <c r="F31" s="197"/>
      <c r="G31" s="198"/>
      <c r="H31" s="199"/>
      <c r="I31" s="200">
        <f t="shared" si="0"/>
        <v>0</v>
      </c>
      <c r="J31" s="200">
        <f t="shared" ca="1" si="5"/>
        <v>0</v>
      </c>
      <c r="K31" s="200">
        <f t="shared" si="1"/>
        <v>0</v>
      </c>
      <c r="L31" s="226">
        <f t="shared" si="2"/>
        <v>0</v>
      </c>
      <c r="M31" s="200"/>
      <c r="N31" s="200">
        <f t="shared" si="6"/>
        <v>0</v>
      </c>
      <c r="O31" s="200"/>
      <c r="P31" s="200">
        <f t="shared" si="7"/>
        <v>0</v>
      </c>
      <c r="Q31" s="200">
        <f t="shared" ca="1" si="8"/>
        <v>0</v>
      </c>
      <c r="R31" s="201"/>
      <c r="S31" s="202">
        <f t="shared" ca="1" si="9"/>
        <v>0</v>
      </c>
      <c r="T31" s="200">
        <f t="shared" ca="1" si="10"/>
        <v>0</v>
      </c>
      <c r="U31" s="200">
        <f t="shared" si="3"/>
        <v>0</v>
      </c>
      <c r="V31" s="203"/>
      <c r="W31" s="200">
        <f t="shared" si="11"/>
        <v>0</v>
      </c>
      <c r="X31" s="200"/>
      <c r="Y31" s="200">
        <f t="shared" ca="1" si="4"/>
        <v>0</v>
      </c>
      <c r="Z31" s="266"/>
      <c r="AA31" s="235">
        <f t="shared" ca="1" si="12"/>
        <v>0</v>
      </c>
      <c r="AC31" s="204"/>
      <c r="AE31" s="205"/>
      <c r="AF31" s="206"/>
      <c r="AG31" s="206"/>
      <c r="AH31" s="206"/>
      <c r="AI31" s="207"/>
    </row>
    <row r="32" spans="1:35" s="193" customFormat="1" ht="15.75" x14ac:dyDescent="0.25">
      <c r="A32" s="217"/>
      <c r="B32" s="194"/>
      <c r="C32" s="195"/>
      <c r="D32" s="196"/>
      <c r="E32" s="197"/>
      <c r="F32" s="197"/>
      <c r="G32" s="198"/>
      <c r="H32" s="199"/>
      <c r="I32" s="200">
        <f t="shared" si="0"/>
        <v>0</v>
      </c>
      <c r="J32" s="200">
        <f t="shared" ca="1" si="5"/>
        <v>0</v>
      </c>
      <c r="K32" s="200">
        <f t="shared" si="1"/>
        <v>0</v>
      </c>
      <c r="L32" s="226">
        <f t="shared" si="2"/>
        <v>0</v>
      </c>
      <c r="M32" s="200"/>
      <c r="N32" s="200">
        <f t="shared" si="6"/>
        <v>0</v>
      </c>
      <c r="O32" s="200"/>
      <c r="P32" s="200">
        <f t="shared" si="7"/>
        <v>0</v>
      </c>
      <c r="Q32" s="200">
        <f t="shared" ca="1" si="8"/>
        <v>0</v>
      </c>
      <c r="R32" s="201"/>
      <c r="S32" s="202">
        <f t="shared" ca="1" si="9"/>
        <v>0</v>
      </c>
      <c r="T32" s="200">
        <f t="shared" ca="1" si="10"/>
        <v>0</v>
      </c>
      <c r="U32" s="200">
        <f t="shared" si="3"/>
        <v>0</v>
      </c>
      <c r="V32" s="203"/>
      <c r="W32" s="200">
        <f t="shared" si="11"/>
        <v>0</v>
      </c>
      <c r="X32" s="200"/>
      <c r="Y32" s="200">
        <f t="shared" ca="1" si="4"/>
        <v>0</v>
      </c>
      <c r="Z32" s="266"/>
      <c r="AA32" s="235">
        <f t="shared" ca="1" si="12"/>
        <v>0</v>
      </c>
      <c r="AC32" s="204"/>
      <c r="AE32" s="205"/>
      <c r="AF32" s="206"/>
      <c r="AG32" s="206"/>
      <c r="AH32" s="206"/>
      <c r="AI32" s="207"/>
    </row>
    <row r="33" spans="1:35" s="193" customFormat="1" ht="15.75" x14ac:dyDescent="0.25">
      <c r="A33" s="217"/>
      <c r="B33" s="194"/>
      <c r="C33" s="195"/>
      <c r="D33" s="196"/>
      <c r="E33" s="197"/>
      <c r="F33" s="197"/>
      <c r="G33" s="198"/>
      <c r="H33" s="199"/>
      <c r="I33" s="200">
        <f t="shared" si="0"/>
        <v>0</v>
      </c>
      <c r="J33" s="200">
        <f t="shared" ca="1" si="5"/>
        <v>0</v>
      </c>
      <c r="K33" s="200">
        <f t="shared" si="1"/>
        <v>0</v>
      </c>
      <c r="L33" s="226">
        <f t="shared" si="2"/>
        <v>0</v>
      </c>
      <c r="M33" s="200"/>
      <c r="N33" s="200">
        <f t="shared" si="6"/>
        <v>0</v>
      </c>
      <c r="O33" s="200"/>
      <c r="P33" s="200">
        <f t="shared" si="7"/>
        <v>0</v>
      </c>
      <c r="Q33" s="200">
        <f t="shared" ca="1" si="8"/>
        <v>0</v>
      </c>
      <c r="R33" s="201"/>
      <c r="S33" s="202">
        <f t="shared" ca="1" si="9"/>
        <v>0</v>
      </c>
      <c r="T33" s="200">
        <f t="shared" ca="1" si="10"/>
        <v>0</v>
      </c>
      <c r="U33" s="200">
        <f t="shared" si="3"/>
        <v>0</v>
      </c>
      <c r="V33" s="203"/>
      <c r="W33" s="200">
        <f t="shared" si="11"/>
        <v>0</v>
      </c>
      <c r="X33" s="200"/>
      <c r="Y33" s="200">
        <f t="shared" ca="1" si="4"/>
        <v>0</v>
      </c>
      <c r="Z33" s="266"/>
      <c r="AA33" s="235">
        <f t="shared" ca="1" si="12"/>
        <v>0</v>
      </c>
      <c r="AC33" s="204"/>
      <c r="AE33" s="205"/>
      <c r="AF33" s="206"/>
      <c r="AG33" s="206"/>
      <c r="AH33" s="206"/>
      <c r="AI33" s="207"/>
    </row>
    <row r="34" spans="1:35" s="193" customFormat="1" ht="15.75" x14ac:dyDescent="0.25">
      <c r="A34" s="217"/>
      <c r="B34" s="194"/>
      <c r="C34" s="195"/>
      <c r="D34" s="196"/>
      <c r="E34" s="197"/>
      <c r="F34" s="197"/>
      <c r="G34" s="198"/>
      <c r="H34" s="199"/>
      <c r="I34" s="200">
        <f t="shared" si="0"/>
        <v>0</v>
      </c>
      <c r="J34" s="200">
        <f t="shared" ca="1" si="5"/>
        <v>0</v>
      </c>
      <c r="K34" s="200">
        <f t="shared" si="1"/>
        <v>0</v>
      </c>
      <c r="L34" s="226">
        <f t="shared" si="2"/>
        <v>0</v>
      </c>
      <c r="M34" s="200"/>
      <c r="N34" s="200">
        <f t="shared" si="6"/>
        <v>0</v>
      </c>
      <c r="O34" s="200"/>
      <c r="P34" s="200">
        <f t="shared" si="7"/>
        <v>0</v>
      </c>
      <c r="Q34" s="200">
        <f t="shared" ca="1" si="8"/>
        <v>0</v>
      </c>
      <c r="R34" s="201"/>
      <c r="S34" s="202">
        <f t="shared" ca="1" si="9"/>
        <v>0</v>
      </c>
      <c r="T34" s="200">
        <f t="shared" ca="1" si="10"/>
        <v>0</v>
      </c>
      <c r="U34" s="200">
        <f t="shared" si="3"/>
        <v>0</v>
      </c>
      <c r="V34" s="203"/>
      <c r="W34" s="200">
        <f t="shared" si="11"/>
        <v>0</v>
      </c>
      <c r="X34" s="200"/>
      <c r="Y34" s="200">
        <f t="shared" ca="1" si="4"/>
        <v>0</v>
      </c>
      <c r="Z34" s="266"/>
      <c r="AA34" s="235">
        <f t="shared" ca="1" si="12"/>
        <v>0</v>
      </c>
      <c r="AC34" s="204"/>
      <c r="AE34" s="205"/>
      <c r="AF34" s="206"/>
      <c r="AG34" s="206"/>
      <c r="AH34" s="206"/>
      <c r="AI34" s="207"/>
    </row>
    <row r="35" spans="1:35" s="193" customFormat="1" ht="15.75" x14ac:dyDescent="0.25">
      <c r="A35" s="217"/>
      <c r="B35" s="194"/>
      <c r="C35" s="195"/>
      <c r="D35" s="196"/>
      <c r="E35" s="197"/>
      <c r="F35" s="197"/>
      <c r="G35" s="198"/>
      <c r="H35" s="199"/>
      <c r="I35" s="200">
        <f t="shared" si="0"/>
        <v>0</v>
      </c>
      <c r="J35" s="200">
        <f t="shared" ca="1" si="5"/>
        <v>0</v>
      </c>
      <c r="K35" s="200">
        <f t="shared" si="1"/>
        <v>0</v>
      </c>
      <c r="L35" s="226">
        <f t="shared" si="2"/>
        <v>0</v>
      </c>
      <c r="M35" s="200"/>
      <c r="N35" s="200">
        <f t="shared" si="6"/>
        <v>0</v>
      </c>
      <c r="O35" s="200"/>
      <c r="P35" s="200">
        <f t="shared" si="7"/>
        <v>0</v>
      </c>
      <c r="Q35" s="200">
        <f t="shared" ca="1" si="8"/>
        <v>0</v>
      </c>
      <c r="R35" s="201"/>
      <c r="S35" s="202">
        <f t="shared" ca="1" si="9"/>
        <v>0</v>
      </c>
      <c r="T35" s="200">
        <f t="shared" ca="1" si="10"/>
        <v>0</v>
      </c>
      <c r="U35" s="200">
        <f t="shared" si="3"/>
        <v>0</v>
      </c>
      <c r="V35" s="203"/>
      <c r="W35" s="200">
        <f t="shared" si="11"/>
        <v>0</v>
      </c>
      <c r="X35" s="200"/>
      <c r="Y35" s="200">
        <f t="shared" ca="1" si="4"/>
        <v>0</v>
      </c>
      <c r="Z35" s="266"/>
      <c r="AA35" s="235">
        <f t="shared" ca="1" si="12"/>
        <v>0</v>
      </c>
      <c r="AC35" s="204"/>
      <c r="AE35" s="205"/>
      <c r="AF35" s="206"/>
      <c r="AG35" s="206"/>
      <c r="AH35" s="206"/>
      <c r="AI35" s="207"/>
    </row>
    <row r="36" spans="1:35" s="193" customFormat="1" ht="15.75" x14ac:dyDescent="0.25">
      <c r="A36" s="217"/>
      <c r="B36" s="194"/>
      <c r="C36" s="195"/>
      <c r="D36" s="196"/>
      <c r="E36" s="197"/>
      <c r="F36" s="197"/>
      <c r="G36" s="198"/>
      <c r="H36" s="199"/>
      <c r="I36" s="200">
        <f t="shared" si="0"/>
        <v>0</v>
      </c>
      <c r="J36" s="200">
        <f t="shared" ca="1" si="5"/>
        <v>0</v>
      </c>
      <c r="K36" s="200">
        <f t="shared" si="1"/>
        <v>0</v>
      </c>
      <c r="L36" s="226">
        <f t="shared" si="2"/>
        <v>0</v>
      </c>
      <c r="M36" s="200"/>
      <c r="N36" s="200">
        <f t="shared" si="6"/>
        <v>0</v>
      </c>
      <c r="O36" s="200"/>
      <c r="P36" s="200">
        <f t="shared" si="7"/>
        <v>0</v>
      </c>
      <c r="Q36" s="200">
        <f t="shared" ca="1" si="8"/>
        <v>0</v>
      </c>
      <c r="R36" s="201"/>
      <c r="S36" s="202">
        <f t="shared" ca="1" si="9"/>
        <v>0</v>
      </c>
      <c r="T36" s="200">
        <f t="shared" ca="1" si="10"/>
        <v>0</v>
      </c>
      <c r="U36" s="200">
        <f t="shared" si="3"/>
        <v>0</v>
      </c>
      <c r="V36" s="203"/>
      <c r="W36" s="200">
        <f t="shared" si="11"/>
        <v>0</v>
      </c>
      <c r="X36" s="200"/>
      <c r="Y36" s="200">
        <f t="shared" ca="1" si="4"/>
        <v>0</v>
      </c>
      <c r="Z36" s="266"/>
      <c r="AA36" s="235">
        <f t="shared" ca="1" si="12"/>
        <v>0</v>
      </c>
      <c r="AC36" s="204"/>
      <c r="AE36" s="205"/>
      <c r="AF36" s="206"/>
      <c r="AG36" s="206"/>
      <c r="AH36" s="206"/>
      <c r="AI36" s="207"/>
    </row>
    <row r="37" spans="1:35" s="193" customFormat="1" ht="15.75" x14ac:dyDescent="0.25">
      <c r="A37" s="217"/>
      <c r="B37" s="194"/>
      <c r="C37" s="195"/>
      <c r="D37" s="196"/>
      <c r="E37" s="197"/>
      <c r="F37" s="197"/>
      <c r="G37" s="198"/>
      <c r="H37" s="199"/>
      <c r="I37" s="200">
        <f t="shared" si="0"/>
        <v>0</v>
      </c>
      <c r="J37" s="200">
        <f t="shared" ca="1" si="5"/>
        <v>0</v>
      </c>
      <c r="K37" s="200">
        <f t="shared" si="1"/>
        <v>0</v>
      </c>
      <c r="L37" s="226">
        <f t="shared" si="2"/>
        <v>0</v>
      </c>
      <c r="M37" s="200"/>
      <c r="N37" s="200">
        <f t="shared" si="6"/>
        <v>0</v>
      </c>
      <c r="O37" s="200"/>
      <c r="P37" s="200">
        <f t="shared" si="7"/>
        <v>0</v>
      </c>
      <c r="Q37" s="200">
        <f t="shared" ca="1" si="8"/>
        <v>0</v>
      </c>
      <c r="R37" s="201"/>
      <c r="S37" s="202">
        <f t="shared" ca="1" si="9"/>
        <v>0</v>
      </c>
      <c r="T37" s="200">
        <f t="shared" ca="1" si="10"/>
        <v>0</v>
      </c>
      <c r="U37" s="200">
        <f t="shared" si="3"/>
        <v>0</v>
      </c>
      <c r="V37" s="203"/>
      <c r="W37" s="200">
        <f t="shared" si="11"/>
        <v>0</v>
      </c>
      <c r="X37" s="200"/>
      <c r="Y37" s="200">
        <f t="shared" ca="1" si="4"/>
        <v>0</v>
      </c>
      <c r="Z37" s="266"/>
      <c r="AA37" s="235">
        <f t="shared" ca="1" si="12"/>
        <v>0</v>
      </c>
      <c r="AC37" s="204"/>
      <c r="AE37" s="205"/>
      <c r="AF37" s="206"/>
      <c r="AG37" s="206"/>
      <c r="AH37" s="206"/>
      <c r="AI37" s="207"/>
    </row>
    <row r="38" spans="1:35" s="193" customFormat="1" ht="16.5" thickBot="1" x14ac:dyDescent="0.3">
      <c r="A38" s="236"/>
      <c r="B38" s="237"/>
      <c r="C38" s="238"/>
      <c r="D38" s="239"/>
      <c r="E38" s="240"/>
      <c r="F38" s="240"/>
      <c r="G38" s="241"/>
      <c r="H38" s="242"/>
      <c r="I38" s="243">
        <f t="shared" si="0"/>
        <v>0</v>
      </c>
      <c r="J38" s="243">
        <f t="shared" ca="1" si="5"/>
        <v>0</v>
      </c>
      <c r="K38" s="243">
        <f t="shared" si="1"/>
        <v>0</v>
      </c>
      <c r="L38" s="226">
        <f t="shared" si="2"/>
        <v>0</v>
      </c>
      <c r="M38" s="243"/>
      <c r="N38" s="243">
        <f t="shared" si="6"/>
        <v>0</v>
      </c>
      <c r="O38" s="243"/>
      <c r="P38" s="243">
        <f t="shared" si="7"/>
        <v>0</v>
      </c>
      <c r="Q38" s="243">
        <f t="shared" ca="1" si="8"/>
        <v>0</v>
      </c>
      <c r="R38" s="244"/>
      <c r="S38" s="245">
        <f t="shared" ca="1" si="9"/>
        <v>0</v>
      </c>
      <c r="T38" s="243">
        <f t="shared" ca="1" si="10"/>
        <v>0</v>
      </c>
      <c r="U38" s="243">
        <f t="shared" si="3"/>
        <v>0</v>
      </c>
      <c r="V38" s="246"/>
      <c r="W38" s="243">
        <f t="shared" si="11"/>
        <v>0</v>
      </c>
      <c r="X38" s="243"/>
      <c r="Y38" s="243">
        <f t="shared" ca="1" si="4"/>
        <v>0</v>
      </c>
      <c r="Z38" s="267"/>
      <c r="AA38" s="235">
        <f t="shared" ca="1" si="12"/>
        <v>0</v>
      </c>
      <c r="AC38" s="204"/>
      <c r="AE38" s="205"/>
      <c r="AF38" s="206"/>
      <c r="AG38" s="206"/>
      <c r="AH38" s="206"/>
      <c r="AI38" s="207"/>
    </row>
    <row r="39" spans="1:35" s="193" customFormat="1" ht="15.75" customHeight="1" thickBot="1" x14ac:dyDescent="0.3">
      <c r="A39" s="318" t="s">
        <v>178</v>
      </c>
      <c r="B39" s="319"/>
      <c r="C39" s="319"/>
      <c r="D39" s="319"/>
      <c r="E39" s="319"/>
      <c r="F39" s="320"/>
      <c r="G39" s="218">
        <f>SUM(G4:G38)</f>
        <v>0</v>
      </c>
      <c r="H39" s="218"/>
      <c r="I39" s="218">
        <f>SUM(I4:I38)</f>
        <v>0</v>
      </c>
      <c r="J39" s="218">
        <f ca="1">SUM(J4:J38)</f>
        <v>0</v>
      </c>
      <c r="K39" s="218">
        <f>SUM(K4:K38)</f>
        <v>0</v>
      </c>
      <c r="L39" s="218">
        <f>SUM(L4:L38)</f>
        <v>0</v>
      </c>
      <c r="M39" s="218"/>
      <c r="N39" s="218">
        <f>SUM(N4:N38)</f>
        <v>0</v>
      </c>
      <c r="O39" s="218">
        <f>SUM(O4:O38)</f>
        <v>0</v>
      </c>
      <c r="P39" s="218">
        <f>SUM(P4:P38)</f>
        <v>0</v>
      </c>
      <c r="Q39" s="218">
        <f ca="1">SUM(Q4:Q38)</f>
        <v>0</v>
      </c>
      <c r="R39" s="218"/>
      <c r="S39" s="218">
        <f ca="1">SUM(S4:S38)</f>
        <v>0</v>
      </c>
      <c r="T39" s="218">
        <f ca="1">SUM(T4:T38)</f>
        <v>0</v>
      </c>
      <c r="U39" s="218">
        <f>SUM(U4:U38)</f>
        <v>0</v>
      </c>
      <c r="V39" s="218"/>
      <c r="W39" s="218">
        <f>SUM(W4:W38)</f>
        <v>0</v>
      </c>
      <c r="X39" s="218">
        <f>SUM(X4:X38)</f>
        <v>0</v>
      </c>
      <c r="Y39" s="218">
        <f ca="1">SUM(Y4:Y38)</f>
        <v>0</v>
      </c>
      <c r="Z39" s="268"/>
      <c r="AA39" s="219">
        <f ca="1">SUM(AA4:AA38)</f>
        <v>0</v>
      </c>
      <c r="AC39" s="204"/>
      <c r="AE39" s="205"/>
      <c r="AF39" s="206"/>
      <c r="AG39" s="206"/>
      <c r="AH39" s="206"/>
      <c r="AI39" s="207"/>
    </row>
    <row r="40" spans="1:35" s="204" customFormat="1" x14ac:dyDescent="0.25">
      <c r="A40" s="321" t="s">
        <v>159</v>
      </c>
      <c r="B40" s="321"/>
      <c r="C40" s="321"/>
      <c r="D40" s="321"/>
      <c r="G40" s="213"/>
      <c r="H40" s="213"/>
      <c r="I40" s="213"/>
      <c r="J40" s="213"/>
      <c r="K40" s="213"/>
      <c r="L40" s="213"/>
      <c r="M40" s="213"/>
      <c r="N40" s="213"/>
      <c r="O40" s="213"/>
      <c r="P40" s="213"/>
      <c r="Q40" s="213"/>
      <c r="R40" s="213"/>
      <c r="S40" s="213"/>
      <c r="T40" s="213"/>
      <c r="U40" s="213"/>
      <c r="V40" s="213"/>
      <c r="W40" s="213"/>
      <c r="X40" s="213"/>
      <c r="Y40" s="213"/>
      <c r="Z40" s="213"/>
      <c r="AA40" s="213"/>
      <c r="AB40" s="193"/>
      <c r="AE40" s="211"/>
      <c r="AF40" s="212"/>
      <c r="AG40" s="212"/>
      <c r="AH40" s="212"/>
      <c r="AI40" s="207"/>
    </row>
    <row r="41" spans="1:35" s="214" customFormat="1" x14ac:dyDescent="0.25">
      <c r="D41" s="192"/>
      <c r="G41" s="192"/>
      <c r="H41" s="192"/>
      <c r="I41" s="192"/>
      <c r="J41" s="192"/>
      <c r="K41" s="192"/>
      <c r="L41" s="192"/>
      <c r="M41" s="192"/>
      <c r="N41" s="192"/>
      <c r="O41" s="192"/>
      <c r="P41" s="192"/>
      <c r="Q41" s="192"/>
      <c r="R41" s="192"/>
      <c r="S41" s="192"/>
      <c r="T41" s="192"/>
      <c r="U41" s="192"/>
      <c r="V41" s="192"/>
      <c r="W41" s="192"/>
      <c r="X41" s="192"/>
      <c r="Y41" s="192"/>
      <c r="Z41" s="192"/>
      <c r="AA41" s="192"/>
      <c r="AB41" s="193"/>
      <c r="AC41" s="204"/>
      <c r="AE41" s="211"/>
      <c r="AF41" s="212"/>
      <c r="AG41" s="212"/>
      <c r="AH41" s="212"/>
      <c r="AI41" s="207"/>
    </row>
    <row r="42" spans="1:35" s="214" customFormat="1" x14ac:dyDescent="0.25">
      <c r="D42" s="192"/>
      <c r="G42" s="192"/>
      <c r="H42" s="192"/>
      <c r="I42" s="192"/>
      <c r="J42" s="192"/>
      <c r="K42" s="192"/>
      <c r="L42" s="192"/>
      <c r="M42" s="192"/>
      <c r="N42" s="192"/>
      <c r="O42" s="192"/>
      <c r="P42" s="192"/>
      <c r="Q42" s="192"/>
      <c r="R42" s="192"/>
      <c r="S42" s="192"/>
      <c r="T42" s="192"/>
      <c r="U42" s="192"/>
      <c r="V42" s="192"/>
      <c r="W42" s="192"/>
      <c r="X42" s="192"/>
      <c r="Y42" s="192"/>
      <c r="Z42" s="192"/>
      <c r="AA42" s="192"/>
      <c r="AB42" s="193"/>
      <c r="AC42" s="204"/>
      <c r="AE42" s="211"/>
      <c r="AF42" s="212"/>
      <c r="AG42" s="212"/>
      <c r="AH42" s="212"/>
      <c r="AI42" s="207"/>
    </row>
    <row r="43" spans="1:35" s="43" customFormat="1" ht="35.25" customHeight="1" x14ac:dyDescent="0.2">
      <c r="B43" s="32"/>
      <c r="D43" s="32"/>
      <c r="G43" s="32"/>
      <c r="H43" s="32"/>
    </row>
    <row r="44" spans="1:35" s="63" customFormat="1" ht="21.75" customHeight="1" x14ac:dyDescent="0.25">
      <c r="B44" s="292" t="s">
        <v>109</v>
      </c>
      <c r="C44" s="292"/>
      <c r="D44" s="292"/>
      <c r="E44" s="38"/>
      <c r="F44" s="178"/>
      <c r="G44" s="38"/>
      <c r="H44" s="38"/>
    </row>
    <row r="45" spans="1:35" s="43" customFormat="1" ht="6.75" customHeight="1" x14ac:dyDescent="0.2">
      <c r="B45" s="128"/>
      <c r="C45" s="128"/>
      <c r="D45" s="128"/>
      <c r="E45" s="32"/>
      <c r="F45" s="70"/>
      <c r="G45" s="71"/>
      <c r="H45" s="71"/>
    </row>
    <row r="46" spans="1:35" s="43" customFormat="1" ht="15.95" customHeight="1" x14ac:dyDescent="0.2">
      <c r="B46" s="129" t="s">
        <v>65</v>
      </c>
      <c r="C46" s="131"/>
      <c r="D46" s="130"/>
      <c r="E46" s="72"/>
      <c r="F46" s="73"/>
      <c r="G46" s="73"/>
      <c r="H46" s="73"/>
    </row>
    <row r="47" spans="1:35" s="43" customFormat="1" ht="15.95" customHeight="1" x14ac:dyDescent="0.2">
      <c r="B47" s="129" t="s">
        <v>43</v>
      </c>
      <c r="C47" s="62"/>
      <c r="D47" s="32"/>
    </row>
    <row r="48" spans="1:35" s="43" customFormat="1" ht="15.95" customHeight="1" x14ac:dyDescent="0.2">
      <c r="B48" s="129" t="s">
        <v>44</v>
      </c>
      <c r="C48" s="32"/>
      <c r="D48" s="32"/>
    </row>
  </sheetData>
  <mergeCells count="4">
    <mergeCell ref="A1:AA1"/>
    <mergeCell ref="A39:F39"/>
    <mergeCell ref="A40:D40"/>
    <mergeCell ref="B44:D44"/>
  </mergeCells>
  <conditionalFormatting sqref="B3:C3">
    <cfRule type="duplicateValues" dxfId="1" priority="2" stopIfTrue="1"/>
  </conditionalFormatting>
  <conditionalFormatting sqref="B4:C38">
    <cfRule type="duplicateValues" dxfId="0" priority="1" stopIfTrue="1"/>
  </conditionalFormatting>
  <pageMargins left="0.23622047244094491" right="0.31496062992125984" top="0.35433070866141736" bottom="0.74803149606299213" header="0.31496062992125984" footer="0.31496062992125984"/>
  <pageSetup paperSize="9" scale="39" fitToHeight="0" orientation="landscape" r:id="rId1"/>
  <headerFooter>
    <oddFooter>&amp;CPágina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opLeftCell="B7" workbookViewId="0">
      <selection activeCell="H7" sqref="H7"/>
    </sheetView>
  </sheetViews>
  <sheetFormatPr baseColWidth="10" defaultRowHeight="15" x14ac:dyDescent="0.25"/>
  <cols>
    <col min="1" max="1" width="4.5703125" style="82" hidden="1" customWidth="1"/>
    <col min="2" max="2" width="29.42578125" bestFit="1" customWidth="1"/>
    <col min="3" max="3" width="13.7109375" style="1" hidden="1" customWidth="1"/>
    <col min="4" max="4" width="10.85546875" style="83" hidden="1" customWidth="1"/>
    <col min="5" max="5" width="13.85546875" style="1" hidden="1" customWidth="1"/>
    <col min="6" max="9" width="13.85546875" style="1" bestFit="1" customWidth="1"/>
    <col min="10" max="10" width="13.28515625" style="1" bestFit="1" customWidth="1"/>
    <col min="11" max="11" width="13.85546875" style="1" bestFit="1" customWidth="1"/>
    <col min="12" max="12" width="12.7109375" bestFit="1" customWidth="1"/>
  </cols>
  <sheetData>
    <row r="1" spans="1:12" x14ac:dyDescent="0.25">
      <c r="B1" s="322" t="s">
        <v>70</v>
      </c>
      <c r="C1" s="322"/>
      <c r="D1" s="322"/>
      <c r="E1" s="322"/>
      <c r="F1" s="322"/>
      <c r="G1" s="322"/>
      <c r="H1" s="322"/>
      <c r="I1" s="322"/>
      <c r="J1" s="322"/>
      <c r="K1" s="322"/>
    </row>
    <row r="2" spans="1:12" ht="5.25" customHeight="1" x14ac:dyDescent="0.25"/>
    <row r="3" spans="1:12" x14ac:dyDescent="0.25">
      <c r="B3" s="322" t="s">
        <v>71</v>
      </c>
      <c r="C3" s="322"/>
      <c r="D3" s="322"/>
      <c r="E3" s="322"/>
      <c r="F3" s="322"/>
      <c r="G3" s="322"/>
      <c r="H3" s="322"/>
      <c r="I3" s="322"/>
      <c r="J3" s="322"/>
      <c r="K3" s="322"/>
    </row>
    <row r="5" spans="1:12" s="88" customFormat="1" x14ac:dyDescent="0.25">
      <c r="A5" s="84"/>
      <c r="B5" s="85"/>
      <c r="C5" s="86" t="s">
        <v>72</v>
      </c>
      <c r="D5" s="87" t="s">
        <v>73</v>
      </c>
      <c r="E5" s="87" t="s">
        <v>74</v>
      </c>
      <c r="F5" s="87" t="s">
        <v>75</v>
      </c>
      <c r="G5" s="87" t="s">
        <v>76</v>
      </c>
      <c r="H5" s="87" t="s">
        <v>77</v>
      </c>
      <c r="I5" s="87" t="s">
        <v>78</v>
      </c>
      <c r="J5" s="87" t="s">
        <v>79</v>
      </c>
      <c r="K5" s="87" t="s">
        <v>80</v>
      </c>
    </row>
    <row r="6" spans="1:12" s="96" customFormat="1" ht="12.75" x14ac:dyDescent="0.2">
      <c r="A6" s="89"/>
      <c r="B6" s="90" t="s">
        <v>81</v>
      </c>
      <c r="C6" s="91">
        <f>-IFERROR(VLOOKUP(A6:A18,#REF!,3,0),0)</f>
        <v>0</v>
      </c>
      <c r="D6" s="92">
        <f>-IFERROR(VLOOKUP(A6:A17,#REF!,3,0),0)</f>
        <v>0</v>
      </c>
      <c r="E6" s="93">
        <v>109767100</v>
      </c>
      <c r="F6" s="94">
        <v>111962442</v>
      </c>
      <c r="G6" s="92">
        <v>114201690.84</v>
      </c>
      <c r="H6" s="92">
        <v>116485724.6568</v>
      </c>
      <c r="I6" s="92">
        <v>119164896.32390639</v>
      </c>
      <c r="J6" s="92">
        <v>121548194.25038452</v>
      </c>
      <c r="K6" s="92">
        <v>124465350.91239375</v>
      </c>
      <c r="L6" s="95"/>
    </row>
    <row r="7" spans="1:12" s="96" customFormat="1" ht="12.75" x14ac:dyDescent="0.2">
      <c r="A7" s="89"/>
      <c r="B7" s="97" t="s">
        <v>82</v>
      </c>
      <c r="C7" s="91">
        <f>IFERROR(VLOOKUP(A7:A22,#REF!,3,0),0)</f>
        <v>0</v>
      </c>
      <c r="D7" s="92">
        <f>IFERROR(VLOOKUP(A7:A18,#REF!,3,0),0)</f>
        <v>0</v>
      </c>
      <c r="E7" s="93">
        <v>33149798</v>
      </c>
      <c r="F7" s="94">
        <v>37261244.276696227</v>
      </c>
      <c r="G7" s="92">
        <v>38006469.162230156</v>
      </c>
      <c r="H7" s="92">
        <v>38386533.853852458</v>
      </c>
      <c r="I7" s="92">
        <v>39154264.530929506</v>
      </c>
      <c r="J7" s="92">
        <v>39545807.176238798</v>
      </c>
      <c r="K7" s="92">
        <v>39941265.248001188</v>
      </c>
    </row>
    <row r="8" spans="1:12" s="104" customFormat="1" ht="12.75" x14ac:dyDescent="0.2">
      <c r="A8" s="98"/>
      <c r="B8" s="99" t="s">
        <v>83</v>
      </c>
      <c r="C8" s="100">
        <f>+C6-C7</f>
        <v>0</v>
      </c>
      <c r="D8" s="101">
        <f>+D6-D7</f>
        <v>0</v>
      </c>
      <c r="E8" s="102">
        <v>76617302</v>
      </c>
      <c r="F8" s="103">
        <f t="shared" ref="F8:K8" si="0">+F6-F7</f>
        <v>74701197.723303765</v>
      </c>
      <c r="G8" s="103">
        <f t="shared" si="0"/>
        <v>76195221.67776984</v>
      </c>
      <c r="H8" s="103">
        <f t="shared" si="0"/>
        <v>78099190.802947551</v>
      </c>
      <c r="I8" s="103">
        <f t="shared" si="0"/>
        <v>80010631.792976886</v>
      </c>
      <c r="J8" s="103">
        <f t="shared" si="0"/>
        <v>82002387.074145734</v>
      </c>
      <c r="K8" s="103">
        <f t="shared" si="0"/>
        <v>84524085.664392561</v>
      </c>
    </row>
    <row r="9" spans="1:12" s="96" customFormat="1" ht="12.75" x14ac:dyDescent="0.2">
      <c r="A9" s="89"/>
      <c r="B9" s="97" t="s">
        <v>84</v>
      </c>
      <c r="C9" s="91">
        <f>-IFERROR(VLOOKUP(A9:A24,#REF!,3,0),0)</f>
        <v>0</v>
      </c>
      <c r="D9" s="92">
        <f>-IFERROR(VLOOKUP(A9:A23,#REF!,3,0),0)</f>
        <v>0</v>
      </c>
      <c r="E9" s="93">
        <v>956130.9</v>
      </c>
      <c r="F9" s="94">
        <v>984814.82700000005</v>
      </c>
      <c r="G9" s="92">
        <v>1004511.1235400001</v>
      </c>
      <c r="H9" s="92">
        <v>1024601.3460108001</v>
      </c>
      <c r="I9" s="92">
        <v>1045093.3729310161</v>
      </c>
      <c r="J9" s="92">
        <v>1065995.2403896365</v>
      </c>
      <c r="K9" s="92">
        <v>1097975.0976013257</v>
      </c>
    </row>
    <row r="10" spans="1:12" s="96" customFormat="1" ht="12.75" x14ac:dyDescent="0.2">
      <c r="A10" s="89"/>
      <c r="B10" s="97" t="s">
        <v>85</v>
      </c>
      <c r="C10" s="91">
        <f>-IFERROR(VLOOKUP(A10:A25,#REF!,3,0),0)</f>
        <v>0</v>
      </c>
      <c r="D10" s="92">
        <f>-IFERROR(VLOOKUP(A10:A24,#REF!,3,0),0)</f>
        <v>0</v>
      </c>
      <c r="E10" s="93">
        <v>0</v>
      </c>
      <c r="F10" s="94">
        <v>0</v>
      </c>
      <c r="G10" s="92">
        <v>0</v>
      </c>
      <c r="H10" s="92">
        <v>0</v>
      </c>
      <c r="I10" s="92">
        <v>0</v>
      </c>
      <c r="J10" s="92">
        <v>0</v>
      </c>
      <c r="K10" s="92">
        <v>0</v>
      </c>
    </row>
    <row r="11" spans="1:12" s="96" customFormat="1" ht="12.75" x14ac:dyDescent="0.2">
      <c r="A11" s="89"/>
      <c r="B11" s="97" t="s">
        <v>86</v>
      </c>
      <c r="C11" s="91">
        <f>IFERROR(VLOOKUP(A11:A26,#REF!,3,0),0)</f>
        <v>0</v>
      </c>
      <c r="D11" s="92">
        <f>IFERROR(VLOOKUP(A11:A25,#REF!,3,0),0)</f>
        <v>0</v>
      </c>
      <c r="E11" s="93">
        <v>5836256.1399999997</v>
      </c>
      <c r="F11" s="94">
        <v>1051766.1034841626</v>
      </c>
      <c r="G11" s="92">
        <v>1083319.0865886875</v>
      </c>
      <c r="H11" s="92">
        <v>1115818.6591863481</v>
      </c>
      <c r="I11" s="92">
        <v>1149293.2189619385</v>
      </c>
      <c r="J11" s="92">
        <v>1183772.0155307967</v>
      </c>
      <c r="K11" s="92">
        <v>1219285.1759967206</v>
      </c>
    </row>
    <row r="12" spans="1:12" s="96" customFormat="1" ht="12.75" x14ac:dyDescent="0.2">
      <c r="A12" s="89"/>
      <c r="B12" s="105" t="s">
        <v>87</v>
      </c>
      <c r="C12" s="91">
        <f>-IFERROR(VLOOKUP(A12:A27,#REF!,3,0),0)</f>
        <v>0</v>
      </c>
      <c r="D12" s="92">
        <f>-IFERROR(VLOOKUP(A12:A26,#REF!,3,0),0)</f>
        <v>0</v>
      </c>
      <c r="E12" s="93">
        <v>3087329.88</v>
      </c>
      <c r="F12" s="94">
        <v>2716278.17</v>
      </c>
      <c r="G12" s="92">
        <v>2852092.0784999998</v>
      </c>
      <c r="H12" s="92">
        <v>2994696.6824249998</v>
      </c>
      <c r="I12" s="92">
        <v>3144431.5165462499</v>
      </c>
      <c r="J12" s="92">
        <v>3301653.0923735625</v>
      </c>
      <c r="K12" s="92">
        <v>3367686.1542210337</v>
      </c>
    </row>
    <row r="13" spans="1:12" s="96" customFormat="1" ht="12.75" x14ac:dyDescent="0.2">
      <c r="A13" s="89"/>
      <c r="B13" s="90" t="s">
        <v>88</v>
      </c>
      <c r="C13" s="91">
        <f>IFERROR(VLOOKUP(A13:A28,#REF!,3,0),0)</f>
        <v>0</v>
      </c>
      <c r="D13" s="92">
        <f>IFERROR(VLOOKUP(A13:A27,#REF!,3,0),0)</f>
        <v>0</v>
      </c>
      <c r="E13" s="93">
        <v>101511.24</v>
      </c>
      <c r="F13" s="94">
        <v>96679.26</v>
      </c>
      <c r="G13" s="92">
        <v>106586.80200000001</v>
      </c>
      <c r="H13" s="92">
        <v>111916.14210000001</v>
      </c>
      <c r="I13" s="92">
        <v>117511.94920500001</v>
      </c>
      <c r="J13" s="92">
        <v>123387.54666525002</v>
      </c>
      <c r="K13" s="92">
        <v>129556.92399851253</v>
      </c>
    </row>
    <row r="14" spans="1:12" s="104" customFormat="1" ht="12.75" x14ac:dyDescent="0.2">
      <c r="A14" s="98"/>
      <c r="B14" s="106" t="s">
        <v>89</v>
      </c>
      <c r="C14" s="100">
        <f>+C8+C9+C10-C11+C12-C13</f>
        <v>0</v>
      </c>
      <c r="D14" s="101">
        <f>+D8+D9+D10-D11+D12-D13</f>
        <v>0</v>
      </c>
      <c r="E14" s="102">
        <v>74722995.400000006</v>
      </c>
      <c r="F14" s="103">
        <f t="shared" ref="F14:K14" si="1">+F8+F9+F10-F11+F12-F13</f>
        <v>77253845.3568196</v>
      </c>
      <c r="G14" s="103">
        <f t="shared" si="1"/>
        <v>78861918.99122116</v>
      </c>
      <c r="H14" s="103">
        <f t="shared" si="1"/>
        <v>80890754.030097008</v>
      </c>
      <c r="I14" s="103">
        <f t="shared" si="1"/>
        <v>82933351.514287218</v>
      </c>
      <c r="J14" s="103">
        <f t="shared" si="1"/>
        <v>85062875.844712883</v>
      </c>
      <c r="K14" s="103">
        <f t="shared" si="1"/>
        <v>87640904.816219673</v>
      </c>
    </row>
    <row r="15" spans="1:12" s="96" customFormat="1" ht="12.75" x14ac:dyDescent="0.2">
      <c r="A15" s="89"/>
      <c r="B15" s="90" t="s">
        <v>90</v>
      </c>
      <c r="C15" s="91">
        <f>IFERROR(VLOOKUP(A15:A30,#REF!,3,0),0)</f>
        <v>0</v>
      </c>
      <c r="D15" s="92">
        <f>IFERROR(VLOOKUP(A15:A29,#REF!,3,0),0)</f>
        <v>0</v>
      </c>
      <c r="E15" s="93">
        <v>7131043.7599999998</v>
      </c>
      <c r="F15" s="94">
        <v>1704400</v>
      </c>
      <c r="G15" s="92">
        <v>1789620</v>
      </c>
      <c r="H15" s="92">
        <v>1879101</v>
      </c>
      <c r="I15" s="92">
        <v>1973056.05</v>
      </c>
      <c r="J15" s="92">
        <v>2071708.8525</v>
      </c>
      <c r="K15" s="92">
        <v>2175294.2951250002</v>
      </c>
    </row>
    <row r="16" spans="1:12" s="104" customFormat="1" ht="12.75" x14ac:dyDescent="0.2">
      <c r="A16" s="98"/>
      <c r="B16" s="106" t="s">
        <v>91</v>
      </c>
      <c r="C16" s="100">
        <f>+C14-C15</f>
        <v>0</v>
      </c>
      <c r="D16" s="101">
        <f>+D14-D15</f>
        <v>0</v>
      </c>
      <c r="E16" s="102">
        <v>67591951.640000001</v>
      </c>
      <c r="F16" s="103">
        <f t="shared" ref="F16:K16" si="2">+F14-F15</f>
        <v>75549445.3568196</v>
      </c>
      <c r="G16" s="103">
        <f t="shared" si="2"/>
        <v>77072298.99122116</v>
      </c>
      <c r="H16" s="103">
        <f t="shared" si="2"/>
        <v>79011653.030097008</v>
      </c>
      <c r="I16" s="103">
        <f t="shared" si="2"/>
        <v>80960295.464287221</v>
      </c>
      <c r="J16" s="103">
        <f t="shared" si="2"/>
        <v>82991166.992212877</v>
      </c>
      <c r="K16" s="103">
        <f t="shared" si="2"/>
        <v>85465610.52109468</v>
      </c>
    </row>
    <row r="17" spans="1:12" s="96" customFormat="1" ht="12.75" x14ac:dyDescent="0.2">
      <c r="A17" s="89"/>
      <c r="B17" s="90" t="s">
        <v>92</v>
      </c>
      <c r="C17" s="91">
        <f>IFERROR(VLOOKUP(A17:A32,#REF!,3,0),0)</f>
        <v>0</v>
      </c>
      <c r="D17" s="92">
        <f>IFERROR(VLOOKUP(A17:A31,#REF!,3,0),0)</f>
        <v>0</v>
      </c>
      <c r="E17" s="93">
        <v>24124945.899999999</v>
      </c>
      <c r="F17" s="94">
        <v>26574506</v>
      </c>
      <c r="G17" s="92">
        <v>26893400.072000001</v>
      </c>
      <c r="H17" s="92">
        <v>27162334.072720002</v>
      </c>
      <c r="I17" s="92">
        <v>27542606.749738082</v>
      </c>
      <c r="J17" s="92">
        <v>28038373.671233367</v>
      </c>
      <c r="K17" s="92">
        <v>28458949.276301865</v>
      </c>
    </row>
    <row r="18" spans="1:12" s="104" customFormat="1" ht="21.75" customHeight="1" x14ac:dyDescent="0.2">
      <c r="A18" s="98"/>
      <c r="B18" s="106" t="s">
        <v>93</v>
      </c>
      <c r="C18" s="100">
        <f>+C16-C17</f>
        <v>0</v>
      </c>
      <c r="D18" s="101">
        <f>+D16-D17</f>
        <v>0</v>
      </c>
      <c r="E18" s="102">
        <v>43467005.740000002</v>
      </c>
      <c r="F18" s="103">
        <f t="shared" ref="F18:K18" si="3">+F16-F17</f>
        <v>48974939.3568196</v>
      </c>
      <c r="G18" s="103">
        <f t="shared" si="3"/>
        <v>50178898.919221163</v>
      </c>
      <c r="H18" s="103">
        <f t="shared" si="3"/>
        <v>51849318.957377002</v>
      </c>
      <c r="I18" s="103">
        <f t="shared" si="3"/>
        <v>53417688.714549139</v>
      </c>
      <c r="J18" s="103">
        <f t="shared" si="3"/>
        <v>54952793.320979506</v>
      </c>
      <c r="K18" s="103">
        <f t="shared" si="3"/>
        <v>57006661.244792819</v>
      </c>
    </row>
    <row r="19" spans="1:12" s="104" customFormat="1" ht="15" customHeight="1" x14ac:dyDescent="0.2">
      <c r="A19" s="107"/>
      <c r="B19" s="108"/>
      <c r="C19" s="109"/>
      <c r="D19" s="110"/>
      <c r="E19" s="111"/>
      <c r="F19" s="112"/>
      <c r="G19" s="110"/>
      <c r="H19" s="110"/>
      <c r="I19" s="110"/>
      <c r="J19" s="110"/>
      <c r="K19" s="110"/>
    </row>
    <row r="20" spans="1:12" s="104" customFormat="1" ht="15.75" customHeight="1" x14ac:dyDescent="0.2">
      <c r="A20" s="107"/>
      <c r="B20" s="108" t="s">
        <v>94</v>
      </c>
      <c r="C20" s="109"/>
      <c r="D20" s="110"/>
      <c r="E20" s="111"/>
      <c r="F20" s="112"/>
      <c r="G20" s="110"/>
      <c r="H20" s="110"/>
      <c r="I20" s="110"/>
      <c r="J20" s="110"/>
      <c r="K20" s="110"/>
    </row>
    <row r="21" spans="1:12" s="104" customFormat="1" ht="13.5" customHeight="1" x14ac:dyDescent="0.2">
      <c r="A21" s="107"/>
      <c r="B21" s="108" t="s">
        <v>95</v>
      </c>
      <c r="C21" s="109"/>
      <c r="D21" s="110"/>
      <c r="E21" s="111"/>
      <c r="F21" s="112"/>
      <c r="G21" s="110"/>
      <c r="H21" s="110"/>
      <c r="I21" s="110"/>
      <c r="J21" s="110"/>
      <c r="K21" s="110"/>
    </row>
    <row r="22" spans="1:12" ht="28.5" customHeight="1" x14ac:dyDescent="0.25"/>
    <row r="23" spans="1:12" hidden="1" x14ac:dyDescent="0.25">
      <c r="F23" s="1">
        <f>+F18-E18</f>
        <v>5507933.6168195978</v>
      </c>
      <c r="G23" s="1">
        <f>+G18-F18</f>
        <v>1203959.5624015629</v>
      </c>
      <c r="H23" s="1">
        <f>+H18-G18</f>
        <v>1670420.0381558388</v>
      </c>
      <c r="I23" s="1">
        <f>+I18-H18</f>
        <v>1568369.7571721375</v>
      </c>
      <c r="J23" s="1">
        <f>+J18-I18</f>
        <v>1535104.6064303666</v>
      </c>
    </row>
    <row r="25" spans="1:12" x14ac:dyDescent="0.25">
      <c r="D25"/>
      <c r="E25"/>
      <c r="F25" s="113"/>
      <c r="G25"/>
      <c r="H25"/>
      <c r="I25"/>
      <c r="K25"/>
      <c r="L25" s="114"/>
    </row>
    <row r="26" spans="1:12" x14ac:dyDescent="0.25">
      <c r="D26"/>
      <c r="E26"/>
      <c r="F26"/>
      <c r="G26"/>
      <c r="H26"/>
      <c r="I26"/>
      <c r="K26"/>
      <c r="L26" s="115"/>
    </row>
    <row r="27" spans="1:12" x14ac:dyDescent="0.25">
      <c r="D27"/>
      <c r="E27"/>
      <c r="F27"/>
      <c r="G27"/>
      <c r="H27"/>
      <c r="I27"/>
      <c r="K27"/>
      <c r="L27" s="116"/>
    </row>
    <row r="28" spans="1:12" x14ac:dyDescent="0.25">
      <c r="D28"/>
      <c r="E28"/>
      <c r="F28" s="113"/>
      <c r="G28"/>
      <c r="H28"/>
      <c r="I28"/>
      <c r="K28"/>
    </row>
    <row r="29" spans="1:12" x14ac:dyDescent="0.25">
      <c r="D29"/>
      <c r="E29"/>
      <c r="F29"/>
      <c r="G29"/>
      <c r="H29"/>
      <c r="I29"/>
      <c r="K29"/>
    </row>
    <row r="30" spans="1:12" x14ac:dyDescent="0.25">
      <c r="D30"/>
      <c r="E30"/>
      <c r="F30"/>
      <c r="G30"/>
      <c r="H30"/>
      <c r="I30"/>
      <c r="K30"/>
    </row>
    <row r="31" spans="1:12" x14ac:dyDescent="0.25">
      <c r="D31"/>
      <c r="E31"/>
      <c r="F31"/>
      <c r="G31"/>
      <c r="H31"/>
      <c r="I31"/>
      <c r="K31"/>
    </row>
    <row r="32" spans="1:12" x14ac:dyDescent="0.25">
      <c r="D32"/>
      <c r="E32"/>
      <c r="F32"/>
      <c r="G32"/>
      <c r="H32"/>
      <c r="I32"/>
      <c r="K32"/>
    </row>
    <row r="33" spans="4:11" x14ac:dyDescent="0.25">
      <c r="D33"/>
      <c r="E33"/>
      <c r="F33"/>
      <c r="G33"/>
      <c r="H33"/>
      <c r="I33"/>
      <c r="K33"/>
    </row>
    <row r="34" spans="4:11" x14ac:dyDescent="0.25">
      <c r="D34"/>
      <c r="E34"/>
      <c r="F34"/>
      <c r="G34"/>
      <c r="H34"/>
      <c r="I34"/>
      <c r="K34"/>
    </row>
  </sheetData>
  <mergeCells count="2">
    <mergeCell ref="B1:K1"/>
    <mergeCell ref="B3:K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FORMULARIO 1</vt:lpstr>
      <vt:lpstr>FORMULARIO 2</vt:lpstr>
      <vt:lpstr>FORMULARIO 3</vt:lpstr>
      <vt:lpstr>FORMULARIO 4</vt:lpstr>
      <vt:lpstr>FORMULARIO ANEXO 1 (año n+1)</vt:lpstr>
      <vt:lpstr>FORMULARIO ANEXO 2 (año n+2)</vt:lpstr>
      <vt:lpstr>Margen de Intermediación</vt:lpstr>
      <vt:lpstr>'FORMULARIO 2'!Área_de_impresión</vt:lpstr>
      <vt:lpstr>'FORMULARIO 3'!Área_de_impresión</vt:lpstr>
      <vt:lpstr>'FORMULARIO 4'!Área_de_impresión</vt:lpstr>
      <vt:lpstr>'FORMULARIO ANEXO 1 (año n+1)'!Área_de_impresión</vt:lpstr>
      <vt:lpstr>'FORMULARIO ANEXO 2 (año n+2)'!Área_de_impresión</vt:lpstr>
      <vt:lpstr>'FORMULARIO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Perez Bernarda</dc:creator>
  <cp:lastModifiedBy>Agila Pogo, Alba Narcisa</cp:lastModifiedBy>
  <cp:lastPrinted>2024-08-07T14:20:58Z</cp:lastPrinted>
  <dcterms:created xsi:type="dcterms:W3CDTF">2013-08-12T22:23:39Z</dcterms:created>
  <dcterms:modified xsi:type="dcterms:W3CDTF">2024-08-22T15:45:01Z</dcterms:modified>
</cp:coreProperties>
</file>