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IA HIDALGO\Desktop\MOP CON BONO\Anexos Manual Operativo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8" i="1" l="1"/>
  <c r="AN18" i="1"/>
  <c r="AT17" i="1"/>
  <c r="V18" i="1"/>
  <c r="U18" i="1"/>
  <c r="T18" i="1"/>
  <c r="O18" i="1"/>
  <c r="AT16" i="1"/>
  <c r="W17" i="1"/>
  <c r="AT15" i="1"/>
  <c r="W16" i="1"/>
  <c r="AT14" i="1"/>
  <c r="W15" i="1"/>
  <c r="AT13" i="1"/>
  <c r="AQ13" i="1"/>
  <c r="AQ18" i="1" s="1"/>
  <c r="AO13" i="1"/>
  <c r="AP13" i="1" s="1"/>
  <c r="AP18" i="1" s="1"/>
  <c r="AM13" i="1"/>
  <c r="W14" i="1"/>
  <c r="AS12" i="1"/>
  <c r="AN12" i="1"/>
  <c r="W13" i="1"/>
  <c r="R13" i="1"/>
  <c r="R18" i="1" s="1"/>
  <c r="P13" i="1"/>
  <c r="P18" i="1" s="1"/>
  <c r="N13" i="1"/>
  <c r="AT11" i="1"/>
  <c r="V12" i="1"/>
  <c r="Z12" i="1" s="1"/>
  <c r="U12" i="1"/>
  <c r="Y12" i="1" s="1"/>
  <c r="T12" i="1"/>
  <c r="O12" i="1"/>
  <c r="AT10" i="1"/>
  <c r="W11" i="1"/>
  <c r="AT9" i="1"/>
  <c r="W10" i="1"/>
  <c r="AT8" i="1"/>
  <c r="W9" i="1"/>
  <c r="AT7" i="1"/>
  <c r="AQ7" i="1"/>
  <c r="AQ12" i="1" s="1"/>
  <c r="AO7" i="1"/>
  <c r="AP7" i="1" s="1"/>
  <c r="AP12" i="1" s="1"/>
  <c r="AM7" i="1"/>
  <c r="W8" i="1"/>
  <c r="W7" i="1"/>
  <c r="R7" i="1"/>
  <c r="R12" i="1" s="1"/>
  <c r="P7" i="1"/>
  <c r="Q7" i="1" s="1"/>
  <c r="Q12" i="1" s="1"/>
  <c r="N7" i="1"/>
  <c r="X12" i="1" l="1"/>
  <c r="R28" i="1"/>
  <c r="AT12" i="1"/>
  <c r="O28" i="1"/>
  <c r="X28" i="1" s="1"/>
  <c r="V28" i="1"/>
  <c r="AO12" i="1"/>
  <c r="AT18" i="1"/>
  <c r="AT28" i="1" s="1"/>
  <c r="AO18" i="1"/>
  <c r="AN28" i="1"/>
  <c r="AP28" i="1"/>
  <c r="T28" i="1"/>
  <c r="AU18" i="1"/>
  <c r="W12" i="1"/>
  <c r="W18" i="1"/>
  <c r="AU12" i="1"/>
  <c r="AQ28" i="1"/>
  <c r="U28" i="1"/>
  <c r="Z18" i="1"/>
  <c r="P12" i="1"/>
  <c r="P28" i="1" s="1"/>
  <c r="AS28" i="1"/>
  <c r="Q13" i="1"/>
  <c r="Q18" i="1" s="1"/>
  <c r="Q28" i="1" s="1"/>
  <c r="X18" i="1"/>
  <c r="Y18" i="1"/>
  <c r="Y28" i="1" l="1"/>
  <c r="Z28" i="1"/>
  <c r="AO28" i="1"/>
  <c r="W28" i="1"/>
  <c r="AU28" i="1"/>
</calcChain>
</file>

<file path=xl/sharedStrings.xml><?xml version="1.0" encoding="utf-8"?>
<sst xmlns="http://schemas.openxmlformats.org/spreadsheetml/2006/main" count="97" uniqueCount="50">
  <si>
    <t>PROYECTO</t>
  </si>
  <si>
    <t>CONTROL INDIVIDUAL POR CONTRATO DE ESTUDIO, OBRA O FISCALIZACION</t>
  </si>
  <si>
    <t xml:space="preserve">CUADRO DE CONTROL RESUMEN DE CONTRATOS </t>
  </si>
  <si>
    <t>AL Trimestre Terminado MM/DD/AAAA</t>
  </si>
  <si>
    <t xml:space="preserve"> </t>
  </si>
  <si>
    <t>No.</t>
  </si>
  <si>
    <t>CONTRATISTA</t>
  </si>
  <si>
    <t>OBRA</t>
  </si>
  <si>
    <t>PROVINCIA</t>
  </si>
  <si>
    <t>CANTÓN</t>
  </si>
  <si>
    <t>PARROQUIA</t>
  </si>
  <si>
    <t>CONTRATO No.</t>
  </si>
  <si>
    <t>FECHA PAGO ANTICIPO</t>
  </si>
  <si>
    <t>FECHA PAGO PLANILLA</t>
  </si>
  <si>
    <t>PLAZO CONTRACTUAL (DÍAS)</t>
  </si>
  <si>
    <t>AMPLIACIÓN PLAZO   (DÍAS)</t>
  </si>
  <si>
    <t>FECHA TERMINACIÓN CONTRATO</t>
  </si>
  <si>
    <t xml:space="preserve">MONTO </t>
  </si>
  <si>
    <t>IVA</t>
  </si>
  <si>
    <t>TOTAL</t>
  </si>
  <si>
    <t>MONTO ANTICIPO</t>
  </si>
  <si>
    <t>No. PLANILLA</t>
  </si>
  <si>
    <t>AVANCE DE OBRA</t>
  </si>
  <si>
    <t>REAJUSTE DE PRECIO</t>
  </si>
  <si>
    <t>EXCEDENTE DE OBRA</t>
  </si>
  <si>
    <t>AMORTIZACIÓN DEL ANTICIPO</t>
  </si>
  <si>
    <t>% 
AVANCE DE OBRA</t>
  </si>
  <si>
    <t>%
REAJUSTE DE PRECIO</t>
  </si>
  <si>
    <t>%
EXCEDENTE DE OBRA</t>
  </si>
  <si>
    <t>Ing. Juan Torres</t>
  </si>
  <si>
    <t>Canal de Riego la Esperanza</t>
  </si>
  <si>
    <t>Chimborazo</t>
  </si>
  <si>
    <t>Guano</t>
  </si>
  <si>
    <t>El Rosario</t>
  </si>
  <si>
    <t>PR-0001</t>
  </si>
  <si>
    <t>FISCALIZADOR</t>
  </si>
  <si>
    <t>VALOR</t>
  </si>
  <si>
    <t>% 
AVANCE</t>
  </si>
  <si>
    <t>Ing. Felix Carrera</t>
  </si>
  <si>
    <t>PRF-0001</t>
  </si>
  <si>
    <t>SUBTOTAL</t>
  </si>
  <si>
    <t>Arq. Jaime Guevara</t>
  </si>
  <si>
    <t>Canal de Riego Manojo</t>
  </si>
  <si>
    <t>San Andres</t>
  </si>
  <si>
    <t>PR-0002</t>
  </si>
  <si>
    <t>Ing. Julio Triviño</t>
  </si>
  <si>
    <t>PRF-0002</t>
  </si>
  <si>
    <t>MINISTERIO ….</t>
  </si>
  <si>
    <t>PROYECTO ……………</t>
  </si>
  <si>
    <t>MINISTERIO 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</si>
</sst>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center"/>
    </xf>
    <xf numFmtId="164" fontId="3" fillId="0" borderId="0" xfId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14" fontId="3" fillId="0" borderId="1" xfId="0" applyNumberFormat="1" applyFont="1" applyFill="1" applyBorder="1"/>
    <xf numFmtId="164" fontId="3" fillId="0" borderId="1" xfId="1" applyFont="1" applyFill="1" applyBorder="1"/>
    <xf numFmtId="0" fontId="3" fillId="0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quotePrefix="1" applyFont="1" applyFill="1" applyBorder="1" applyAlignment="1">
      <alignment horizontal="center"/>
    </xf>
    <xf numFmtId="0" fontId="2" fillId="3" borderId="0" xfId="0" quotePrefix="1" applyFont="1" applyFill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U55"/>
  <sheetViews>
    <sheetView tabSelected="1" workbookViewId="0">
      <selection activeCell="E6" sqref="E6"/>
    </sheetView>
  </sheetViews>
  <sheetFormatPr baseColWidth="10" defaultColWidth="11.42578125" defaultRowHeight="12.75" x14ac:dyDescent="0.2"/>
  <cols>
    <col min="1" max="2" width="11.42578125" style="1"/>
    <col min="3" max="3" width="4.28515625" style="1" bestFit="1" customWidth="1"/>
    <col min="4" max="4" width="14.7109375" style="1" bestFit="1" customWidth="1"/>
    <col min="5" max="5" width="25.5703125" style="1" bestFit="1" customWidth="1"/>
    <col min="6" max="8" width="11.85546875" style="1" customWidth="1"/>
    <col min="9" max="9" width="14.42578125" style="1" bestFit="1" customWidth="1"/>
    <col min="10" max="12" width="14.42578125" style="1" customWidth="1"/>
    <col min="13" max="13" width="12.5703125" style="1" customWidth="1"/>
    <col min="14" max="14" width="14.42578125" style="1" customWidth="1"/>
    <col min="15" max="15" width="12.7109375" style="3" bestFit="1" customWidth="1"/>
    <col min="16" max="16" width="11.5703125" style="3" bestFit="1" customWidth="1"/>
    <col min="17" max="17" width="12.7109375" style="3" bestFit="1" customWidth="1"/>
    <col min="18" max="18" width="11.5703125" style="3" bestFit="1" customWidth="1"/>
    <col min="19" max="19" width="11.5703125" style="1" bestFit="1" customWidth="1"/>
    <col min="20" max="22" width="11.5703125" style="3" bestFit="1" customWidth="1"/>
    <col min="23" max="23" width="15.5703125" style="3" customWidth="1"/>
    <col min="24" max="25" width="11.5703125" style="1" bestFit="1" customWidth="1"/>
    <col min="26" max="26" width="13.7109375" style="1" customWidth="1"/>
    <col min="27" max="28" width="11.42578125" style="1"/>
    <col min="29" max="29" width="4.28515625" style="1" bestFit="1" customWidth="1"/>
    <col min="30" max="30" width="18.140625" style="1" bestFit="1" customWidth="1"/>
    <col min="31" max="31" width="25.5703125" style="1" bestFit="1" customWidth="1"/>
    <col min="32" max="33" width="11.42578125" style="1"/>
    <col min="34" max="34" width="12.140625" style="1" customWidth="1"/>
    <col min="35" max="35" width="13.5703125" style="1" customWidth="1"/>
    <col min="36" max="36" width="11.5703125" style="1" bestFit="1" customWidth="1"/>
    <col min="37" max="37" width="14" style="1" customWidth="1"/>
    <col min="38" max="38" width="12.85546875" style="1" customWidth="1"/>
    <col min="39" max="39" width="13.85546875" style="1" customWidth="1"/>
    <col min="40" max="45" width="11.5703125" style="1" bestFit="1" customWidth="1"/>
    <col min="46" max="46" width="15.140625" style="1" customWidth="1"/>
    <col min="47" max="47" width="11.5703125" style="1" bestFit="1" customWidth="1"/>
    <col min="48" max="16384" width="11.42578125" style="1"/>
  </cols>
  <sheetData>
    <row r="1" spans="3:47" ht="15" customHeight="1" x14ac:dyDescent="0.25">
      <c r="C1" s="30" t="s">
        <v>47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C1" s="18" t="s">
        <v>49</v>
      </c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</row>
    <row r="2" spans="3:47" ht="15" customHeight="1" x14ac:dyDescent="0.2">
      <c r="C2" s="33" t="s">
        <v>48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5"/>
      <c r="AC2" s="21" t="s">
        <v>0</v>
      </c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3"/>
    </row>
    <row r="3" spans="3:47" ht="15" customHeight="1" x14ac:dyDescent="0.2">
      <c r="C3" s="12" t="s">
        <v>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  <c r="AC3" s="24" t="s">
        <v>1</v>
      </c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6"/>
    </row>
    <row r="4" spans="3:47" ht="15" customHeight="1" thickBot="1" x14ac:dyDescent="0.25">
      <c r="C4" s="15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C4" s="27" t="s">
        <v>3</v>
      </c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9"/>
    </row>
    <row r="5" spans="3:47" x14ac:dyDescent="0.2"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3:47" ht="38.25" x14ac:dyDescent="0.2"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6" t="s">
        <v>17</v>
      </c>
      <c r="P6" s="6" t="s">
        <v>18</v>
      </c>
      <c r="Q6" s="6" t="s">
        <v>19</v>
      </c>
      <c r="R6" s="7" t="s">
        <v>20</v>
      </c>
      <c r="S6" s="5" t="s">
        <v>21</v>
      </c>
      <c r="T6" s="7" t="s">
        <v>22</v>
      </c>
      <c r="U6" s="7" t="s">
        <v>23</v>
      </c>
      <c r="V6" s="7" t="s">
        <v>24</v>
      </c>
      <c r="W6" s="7" t="s">
        <v>25</v>
      </c>
      <c r="X6" s="7" t="s">
        <v>26</v>
      </c>
      <c r="Y6" s="7" t="s">
        <v>27</v>
      </c>
      <c r="Z6" s="7" t="s">
        <v>28</v>
      </c>
      <c r="AC6" s="4" t="s">
        <v>5</v>
      </c>
      <c r="AD6" s="4" t="s">
        <v>35</v>
      </c>
      <c r="AE6" s="4" t="s">
        <v>7</v>
      </c>
      <c r="AF6" s="4" t="s">
        <v>8</v>
      </c>
      <c r="AG6" s="4" t="s">
        <v>9</v>
      </c>
      <c r="AH6" s="4" t="s">
        <v>10</v>
      </c>
      <c r="AI6" s="4" t="s">
        <v>11</v>
      </c>
      <c r="AJ6" s="5" t="s">
        <v>12</v>
      </c>
      <c r="AK6" s="5" t="s">
        <v>14</v>
      </c>
      <c r="AL6" s="5" t="s">
        <v>15</v>
      </c>
      <c r="AM6" s="5" t="s">
        <v>16</v>
      </c>
      <c r="AN6" s="6" t="s">
        <v>17</v>
      </c>
      <c r="AO6" s="6" t="s">
        <v>18</v>
      </c>
      <c r="AP6" s="6" t="s">
        <v>19</v>
      </c>
      <c r="AQ6" s="7" t="s">
        <v>20</v>
      </c>
      <c r="AR6" s="5" t="s">
        <v>21</v>
      </c>
      <c r="AS6" s="7" t="s">
        <v>36</v>
      </c>
      <c r="AT6" s="7" t="s">
        <v>25</v>
      </c>
      <c r="AU6" s="7" t="s">
        <v>37</v>
      </c>
    </row>
    <row r="7" spans="3:47" x14ac:dyDescent="0.2">
      <c r="C7" s="8">
        <v>1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9">
        <v>42024</v>
      </c>
      <c r="K7" s="9"/>
      <c r="L7" s="8">
        <v>365</v>
      </c>
      <c r="M7" s="8">
        <v>90</v>
      </c>
      <c r="N7" s="9">
        <f>+J7+L7+M7</f>
        <v>42479</v>
      </c>
      <c r="O7" s="10">
        <v>100000</v>
      </c>
      <c r="P7" s="10">
        <f>+O7*12%</f>
        <v>12000</v>
      </c>
      <c r="Q7" s="10">
        <f>+O7+P7</f>
        <v>112000</v>
      </c>
      <c r="R7" s="10">
        <f>+O7*50%</f>
        <v>50000</v>
      </c>
      <c r="S7" s="8">
        <v>1</v>
      </c>
      <c r="T7" s="10">
        <v>35000</v>
      </c>
      <c r="U7" s="10">
        <v>5000</v>
      </c>
      <c r="V7" s="10">
        <v>12000</v>
      </c>
      <c r="W7" s="10">
        <f>+T7*50%</f>
        <v>17500</v>
      </c>
      <c r="X7" s="10"/>
      <c r="Y7" s="10"/>
      <c r="Z7" s="10"/>
      <c r="AC7" s="8">
        <v>1</v>
      </c>
      <c r="AD7" s="8" t="s">
        <v>38</v>
      </c>
      <c r="AE7" s="8" t="s">
        <v>30</v>
      </c>
      <c r="AF7" s="8" t="s">
        <v>31</v>
      </c>
      <c r="AG7" s="8" t="s">
        <v>32</v>
      </c>
      <c r="AH7" s="8" t="s">
        <v>33</v>
      </c>
      <c r="AI7" s="8" t="s">
        <v>39</v>
      </c>
      <c r="AJ7" s="9">
        <v>42024</v>
      </c>
      <c r="AK7" s="8">
        <v>365</v>
      </c>
      <c r="AL7" s="8">
        <v>90</v>
      </c>
      <c r="AM7" s="9">
        <f>+AJ7+AK7+AL7</f>
        <v>42479</v>
      </c>
      <c r="AN7" s="10">
        <v>30000</v>
      </c>
      <c r="AO7" s="10">
        <f>+AN7*12%</f>
        <v>3600</v>
      </c>
      <c r="AP7" s="10">
        <f>+AN7+AO7</f>
        <v>33600</v>
      </c>
      <c r="AQ7" s="10">
        <f>+AN7*30%</f>
        <v>9000</v>
      </c>
      <c r="AR7" s="8">
        <v>1</v>
      </c>
      <c r="AS7" s="10">
        <v>3500</v>
      </c>
      <c r="AT7" s="10">
        <f>+AS7*50%</f>
        <v>1750</v>
      </c>
      <c r="AU7" s="10"/>
    </row>
    <row r="8" spans="3:47" x14ac:dyDescent="0.2">
      <c r="C8" s="8" t="s">
        <v>4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8">
        <v>2</v>
      </c>
      <c r="T8" s="10">
        <v>20000</v>
      </c>
      <c r="U8" s="10">
        <v>3000</v>
      </c>
      <c r="V8" s="10"/>
      <c r="W8" s="10">
        <f t="shared" ref="W8:W11" si="0">+T8*50%</f>
        <v>10000</v>
      </c>
      <c r="X8" s="10"/>
      <c r="Y8" s="10"/>
      <c r="Z8" s="10"/>
      <c r="AC8" s="8" t="s">
        <v>4</v>
      </c>
      <c r="AD8" s="8"/>
      <c r="AE8" s="8"/>
      <c r="AF8" s="8"/>
      <c r="AG8" s="8"/>
      <c r="AH8" s="8"/>
      <c r="AI8" s="8"/>
      <c r="AJ8" s="8"/>
      <c r="AK8" s="8"/>
      <c r="AL8" s="8"/>
      <c r="AM8" s="8"/>
      <c r="AN8" s="10"/>
      <c r="AO8" s="10"/>
      <c r="AP8" s="10"/>
      <c r="AQ8" s="10"/>
      <c r="AR8" s="8">
        <v>2</v>
      </c>
      <c r="AS8" s="10">
        <v>2000</v>
      </c>
      <c r="AT8" s="10">
        <f t="shared" ref="AT8:AT11" si="1">+AS8*50%</f>
        <v>1000</v>
      </c>
      <c r="AU8" s="10"/>
    </row>
    <row r="9" spans="3:47" x14ac:dyDescent="0.2">
      <c r="C9" s="8" t="s">
        <v>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"/>
      <c r="P9" s="10"/>
      <c r="Q9" s="10"/>
      <c r="R9" s="10"/>
      <c r="S9" s="8">
        <v>3</v>
      </c>
      <c r="T9" s="10">
        <v>5000</v>
      </c>
      <c r="U9" s="10"/>
      <c r="V9" s="10"/>
      <c r="W9" s="10">
        <f t="shared" si="0"/>
        <v>2500</v>
      </c>
      <c r="X9" s="10"/>
      <c r="Y9" s="10"/>
      <c r="Z9" s="10"/>
      <c r="AC9" s="8" t="s">
        <v>4</v>
      </c>
      <c r="AD9" s="8"/>
      <c r="AE9" s="8"/>
      <c r="AF9" s="8"/>
      <c r="AG9" s="8"/>
      <c r="AH9" s="8"/>
      <c r="AI9" s="8"/>
      <c r="AJ9" s="8"/>
      <c r="AK9" s="8"/>
      <c r="AL9" s="8"/>
      <c r="AM9" s="8"/>
      <c r="AN9" s="10"/>
      <c r="AO9" s="10"/>
      <c r="AP9" s="10"/>
      <c r="AQ9" s="10"/>
      <c r="AR9" s="8">
        <v>3</v>
      </c>
      <c r="AS9" s="10">
        <v>0</v>
      </c>
      <c r="AT9" s="10">
        <f t="shared" si="1"/>
        <v>0</v>
      </c>
      <c r="AU9" s="10"/>
    </row>
    <row r="10" spans="3:47" x14ac:dyDescent="0.2">
      <c r="C10" s="8" t="s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0"/>
      <c r="P10" s="10"/>
      <c r="Q10" s="10"/>
      <c r="R10" s="10"/>
      <c r="S10" s="8">
        <v>4</v>
      </c>
      <c r="T10" s="10">
        <v>15000</v>
      </c>
      <c r="U10" s="10"/>
      <c r="V10" s="10"/>
      <c r="W10" s="10">
        <f t="shared" si="0"/>
        <v>7500</v>
      </c>
      <c r="X10" s="10"/>
      <c r="Y10" s="10"/>
      <c r="Z10" s="10"/>
      <c r="AC10" s="8" t="s">
        <v>4</v>
      </c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0"/>
      <c r="AO10" s="10"/>
      <c r="AP10" s="10"/>
      <c r="AQ10" s="10"/>
      <c r="AR10" s="8">
        <v>4</v>
      </c>
      <c r="AS10" s="10">
        <v>0</v>
      </c>
      <c r="AT10" s="10">
        <f t="shared" si="1"/>
        <v>0</v>
      </c>
      <c r="AU10" s="10"/>
    </row>
    <row r="11" spans="3:47" x14ac:dyDescent="0.2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0"/>
      <c r="P11" s="10"/>
      <c r="Q11" s="10"/>
      <c r="R11" s="10"/>
      <c r="S11" s="8">
        <v>5</v>
      </c>
      <c r="T11" s="10">
        <v>8000</v>
      </c>
      <c r="U11" s="10"/>
      <c r="V11" s="10"/>
      <c r="W11" s="10">
        <f t="shared" si="0"/>
        <v>4000</v>
      </c>
      <c r="X11" s="10"/>
      <c r="Y11" s="10"/>
      <c r="Z11" s="10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10"/>
      <c r="AO11" s="10"/>
      <c r="AP11" s="10"/>
      <c r="AQ11" s="10"/>
      <c r="AR11" s="8">
        <v>5</v>
      </c>
      <c r="AS11" s="10">
        <v>0</v>
      </c>
      <c r="AT11" s="10">
        <f t="shared" si="1"/>
        <v>0</v>
      </c>
      <c r="AU11" s="10"/>
    </row>
    <row r="12" spans="3:47" x14ac:dyDescent="0.2">
      <c r="C12" s="8"/>
      <c r="D12" s="11" t="s">
        <v>40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10">
        <f>SUM(O7:O11)</f>
        <v>100000</v>
      </c>
      <c r="P12" s="10">
        <f t="shared" ref="P12:W12" si="2">SUM(P7:P11)</f>
        <v>12000</v>
      </c>
      <c r="Q12" s="10">
        <f t="shared" si="2"/>
        <v>112000</v>
      </c>
      <c r="R12" s="10">
        <f t="shared" si="2"/>
        <v>50000</v>
      </c>
      <c r="S12" s="10" t="s">
        <v>4</v>
      </c>
      <c r="T12" s="10">
        <f t="shared" si="2"/>
        <v>83000</v>
      </c>
      <c r="U12" s="10">
        <f t="shared" si="2"/>
        <v>8000</v>
      </c>
      <c r="V12" s="10">
        <f t="shared" si="2"/>
        <v>12000</v>
      </c>
      <c r="W12" s="10">
        <f t="shared" si="2"/>
        <v>41500</v>
      </c>
      <c r="X12" s="10">
        <f>+T12/O12*100</f>
        <v>83</v>
      </c>
      <c r="Y12" s="10">
        <f>+U12/O12*100</f>
        <v>8</v>
      </c>
      <c r="Z12" s="10">
        <f>+V12/O12*100</f>
        <v>12</v>
      </c>
      <c r="AC12" s="8"/>
      <c r="AD12" s="8" t="s">
        <v>40</v>
      </c>
      <c r="AE12" s="8"/>
      <c r="AF12" s="8"/>
      <c r="AG12" s="8"/>
      <c r="AH12" s="8"/>
      <c r="AI12" s="8"/>
      <c r="AJ12" s="8"/>
      <c r="AK12" s="8"/>
      <c r="AL12" s="8"/>
      <c r="AM12" s="8"/>
      <c r="AN12" s="10">
        <f>SUM(AN7:AN11)</f>
        <v>30000</v>
      </c>
      <c r="AO12" s="10">
        <f t="shared" ref="AO12:AQ12" si="3">SUM(AO7:AO11)</f>
        <v>3600</v>
      </c>
      <c r="AP12" s="10">
        <f t="shared" si="3"/>
        <v>33600</v>
      </c>
      <c r="AQ12" s="10">
        <f t="shared" si="3"/>
        <v>9000</v>
      </c>
      <c r="AR12" s="10" t="s">
        <v>4</v>
      </c>
      <c r="AS12" s="10">
        <f t="shared" ref="AS12:AT12" si="4">SUM(AS7:AS11)</f>
        <v>5500</v>
      </c>
      <c r="AT12" s="10">
        <f t="shared" si="4"/>
        <v>2750</v>
      </c>
      <c r="AU12" s="10">
        <f>+AS12/AN12*100</f>
        <v>18.333333333333332</v>
      </c>
    </row>
    <row r="13" spans="3:47" x14ac:dyDescent="0.2">
      <c r="C13" s="8">
        <v>2</v>
      </c>
      <c r="D13" s="8" t="s">
        <v>41</v>
      </c>
      <c r="E13" s="8" t="s">
        <v>42</v>
      </c>
      <c r="F13" s="8" t="s">
        <v>31</v>
      </c>
      <c r="G13" s="8" t="s">
        <v>32</v>
      </c>
      <c r="H13" s="8" t="s">
        <v>43</v>
      </c>
      <c r="I13" s="8" t="s">
        <v>44</v>
      </c>
      <c r="J13" s="9">
        <v>42050</v>
      </c>
      <c r="K13" s="9"/>
      <c r="L13" s="8">
        <v>200</v>
      </c>
      <c r="M13" s="8">
        <v>10</v>
      </c>
      <c r="N13" s="9">
        <f>+J13+L13+M13</f>
        <v>42260</v>
      </c>
      <c r="O13" s="10">
        <v>85000</v>
      </c>
      <c r="P13" s="10">
        <f>+O13*12%</f>
        <v>10200</v>
      </c>
      <c r="Q13" s="10">
        <f>+O13+P13</f>
        <v>95200</v>
      </c>
      <c r="R13" s="10">
        <f>+O13*50%</f>
        <v>42500</v>
      </c>
      <c r="S13" s="8">
        <v>1</v>
      </c>
      <c r="T13" s="10">
        <v>6000</v>
      </c>
      <c r="U13" s="10">
        <v>2000</v>
      </c>
      <c r="V13" s="10">
        <v>1500</v>
      </c>
      <c r="W13" s="10">
        <f>+T13*50%</f>
        <v>3000</v>
      </c>
      <c r="X13" s="10"/>
      <c r="Y13" s="10"/>
      <c r="Z13" s="10"/>
      <c r="AC13" s="8">
        <v>2</v>
      </c>
      <c r="AD13" s="8" t="s">
        <v>45</v>
      </c>
      <c r="AE13" s="8" t="s">
        <v>42</v>
      </c>
      <c r="AF13" s="8" t="s">
        <v>31</v>
      </c>
      <c r="AG13" s="8" t="s">
        <v>32</v>
      </c>
      <c r="AH13" s="8" t="s">
        <v>43</v>
      </c>
      <c r="AI13" s="8" t="s">
        <v>46</v>
      </c>
      <c r="AJ13" s="9">
        <v>42050</v>
      </c>
      <c r="AK13" s="8">
        <v>200</v>
      </c>
      <c r="AL13" s="8">
        <v>10</v>
      </c>
      <c r="AM13" s="9">
        <f>+AJ13+AK13+AL13</f>
        <v>42260</v>
      </c>
      <c r="AN13" s="10">
        <v>20000</v>
      </c>
      <c r="AO13" s="10">
        <f>+AN13*12%</f>
        <v>2400</v>
      </c>
      <c r="AP13" s="10">
        <f>+AN13+AO13</f>
        <v>22400</v>
      </c>
      <c r="AQ13" s="10">
        <f>+AN13*30%</f>
        <v>6000</v>
      </c>
      <c r="AR13" s="8">
        <v>1</v>
      </c>
      <c r="AS13" s="10">
        <v>1800</v>
      </c>
      <c r="AT13" s="10">
        <f>+AS13*50%</f>
        <v>900</v>
      </c>
      <c r="AU13" s="10"/>
    </row>
    <row r="14" spans="3:47" x14ac:dyDescent="0.2">
      <c r="C14" s="8" t="s">
        <v>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10"/>
      <c r="Q14" s="10"/>
      <c r="R14" s="10"/>
      <c r="S14" s="8">
        <v>2</v>
      </c>
      <c r="T14" s="10">
        <v>3000</v>
      </c>
      <c r="U14" s="10">
        <v>0</v>
      </c>
      <c r="V14" s="10"/>
      <c r="W14" s="10">
        <f t="shared" ref="W14:W17" si="5">+T14*50%</f>
        <v>1500</v>
      </c>
      <c r="X14" s="10"/>
      <c r="Y14" s="10"/>
      <c r="Z14" s="10"/>
      <c r="AC14" s="8" t="s">
        <v>4</v>
      </c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0"/>
      <c r="AO14" s="10"/>
      <c r="AP14" s="10"/>
      <c r="AQ14" s="10"/>
      <c r="AR14" s="8">
        <v>2</v>
      </c>
      <c r="AS14" s="10">
        <v>2300</v>
      </c>
      <c r="AT14" s="10">
        <f t="shared" ref="AT14:AT17" si="6">+AS14*50%</f>
        <v>1150</v>
      </c>
      <c r="AU14" s="10"/>
    </row>
    <row r="15" spans="3:47" x14ac:dyDescent="0.2">
      <c r="C15" s="8" t="s">
        <v>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0"/>
      <c r="P15" s="10"/>
      <c r="Q15" s="10"/>
      <c r="R15" s="10"/>
      <c r="S15" s="8">
        <v>3</v>
      </c>
      <c r="T15" s="10">
        <v>0</v>
      </c>
      <c r="U15" s="10"/>
      <c r="V15" s="10"/>
      <c r="W15" s="10">
        <f t="shared" si="5"/>
        <v>0</v>
      </c>
      <c r="X15" s="10"/>
      <c r="Y15" s="10"/>
      <c r="Z15" s="10"/>
      <c r="AC15" s="8" t="s">
        <v>4</v>
      </c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10"/>
      <c r="AO15" s="10"/>
      <c r="AP15" s="10"/>
      <c r="AQ15" s="10"/>
      <c r="AR15" s="8">
        <v>3</v>
      </c>
      <c r="AS15" s="10">
        <v>0</v>
      </c>
      <c r="AT15" s="10">
        <f t="shared" si="6"/>
        <v>0</v>
      </c>
      <c r="AU15" s="10"/>
    </row>
    <row r="16" spans="3:47" x14ac:dyDescent="0.2">
      <c r="C16" s="8" t="s">
        <v>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0"/>
      <c r="P16" s="10"/>
      <c r="Q16" s="10"/>
      <c r="R16" s="10"/>
      <c r="S16" s="8">
        <v>4</v>
      </c>
      <c r="T16" s="10">
        <v>0</v>
      </c>
      <c r="U16" s="10"/>
      <c r="V16" s="10"/>
      <c r="W16" s="10">
        <f t="shared" si="5"/>
        <v>0</v>
      </c>
      <c r="X16" s="10"/>
      <c r="Y16" s="10"/>
      <c r="Z16" s="10"/>
      <c r="AC16" s="8" t="s">
        <v>4</v>
      </c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10"/>
      <c r="AO16" s="10"/>
      <c r="AP16" s="10"/>
      <c r="AQ16" s="10"/>
      <c r="AR16" s="8">
        <v>4</v>
      </c>
      <c r="AS16" s="10">
        <v>0</v>
      </c>
      <c r="AT16" s="10">
        <f t="shared" si="6"/>
        <v>0</v>
      </c>
      <c r="AU16" s="10"/>
    </row>
    <row r="17" spans="3:47" x14ac:dyDescent="0.2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8">
        <v>5</v>
      </c>
      <c r="T17" s="10">
        <v>0</v>
      </c>
      <c r="U17" s="10"/>
      <c r="V17" s="10"/>
      <c r="W17" s="10">
        <f t="shared" si="5"/>
        <v>0</v>
      </c>
      <c r="X17" s="10"/>
      <c r="Y17" s="10"/>
      <c r="Z17" s="10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10"/>
      <c r="AO17" s="10"/>
      <c r="AP17" s="10"/>
      <c r="AQ17" s="10"/>
      <c r="AR17" s="8">
        <v>5</v>
      </c>
      <c r="AS17" s="10">
        <v>0</v>
      </c>
      <c r="AT17" s="10">
        <f t="shared" si="6"/>
        <v>0</v>
      </c>
      <c r="AU17" s="10"/>
    </row>
    <row r="18" spans="3:47" x14ac:dyDescent="0.2">
      <c r="C18" s="8"/>
      <c r="D18" s="11" t="s">
        <v>40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0">
        <f>SUM(O13:O17)</f>
        <v>85000</v>
      </c>
      <c r="P18" s="10">
        <f t="shared" ref="P18:R18" si="7">SUM(P13:P17)</f>
        <v>10200</v>
      </c>
      <c r="Q18" s="10">
        <f t="shared" si="7"/>
        <v>95200</v>
      </c>
      <c r="R18" s="10">
        <f t="shared" si="7"/>
        <v>42500</v>
      </c>
      <c r="S18" s="10" t="s">
        <v>4</v>
      </c>
      <c r="T18" s="10">
        <f t="shared" ref="T18:W18" si="8">SUM(T13:T17)</f>
        <v>9000</v>
      </c>
      <c r="U18" s="10">
        <f t="shared" si="8"/>
        <v>2000</v>
      </c>
      <c r="V18" s="10">
        <f t="shared" si="8"/>
        <v>1500</v>
      </c>
      <c r="W18" s="10">
        <f t="shared" si="8"/>
        <v>4500</v>
      </c>
      <c r="X18" s="10">
        <f>+T18/O18*100</f>
        <v>10.588235294117647</v>
      </c>
      <c r="Y18" s="10">
        <f>+U18/O18*100</f>
        <v>2.3529411764705883</v>
      </c>
      <c r="Z18" s="10">
        <f>+V18/O18*100</f>
        <v>1.7647058823529411</v>
      </c>
      <c r="AC18" s="8"/>
      <c r="AD18" s="8" t="s">
        <v>40</v>
      </c>
      <c r="AE18" s="8"/>
      <c r="AF18" s="8"/>
      <c r="AG18" s="8"/>
      <c r="AH18" s="8"/>
      <c r="AI18" s="8"/>
      <c r="AJ18" s="8"/>
      <c r="AK18" s="8"/>
      <c r="AL18" s="8"/>
      <c r="AM18" s="8"/>
      <c r="AN18" s="10">
        <f>SUM(AN13:AN17)</f>
        <v>20000</v>
      </c>
      <c r="AO18" s="10">
        <f t="shared" ref="AO18:AQ18" si="9">SUM(AO13:AO17)</f>
        <v>2400</v>
      </c>
      <c r="AP18" s="10">
        <f t="shared" si="9"/>
        <v>22400</v>
      </c>
      <c r="AQ18" s="10">
        <f t="shared" si="9"/>
        <v>6000</v>
      </c>
      <c r="AR18" s="10" t="s">
        <v>4</v>
      </c>
      <c r="AS18" s="10">
        <f t="shared" ref="AS18:AT18" si="10">SUM(AS13:AS17)</f>
        <v>4100</v>
      </c>
      <c r="AT18" s="10">
        <f t="shared" si="10"/>
        <v>2050</v>
      </c>
      <c r="AU18" s="10">
        <f>+AS18/AN18*100</f>
        <v>20.5</v>
      </c>
    </row>
    <row r="19" spans="3:47" ht="22.5" customHeight="1" x14ac:dyDescent="0.2">
      <c r="C19" s="8">
        <v>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10"/>
      <c r="U19" s="10"/>
      <c r="V19" s="10"/>
      <c r="W19" s="10"/>
      <c r="X19" s="8"/>
      <c r="Y19" s="8"/>
      <c r="Z19" s="8"/>
      <c r="AC19" s="8">
        <v>3</v>
      </c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10"/>
      <c r="AO19" s="10"/>
      <c r="AP19" s="10"/>
      <c r="AQ19" s="10"/>
      <c r="AR19" s="8"/>
      <c r="AS19" s="10"/>
      <c r="AT19" s="10"/>
      <c r="AU19" s="8"/>
    </row>
    <row r="20" spans="3:47" x14ac:dyDescent="0.2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10"/>
      <c r="U20" s="10"/>
      <c r="V20" s="10"/>
      <c r="W20" s="10"/>
      <c r="X20" s="8"/>
      <c r="Y20" s="8"/>
      <c r="Z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10"/>
      <c r="AO20" s="10"/>
      <c r="AP20" s="10"/>
      <c r="AQ20" s="10"/>
      <c r="AR20" s="8"/>
      <c r="AS20" s="10"/>
      <c r="AT20" s="10"/>
      <c r="AU20" s="8"/>
    </row>
    <row r="21" spans="3:47" x14ac:dyDescent="0.2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10"/>
      <c r="U21" s="10"/>
      <c r="V21" s="10"/>
      <c r="W21" s="10"/>
      <c r="X21" s="8"/>
      <c r="Y21" s="8"/>
      <c r="Z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10"/>
      <c r="AO21" s="10"/>
      <c r="AP21" s="10"/>
      <c r="AQ21" s="10"/>
      <c r="AR21" s="8"/>
      <c r="AS21" s="10"/>
      <c r="AT21" s="10"/>
      <c r="AU21" s="8"/>
    </row>
    <row r="22" spans="3:47" x14ac:dyDescent="0.2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10"/>
      <c r="U22" s="10"/>
      <c r="V22" s="10"/>
      <c r="W22" s="10"/>
      <c r="X22" s="8"/>
      <c r="Y22" s="8"/>
      <c r="Z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10"/>
      <c r="AO22" s="10"/>
      <c r="AP22" s="10"/>
      <c r="AQ22" s="10"/>
      <c r="AR22" s="8"/>
      <c r="AS22" s="10"/>
      <c r="AT22" s="10"/>
      <c r="AU22" s="8"/>
    </row>
    <row r="23" spans="3:47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10"/>
      <c r="U23" s="10"/>
      <c r="V23" s="10"/>
      <c r="W23" s="10"/>
      <c r="X23" s="8"/>
      <c r="Y23" s="8"/>
      <c r="Z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8"/>
      <c r="AS23" s="10"/>
      <c r="AT23" s="10"/>
      <c r="AU23" s="8"/>
    </row>
    <row r="24" spans="3:47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10"/>
      <c r="U24" s="10"/>
      <c r="V24" s="10"/>
      <c r="W24" s="10"/>
      <c r="X24" s="8"/>
      <c r="Y24" s="8"/>
      <c r="Z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8"/>
      <c r="AS24" s="10"/>
      <c r="AT24" s="10"/>
      <c r="AU24" s="8"/>
    </row>
    <row r="25" spans="3:47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8"/>
      <c r="T25" s="10"/>
      <c r="U25" s="10"/>
      <c r="V25" s="10"/>
      <c r="W25" s="10"/>
      <c r="X25" s="8"/>
      <c r="Y25" s="8"/>
      <c r="Z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10"/>
      <c r="AO25" s="10"/>
      <c r="AP25" s="10"/>
      <c r="AQ25" s="10"/>
      <c r="AR25" s="8"/>
      <c r="AS25" s="10"/>
      <c r="AT25" s="10"/>
      <c r="AU25" s="8"/>
    </row>
    <row r="26" spans="3:47" x14ac:dyDescent="0.2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0"/>
      <c r="P26" s="10"/>
      <c r="Q26" s="10"/>
      <c r="R26" s="10"/>
      <c r="S26" s="8"/>
      <c r="T26" s="10"/>
      <c r="U26" s="10"/>
      <c r="V26" s="10"/>
      <c r="W26" s="10"/>
      <c r="X26" s="8"/>
      <c r="Y26" s="8"/>
      <c r="Z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10"/>
      <c r="AO26" s="10"/>
      <c r="AP26" s="10"/>
      <c r="AQ26" s="10"/>
      <c r="AR26" s="8"/>
      <c r="AS26" s="10"/>
      <c r="AT26" s="10"/>
      <c r="AU26" s="8"/>
    </row>
    <row r="27" spans="3:47" x14ac:dyDescent="0.2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/>
      <c r="P27" s="10"/>
      <c r="Q27" s="10"/>
      <c r="R27" s="10"/>
      <c r="S27" s="8"/>
      <c r="T27" s="10"/>
      <c r="U27" s="10"/>
      <c r="V27" s="10"/>
      <c r="W27" s="10"/>
      <c r="X27" s="8"/>
      <c r="Y27" s="8"/>
      <c r="Z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10"/>
      <c r="AO27" s="10"/>
      <c r="AP27" s="10"/>
      <c r="AQ27" s="10"/>
      <c r="AR27" s="8"/>
      <c r="AS27" s="10"/>
      <c r="AT27" s="10"/>
      <c r="AU27" s="8"/>
    </row>
    <row r="28" spans="3:47" x14ac:dyDescent="0.2">
      <c r="C28" s="8"/>
      <c r="D28" s="11" t="s">
        <v>19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10">
        <f>+O18+O12</f>
        <v>185000</v>
      </c>
      <c r="P28" s="10">
        <f>+P18+P12</f>
        <v>22200</v>
      </c>
      <c r="Q28" s="10">
        <f>+Q18+Q12</f>
        <v>207200</v>
      </c>
      <c r="R28" s="10">
        <f>+R18+R12</f>
        <v>92500</v>
      </c>
      <c r="S28" s="8"/>
      <c r="T28" s="10">
        <f>+T18+T12</f>
        <v>92000</v>
      </c>
      <c r="U28" s="10">
        <f>+U18+U12</f>
        <v>10000</v>
      </c>
      <c r="V28" s="10">
        <f>+V18+V12</f>
        <v>13500</v>
      </c>
      <c r="W28" s="10">
        <f>+W18+W12</f>
        <v>46000</v>
      </c>
      <c r="X28" s="10">
        <f>+T28/O28*100</f>
        <v>49.729729729729733</v>
      </c>
      <c r="Y28" s="10">
        <f>+U28/O28*100</f>
        <v>5.4054054054054053</v>
      </c>
      <c r="Z28" s="10">
        <f>+V28/O28*100</f>
        <v>7.2972972972972974</v>
      </c>
      <c r="AC28" s="8"/>
      <c r="AD28" s="8" t="s">
        <v>19</v>
      </c>
      <c r="AE28" s="8"/>
      <c r="AF28" s="8"/>
      <c r="AG28" s="8"/>
      <c r="AH28" s="8"/>
      <c r="AI28" s="8"/>
      <c r="AJ28" s="8"/>
      <c r="AK28" s="8"/>
      <c r="AL28" s="8"/>
      <c r="AM28" s="8"/>
      <c r="AN28" s="10">
        <f>+AN18+AN12</f>
        <v>50000</v>
      </c>
      <c r="AO28" s="10">
        <f>+AO18+AO12</f>
        <v>6000</v>
      </c>
      <c r="AP28" s="10">
        <f>+AP18+AP12</f>
        <v>56000</v>
      </c>
      <c r="AQ28" s="10">
        <f>+AQ18+AQ12</f>
        <v>15000</v>
      </c>
      <c r="AR28" s="8"/>
      <c r="AS28" s="10">
        <f>+AS18+AS12</f>
        <v>9600</v>
      </c>
      <c r="AT28" s="10">
        <f>+AT18+AT12</f>
        <v>4800</v>
      </c>
      <c r="AU28" s="10">
        <f>+AS28/AN28*100</f>
        <v>19.2</v>
      </c>
    </row>
    <row r="29" spans="3:47" x14ac:dyDescent="0.2">
      <c r="O29" s="1"/>
      <c r="P29" s="1"/>
      <c r="Q29" s="1"/>
      <c r="R29" s="1"/>
      <c r="T29" s="1"/>
      <c r="U29" s="1"/>
      <c r="V29" s="1"/>
      <c r="W29" s="1"/>
    </row>
    <row r="36" spans="15:23" x14ac:dyDescent="0.2">
      <c r="O36" s="1"/>
      <c r="P36" s="1"/>
      <c r="Q36" s="1"/>
      <c r="R36" s="1"/>
      <c r="T36" s="1"/>
      <c r="U36" s="1"/>
      <c r="V36" s="1"/>
      <c r="W36" s="1"/>
    </row>
    <row r="37" spans="15:23" x14ac:dyDescent="0.2">
      <c r="O37" s="1"/>
      <c r="P37" s="1"/>
      <c r="Q37" s="1"/>
      <c r="R37" s="1"/>
      <c r="T37" s="1"/>
      <c r="U37" s="1"/>
      <c r="V37" s="1"/>
      <c r="W37" s="1"/>
    </row>
    <row r="38" spans="15:23" x14ac:dyDescent="0.2">
      <c r="O38" s="1"/>
      <c r="P38" s="1"/>
      <c r="Q38" s="1"/>
      <c r="R38" s="1"/>
      <c r="T38" s="1"/>
      <c r="U38" s="1"/>
      <c r="V38" s="1"/>
      <c r="W38" s="1"/>
    </row>
    <row r="39" spans="15:23" x14ac:dyDescent="0.2">
      <c r="O39" s="1"/>
      <c r="P39" s="1"/>
      <c r="Q39" s="1"/>
      <c r="R39" s="1"/>
      <c r="T39" s="1"/>
      <c r="U39" s="1"/>
      <c r="V39" s="1"/>
      <c r="W39" s="1"/>
    </row>
    <row r="40" spans="15:23" x14ac:dyDescent="0.2">
      <c r="O40" s="1"/>
      <c r="P40" s="1"/>
      <c r="Q40" s="1"/>
      <c r="R40" s="1"/>
      <c r="T40" s="1"/>
      <c r="U40" s="1"/>
      <c r="V40" s="1"/>
      <c r="W40" s="1"/>
    </row>
    <row r="41" spans="15:23" x14ac:dyDescent="0.2">
      <c r="O41" s="1"/>
      <c r="P41" s="1"/>
      <c r="Q41" s="1"/>
      <c r="R41" s="1"/>
      <c r="T41" s="1"/>
      <c r="U41" s="1"/>
      <c r="V41" s="1"/>
      <c r="W41" s="1"/>
    </row>
    <row r="42" spans="15:23" x14ac:dyDescent="0.2">
      <c r="O42" s="1"/>
      <c r="P42" s="1"/>
      <c r="Q42" s="1"/>
      <c r="R42" s="1"/>
      <c r="T42" s="1"/>
      <c r="U42" s="1"/>
      <c r="V42" s="1"/>
      <c r="W42" s="1"/>
    </row>
    <row r="43" spans="15:23" x14ac:dyDescent="0.2">
      <c r="O43" s="1"/>
      <c r="P43" s="1"/>
      <c r="Q43" s="1"/>
      <c r="R43" s="1"/>
      <c r="T43" s="1"/>
      <c r="U43" s="1"/>
      <c r="V43" s="1"/>
      <c r="W43" s="1"/>
    </row>
    <row r="44" spans="15:23" x14ac:dyDescent="0.2">
      <c r="O44" s="1"/>
      <c r="P44" s="1"/>
      <c r="Q44" s="1"/>
      <c r="R44" s="1"/>
      <c r="T44" s="1"/>
      <c r="U44" s="1"/>
      <c r="V44" s="1"/>
      <c r="W44" s="1"/>
    </row>
    <row r="45" spans="15:23" x14ac:dyDescent="0.2">
      <c r="O45" s="1"/>
      <c r="P45" s="1"/>
      <c r="Q45" s="1"/>
      <c r="R45" s="1"/>
      <c r="T45" s="1"/>
      <c r="U45" s="1"/>
      <c r="V45" s="1"/>
      <c r="W45" s="1"/>
    </row>
    <row r="46" spans="15:23" x14ac:dyDescent="0.2">
      <c r="O46" s="1"/>
      <c r="P46" s="1"/>
      <c r="Q46" s="1"/>
      <c r="R46" s="1"/>
      <c r="T46" s="1"/>
      <c r="U46" s="1"/>
      <c r="V46" s="1"/>
      <c r="W46" s="1"/>
    </row>
    <row r="47" spans="15:23" x14ac:dyDescent="0.2">
      <c r="O47" s="1"/>
      <c r="P47" s="1"/>
      <c r="Q47" s="1"/>
      <c r="R47" s="1"/>
      <c r="T47" s="1"/>
      <c r="U47" s="1"/>
      <c r="V47" s="1"/>
      <c r="W47" s="1"/>
    </row>
    <row r="48" spans="15:23" x14ac:dyDescent="0.2">
      <c r="O48" s="1"/>
      <c r="P48" s="1"/>
      <c r="Q48" s="1"/>
      <c r="R48" s="1"/>
      <c r="T48" s="1"/>
      <c r="U48" s="1"/>
      <c r="V48" s="1"/>
      <c r="W48" s="1"/>
    </row>
    <row r="49" spans="15:23" x14ac:dyDescent="0.2">
      <c r="O49" s="1"/>
      <c r="P49" s="1"/>
      <c r="Q49" s="1"/>
      <c r="R49" s="1"/>
      <c r="T49" s="1"/>
      <c r="U49" s="1"/>
      <c r="V49" s="1"/>
      <c r="W49" s="1"/>
    </row>
    <row r="50" spans="15:23" x14ac:dyDescent="0.2">
      <c r="O50" s="1"/>
      <c r="P50" s="1"/>
      <c r="Q50" s="1"/>
      <c r="R50" s="1"/>
      <c r="T50" s="1"/>
      <c r="U50" s="1"/>
      <c r="V50" s="1"/>
      <c r="W50" s="1"/>
    </row>
    <row r="51" spans="15:23" x14ac:dyDescent="0.2">
      <c r="O51" s="1"/>
      <c r="P51" s="1"/>
      <c r="Q51" s="1"/>
      <c r="R51" s="1"/>
      <c r="T51" s="1"/>
      <c r="U51" s="1"/>
      <c r="V51" s="1"/>
      <c r="W51" s="1"/>
    </row>
    <row r="52" spans="15:23" x14ac:dyDescent="0.2">
      <c r="O52" s="1"/>
      <c r="P52" s="1"/>
      <c r="Q52" s="1"/>
      <c r="R52" s="1"/>
      <c r="T52" s="1"/>
      <c r="U52" s="1"/>
      <c r="V52" s="1"/>
      <c r="W52" s="1"/>
    </row>
    <row r="53" spans="15:23" x14ac:dyDescent="0.2">
      <c r="O53" s="1"/>
      <c r="P53" s="1"/>
      <c r="Q53" s="1"/>
      <c r="R53" s="1"/>
      <c r="T53" s="1"/>
      <c r="U53" s="1"/>
      <c r="V53" s="1"/>
      <c r="W53" s="1"/>
    </row>
    <row r="54" spans="15:23" x14ac:dyDescent="0.2">
      <c r="O54" s="1"/>
      <c r="P54" s="1"/>
      <c r="Q54" s="1"/>
      <c r="R54" s="1"/>
      <c r="T54" s="1"/>
      <c r="U54" s="1"/>
      <c r="V54" s="1"/>
      <c r="W54" s="1"/>
    </row>
    <row r="55" spans="15:23" x14ac:dyDescent="0.2">
      <c r="O55" s="1"/>
      <c r="P55" s="1"/>
      <c r="Q55" s="1"/>
      <c r="R55" s="1"/>
      <c r="T55" s="1"/>
      <c r="U55" s="1"/>
      <c r="V55" s="1"/>
      <c r="W55" s="1"/>
    </row>
  </sheetData>
  <mergeCells count="8">
    <mergeCell ref="C3:Z3"/>
    <mergeCell ref="C4:Z4"/>
    <mergeCell ref="AC1:AU1"/>
    <mergeCell ref="AC2:AU2"/>
    <mergeCell ref="AC3:AU3"/>
    <mergeCell ref="AC4:AU4"/>
    <mergeCell ref="C1:Z1"/>
    <mergeCell ref="C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SONIA HIDALGO</cp:lastModifiedBy>
  <dcterms:created xsi:type="dcterms:W3CDTF">2016-03-15T14:02:33Z</dcterms:created>
  <dcterms:modified xsi:type="dcterms:W3CDTF">2020-03-30T02:19:27Z</dcterms:modified>
</cp:coreProperties>
</file>