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2020\"/>
    </mc:Choice>
  </mc:AlternateContent>
  <bookViews>
    <workbookView xWindow="8130" yWindow="-60" windowWidth="11280" windowHeight="10410" tabRatio="741" firstSheet="7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2020'!$A$5:$P$125</definedName>
    <definedName name="_xlnm._FilterDatabase" localSheetId="1" hidden="1">'SALDOS Y MOVIMIENTOS IN 2020'!$A$4:$P$52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2" i="89"/>
  <c r="O52" i="89"/>
  <c r="N52" i="89"/>
  <c r="M52" i="89"/>
  <c r="L52" i="89"/>
  <c r="K52" i="89"/>
  <c r="J52" i="89"/>
  <c r="I52" i="89"/>
  <c r="H52" i="89"/>
  <c r="Q52" i="89" s="1"/>
  <c r="F52" i="89"/>
  <c r="E52" i="89"/>
  <c r="D52" i="89"/>
  <c r="C52" i="89"/>
  <c r="G52" i="89" s="1"/>
  <c r="B52" i="89"/>
  <c r="P49" i="89"/>
  <c r="O49" i="89"/>
  <c r="N49" i="89"/>
  <c r="N42" i="89" s="1"/>
  <c r="M49" i="89"/>
  <c r="L49" i="89"/>
  <c r="K49" i="89"/>
  <c r="J49" i="89"/>
  <c r="J42" i="89" s="1"/>
  <c r="I49" i="89"/>
  <c r="H49" i="89"/>
  <c r="Q49" i="89" s="1"/>
  <c r="F49" i="89"/>
  <c r="E49" i="89"/>
  <c r="D49" i="89"/>
  <c r="C49" i="89"/>
  <c r="G49" i="89" s="1"/>
  <c r="B49" i="89" s="1"/>
  <c r="P47" i="89"/>
  <c r="O47" i="89"/>
  <c r="N47" i="89"/>
  <c r="M47" i="89"/>
  <c r="L47" i="89"/>
  <c r="K47" i="89"/>
  <c r="J47" i="89"/>
  <c r="I47" i="89"/>
  <c r="H47" i="89"/>
  <c r="Q47" i="89" s="1"/>
  <c r="F47" i="89"/>
  <c r="E47" i="89"/>
  <c r="D47" i="89"/>
  <c r="D42" i="89" s="1"/>
  <c r="C47" i="89"/>
  <c r="P43" i="89"/>
  <c r="O43" i="89"/>
  <c r="N43" i="89"/>
  <c r="M43" i="89"/>
  <c r="L43" i="89"/>
  <c r="K43" i="89"/>
  <c r="J43" i="89"/>
  <c r="I43" i="89"/>
  <c r="Q43" i="89" s="1"/>
  <c r="H43" i="89"/>
  <c r="F43" i="89"/>
  <c r="E43" i="89"/>
  <c r="D43" i="89"/>
  <c r="C43" i="89"/>
  <c r="G43" i="89" s="1"/>
  <c r="B43" i="89" s="1"/>
  <c r="P42" i="89"/>
  <c r="O42" i="89"/>
  <c r="M42" i="89"/>
  <c r="L42" i="89"/>
  <c r="K42" i="89"/>
  <c r="I42" i="89"/>
  <c r="H42" i="89"/>
  <c r="E42" i="89"/>
  <c r="P40" i="89"/>
  <c r="O40" i="89"/>
  <c r="N40" i="89"/>
  <c r="M40" i="89"/>
  <c r="L40" i="89"/>
  <c r="K40" i="89"/>
  <c r="J40" i="89"/>
  <c r="I40" i="89"/>
  <c r="H40" i="89"/>
  <c r="Q40" i="89" s="1"/>
  <c r="Q7" i="89" s="1"/>
  <c r="F40" i="89"/>
  <c r="E40" i="89"/>
  <c r="D40" i="89"/>
  <c r="D7" i="89" s="1"/>
  <c r="C40" i="89"/>
  <c r="G40" i="89" s="1"/>
  <c r="B40" i="89" s="1"/>
  <c r="Q37" i="89"/>
  <c r="P37" i="89"/>
  <c r="O37" i="89"/>
  <c r="N37" i="89"/>
  <c r="M37" i="89"/>
  <c r="L37" i="89"/>
  <c r="K37" i="89"/>
  <c r="J37" i="89"/>
  <c r="I37" i="89"/>
  <c r="H37" i="89"/>
  <c r="G37" i="89"/>
  <c r="F37" i="89"/>
  <c r="E37" i="89"/>
  <c r="D37" i="89"/>
  <c r="C37" i="89"/>
  <c r="B37" i="89"/>
  <c r="Q35" i="89"/>
  <c r="P35" i="89"/>
  <c r="O35" i="89"/>
  <c r="N35" i="89"/>
  <c r="M35" i="89"/>
  <c r="L35" i="89"/>
  <c r="L7" i="89" s="1"/>
  <c r="K35" i="89"/>
  <c r="J35" i="89"/>
  <c r="I35" i="89"/>
  <c r="H35" i="89"/>
  <c r="F35" i="89"/>
  <c r="E35" i="89"/>
  <c r="D35" i="89"/>
  <c r="C35" i="89"/>
  <c r="Q17" i="89"/>
  <c r="P17" i="89"/>
  <c r="O17" i="89"/>
  <c r="N17" i="89"/>
  <c r="M17" i="89"/>
  <c r="M7" i="89" s="1"/>
  <c r="L17" i="89"/>
  <c r="K17" i="89"/>
  <c r="J17" i="89"/>
  <c r="I17" i="89"/>
  <c r="H17" i="89"/>
  <c r="F17" i="89"/>
  <c r="E17" i="89"/>
  <c r="E7" i="89" s="1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P7" i="89"/>
  <c r="I7" i="89"/>
  <c r="H7" i="89"/>
  <c r="B22" i="114"/>
  <c r="B23" i="114" s="1"/>
  <c r="C23" i="114" s="1"/>
  <c r="B18" i="114"/>
  <c r="D31" i="85"/>
  <c r="D32" i="85" s="1"/>
  <c r="C31" i="85"/>
  <c r="C32" i="85" s="1"/>
  <c r="B31" i="85"/>
  <c r="B32" i="85" s="1"/>
  <c r="D25" i="85"/>
  <c r="C25" i="85"/>
  <c r="B25" i="85"/>
  <c r="F19" i="81"/>
  <c r="G19" i="81" s="1"/>
  <c r="G18" i="81"/>
  <c r="F18" i="81"/>
  <c r="F17" i="81"/>
  <c r="G17" i="81" s="1"/>
  <c r="G16" i="81"/>
  <c r="F16" i="81"/>
  <c r="F9" i="81"/>
  <c r="G9" i="81" s="1"/>
  <c r="F8" i="81"/>
  <c r="G8" i="81" s="1"/>
  <c r="F7" i="81"/>
  <c r="G7" i="81" s="1"/>
  <c r="F6" i="81"/>
  <c r="G6" i="81" s="1"/>
  <c r="F42" i="89" l="1"/>
  <c r="C42" i="89"/>
  <c r="G42" i="89"/>
  <c r="B42" i="89" s="1"/>
  <c r="G47" i="89"/>
  <c r="B47" i="89" s="1"/>
  <c r="Q42" i="89"/>
  <c r="C7" i="89"/>
  <c r="G35" i="89"/>
  <c r="B35" i="89" s="1"/>
  <c r="J7" i="89"/>
  <c r="N7" i="89"/>
  <c r="K7" i="89"/>
  <c r="O7" i="89"/>
  <c r="F7" i="89"/>
  <c r="G14" i="89"/>
  <c r="B14" i="89" s="1"/>
  <c r="B8" i="89"/>
  <c r="C22" i="114"/>
  <c r="C18" i="114"/>
  <c r="E32" i="85"/>
  <c r="E31" i="85"/>
  <c r="E25" i="85"/>
  <c r="I584" i="77"/>
  <c r="N584" i="77"/>
  <c r="G7" i="89" l="1"/>
  <c r="B7" i="89" s="1"/>
  <c r="L584" i="77"/>
  <c r="K584" i="77"/>
  <c r="J584" i="77"/>
  <c r="M584" i="77"/>
  <c r="K56" i="105" l="1"/>
  <c r="M56" i="105"/>
  <c r="N56" i="105"/>
  <c r="L56" i="105"/>
</calcChain>
</file>

<file path=xl/sharedStrings.xml><?xml version="1.0" encoding="utf-8"?>
<sst xmlns="http://schemas.openxmlformats.org/spreadsheetml/2006/main" count="2733" uniqueCount="321">
  <si>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</si>
  <si>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</si>
  <si>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</si>
  <si>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</si>
  <si>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</si>
  <si>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</si>
  <si>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</si>
  <si>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</si>
  <si>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</si>
  <si>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</si>
  <si>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</si>
  <si>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</si>
  <si>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</si>
  <si>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Nota 4: Las cifras presentadas son de carácter preliminar sujetas a actualización.</t>
  </si>
  <si>
    <t>Nota 2: La relación 2020 se establece con un PIB de USD 109.667,5 millones, según última previsión de cifras del BCE.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</si>
  <si>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</si>
  <si>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</si>
  <si>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</si>
  <si>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</si>
  <si>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</si>
  <si>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BASE DE DATOS DE SALDOS Y MOVIMIENTOS DE LA DEUDA EXTERNA</t>
  </si>
  <si>
    <t>PERIODO ABRIL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</si>
  <si>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</si>
  <si>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</si>
  <si>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</si>
  <si>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</si>
  <si>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</si>
  <si>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</si>
  <si>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</si>
  <si>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</si>
  <si>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</si>
  <si>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</si>
  <si>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</si>
  <si>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</si>
  <si>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</si>
  <si>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</si>
  <si>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</si>
  <si>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</si>
  <si>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</si>
  <si>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</si>
  <si>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</si>
  <si>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</si>
  <si>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</si>
  <si>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</si>
  <si>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</si>
  <si>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</si>
  <si>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</si>
  <si>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</si>
  <si>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</si>
  <si>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</si>
  <si>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</si>
  <si>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</si>
  <si>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</si>
  <si>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</si>
  <si>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</si>
  <si>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</si>
  <si>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</si>
  <si>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</si>
  <si>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</si>
  <si>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</si>
  <si>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</si>
  <si>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</si>
  <si>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</si>
  <si>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</si>
  <si>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</si>
  <si>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</si>
  <si>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</si>
  <si>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</si>
  <si>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</si>
  <si>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</si>
  <si>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</si>
  <si>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</si>
  <si>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</si>
  <si>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</si>
  <si>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</si>
  <si>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BEV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</si>
  <si>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</si>
  <si>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</si>
  <si>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</si>
  <si>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</si>
  <si>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</si>
  <si>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</si>
  <si>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</si>
  <si>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</si>
  <si>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</si>
  <si>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</si>
  <si>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</si>
  <si>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</si>
  <si>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</si>
  <si>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</si>
  <si>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</si>
  <si>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</si>
  <si>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</si>
  <si>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</si>
  <si>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</si>
  <si>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</si>
  <si>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</si>
  <si>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</si>
  <si>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</si>
  <si>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</si>
  <si>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</si>
  <si>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</si>
  <si>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</si>
  <si>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</si>
  <si>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</si>
  <si>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</si>
  <si>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</si>
  <si>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</si>
  <si>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</si>
  <si>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2017-2023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</si>
  <si>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</si>
  <si>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</si>
  <si>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</si>
  <si>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</si>
  <si>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</si>
  <si>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</si>
  <si>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</si>
  <si>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</si>
  <si>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</si>
  <si>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</si>
  <si>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</si>
  <si>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</si>
  <si>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</si>
  <si>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</si>
  <si>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</si>
  <si>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</si>
  <si>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</si>
  <si>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</si>
  <si>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</si>
  <si>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</si>
  <si>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</si>
  <si>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</si>
  <si>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</si>
  <si>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</si>
  <si>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</si>
  <si>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</si>
  <si>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</si>
  <si>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</si>
  <si>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</si>
  <si>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</si>
  <si>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</si>
  <si>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</si>
  <si>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</si>
  <si>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</si>
  <si>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</si>
  <si>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</si>
  <si>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</si>
  <si>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</si>
  <si>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PASIVOS CONTINGENTES</t>
  </si>
  <si>
    <t>PERIODO CON CORTE ABRIL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</si>
  <si>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</si>
  <si>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</si>
  <si>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</si>
  <si>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</si>
  <si>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</si>
  <si>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</si>
  <si>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</si>
  <si>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</si>
  <si>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</si>
  <si>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</si>
  <si>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</si>
  <si>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se redujeron en 2.410,5 millones debido a que la República del Ecuador pre-cancelo las operaciones REPO con GS, CS e ICBS.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</si>
  <si>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</si>
  <si>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</si>
  <si>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</si>
  <si>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</si>
  <si>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</si>
  <si>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</si>
  <si>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</si>
  <si>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</si>
  <si>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febrero de 2020,</t>
  </si>
  <si>
    <t>acorde al Oficio Nro. MERNNR-VH-2020-0334-OF  del 21 de mayo de 2020, remitida por el Ministerio de Energía y Recursos Naturales no renovables.</t>
  </si>
  <si>
    <t>Nota 3: Pasivos Corrientes PETROAMAZONAS EP.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</si>
  <si>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</si>
  <si>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</si>
  <si>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</si>
  <si>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</si>
  <si>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</si>
  <si>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</si>
  <si>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30 DE ABRIL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</si>
  <si>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</si>
  <si>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</si>
  <si>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</si>
  <si>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</si>
  <si>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</si>
  <si>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</si>
  <si>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30 abril de 2020 y movimientos corresponden al periodo abril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</si>
  <si>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</si>
  <si>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</si>
  <si>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</si>
  <si>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</si>
  <si>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</si>
  <si>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</si>
  <si>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</si>
  <si>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</si>
  <si>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</si>
  <si>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</si>
  <si>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</si>
  <si>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</si>
  <si>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</si>
  <si>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</si>
  <si>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</si>
  <si>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Nota 5: Las cifras presentadas son de carácter preliminar sujetas a actualización.</t>
  </si>
  <si>
    <t>ESTRUCTURA DEL SALDO POR TASAS DE INTERES</t>
  </si>
  <si>
    <t>ACREEDOR</t>
  </si>
  <si>
    <t>SALDO ADEUDADO AL 30 DE ABRIL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</si>
  <si>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</si>
  <si>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</si>
  <si>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</si>
  <si>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</si>
  <si>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</si>
  <si>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</si>
  <si>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</si>
  <si>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</si>
  <si>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</si>
  <si>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</si>
  <si>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</si>
  <si>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</si>
  <si>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</si>
  <si>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</si>
  <si>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</si>
  <si>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</si>
  <si>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</si>
  <si>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</si>
  <si>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</si>
  <si>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</si>
  <si>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</si>
  <si>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</si>
  <si>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</si>
  <si>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</si>
  <si>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</si>
  <si>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</si>
  <si>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</si>
  <si>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</si>
  <si>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</si>
  <si>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</si>
  <si>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</si>
  <si>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</si>
  <si>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2017 - 2023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</si>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</sst>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4" fillId="0" borderId="0" xfId="166" applyFont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4"/>
  <sheetViews>
    <sheetView showGridLines="0" topLeftCell="H560" zoomScale="85" zoomScaleNormal="85" workbookViewId="0">
      <selection activeCell="N584" sqref="N584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38.25" x14ac:dyDescent="0.25">
      <c r="A5" s="60" t="s">
        <v>23</v>
      </c>
      <c r="B5" s="59" t="s">
        <v>24</v>
      </c>
      <c r="C5" s="74" t="s">
        <v>25</v>
      </c>
      <c r="D5" s="74" t="s">
        <v>26</v>
      </c>
      <c r="E5" s="74" t="s">
        <v>27</v>
      </c>
      <c r="F5" s="59" t="s">
        <v>28</v>
      </c>
      <c r="G5" s="59" t="s">
        <v>29</v>
      </c>
      <c r="H5" s="59" t="s">
        <v>30</v>
      </c>
      <c r="I5" s="103" t="s">
        <v>31</v>
      </c>
      <c r="J5" s="103" t="s">
        <v>32</v>
      </c>
      <c r="K5" s="103" t="s">
        <v>33</v>
      </c>
      <c r="L5" s="103" t="s">
        <v>34</v>
      </c>
      <c r="M5" s="103" t="s">
        <v>35</v>
      </c>
      <c r="N5" s="103" t="s">
        <v>36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37</v>
      </c>
      <c r="G6" s="104" t="s">
        <v>38</v>
      </c>
      <c r="H6" s="104" t="s">
        <v>39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0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37</v>
      </c>
      <c r="G7" s="104" t="s">
        <v>38</v>
      </c>
      <c r="H7" s="104" t="s">
        <v>40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0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37</v>
      </c>
      <c r="G8" s="104" t="s">
        <v>38</v>
      </c>
      <c r="H8" s="104" t="s">
        <v>41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37</v>
      </c>
      <c r="G9" s="104" t="s">
        <v>38</v>
      </c>
      <c r="H9" s="104" t="s">
        <v>42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0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37</v>
      </c>
      <c r="G10" s="104" t="s">
        <v>38</v>
      </c>
      <c r="H10" s="104" t="s">
        <v>43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44</v>
      </c>
      <c r="G11" s="104" t="s">
        <v>45</v>
      </c>
      <c r="H11" s="104" t="s">
        <v>39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-11543.352956999559</v>
      </c>
      <c r="N11" s="6">
        <v>2702529.0208359999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44</v>
      </c>
      <c r="G12" s="104" t="s">
        <v>45</v>
      </c>
      <c r="H12" s="104" t="s">
        <v>46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44</v>
      </c>
      <c r="G13" s="104" t="s">
        <v>45</v>
      </c>
      <c r="H13" s="104" t="s">
        <v>47</v>
      </c>
      <c r="I13" s="15">
        <v>0</v>
      </c>
      <c r="J13" s="15">
        <v>0</v>
      </c>
      <c r="K13" s="15">
        <v>0</v>
      </c>
      <c r="L13" s="15">
        <v>0</v>
      </c>
      <c r="M13" s="15">
        <v>-9.999999999999972E-7</v>
      </c>
      <c r="N13" s="6">
        <v>5.7000000000000003E-5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44</v>
      </c>
      <c r="G14" s="104" t="s">
        <v>45</v>
      </c>
      <c r="H14" s="104" t="s">
        <v>48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44</v>
      </c>
      <c r="G15" s="104" t="s">
        <v>45</v>
      </c>
      <c r="H15" s="104" t="s">
        <v>49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44</v>
      </c>
      <c r="G16" s="104" t="s">
        <v>45</v>
      </c>
      <c r="H16" s="104" t="s">
        <v>40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44</v>
      </c>
      <c r="G17" s="104" t="s">
        <v>45</v>
      </c>
      <c r="H17" s="104" t="s">
        <v>50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44</v>
      </c>
      <c r="G18" s="104" t="s">
        <v>45</v>
      </c>
      <c r="H18" s="104" t="s">
        <v>42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51</v>
      </c>
      <c r="G19" s="104" t="s">
        <v>52</v>
      </c>
      <c r="H19" s="104" t="s">
        <v>39</v>
      </c>
      <c r="I19" s="15">
        <v>1079.16841</v>
      </c>
      <c r="J19" s="15">
        <v>86983.458339999997</v>
      </c>
      <c r="K19" s="15">
        <v>32468.478647</v>
      </c>
      <c r="L19" s="15">
        <v>0</v>
      </c>
      <c r="M19" s="15">
        <v>3808.3934540003538</v>
      </c>
      <c r="N19" s="6">
        <v>5919490.0005799998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51</v>
      </c>
      <c r="G20" s="104" t="s">
        <v>52</v>
      </c>
      <c r="H20" s="104" t="s">
        <v>53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51</v>
      </c>
      <c r="G21" s="104" t="s">
        <v>52</v>
      </c>
      <c r="H21" s="104" t="s">
        <v>48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0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51</v>
      </c>
      <c r="G22" s="104" t="s">
        <v>52</v>
      </c>
      <c r="H22" s="104" t="s">
        <v>54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51</v>
      </c>
      <c r="G23" s="104" t="s">
        <v>52</v>
      </c>
      <c r="H23" s="104" t="s">
        <v>55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51</v>
      </c>
      <c r="G24" s="104" t="s">
        <v>52</v>
      </c>
      <c r="H24" s="104" t="s">
        <v>56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51</v>
      </c>
      <c r="G25" s="104" t="s">
        <v>52</v>
      </c>
      <c r="H25" s="104" t="s">
        <v>41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51</v>
      </c>
      <c r="G26" s="104" t="s">
        <v>52</v>
      </c>
      <c r="H26" s="104" t="s">
        <v>57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0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51</v>
      </c>
      <c r="G27" s="104" t="s">
        <v>52</v>
      </c>
      <c r="H27" s="104" t="s">
        <v>46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51</v>
      </c>
      <c r="G28" s="104" t="s">
        <v>52</v>
      </c>
      <c r="H28" s="104" t="s">
        <v>58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51</v>
      </c>
      <c r="G29" s="104" t="s">
        <v>52</v>
      </c>
      <c r="H29" s="104" t="s">
        <v>59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51</v>
      </c>
      <c r="G30" s="104" t="s">
        <v>52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51</v>
      </c>
      <c r="G31" s="104" t="s">
        <v>52</v>
      </c>
      <c r="H31" s="104" t="s">
        <v>60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51</v>
      </c>
      <c r="G32" s="104" t="s">
        <v>52</v>
      </c>
      <c r="H32" s="104" t="s">
        <v>61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51</v>
      </c>
      <c r="G33" s="104" t="s">
        <v>52</v>
      </c>
      <c r="H33" s="104" t="s">
        <v>62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51</v>
      </c>
      <c r="G34" s="104" t="s">
        <v>52</v>
      </c>
      <c r="H34" s="104" t="s">
        <v>63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51</v>
      </c>
      <c r="G35" s="104" t="s">
        <v>52</v>
      </c>
      <c r="H35" s="104" t="s">
        <v>50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51</v>
      </c>
      <c r="G36" s="104" t="s">
        <v>52</v>
      </c>
      <c r="H36" s="104" t="s">
        <v>64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65</v>
      </c>
      <c r="G37" s="104" t="s">
        <v>66</v>
      </c>
      <c r="H37" s="104" t="s">
        <v>39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65</v>
      </c>
      <c r="G38" s="104" t="s">
        <v>67</v>
      </c>
      <c r="H38" s="104" t="s">
        <v>39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65</v>
      </c>
      <c r="G39" s="104" t="s">
        <v>68</v>
      </c>
      <c r="H39" s="104" t="s">
        <v>39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65</v>
      </c>
      <c r="G40" s="104" t="s">
        <v>69</v>
      </c>
      <c r="H40" s="104" t="s">
        <v>39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1392991.4674719998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65</v>
      </c>
      <c r="G41" s="104" t="s">
        <v>69</v>
      </c>
      <c r="H41" s="104" t="s">
        <v>57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2.8E-5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70</v>
      </c>
      <c r="G42" s="104" t="s">
        <v>71</v>
      </c>
      <c r="H42" s="104" t="s">
        <v>39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70</v>
      </c>
      <c r="G43" s="104" t="s">
        <v>72</v>
      </c>
      <c r="H43" s="104" t="s">
        <v>39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70</v>
      </c>
      <c r="G44" s="104" t="s">
        <v>73</v>
      </c>
      <c r="H44" s="104" t="s">
        <v>39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65</v>
      </c>
      <c r="G45" s="104" t="s">
        <v>74</v>
      </c>
      <c r="H45" s="104" t="s">
        <v>39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-10.216567000374198</v>
      </c>
      <c r="N45" s="6">
        <v>5267262.1894459995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65</v>
      </c>
      <c r="G46" s="104" t="s">
        <v>74</v>
      </c>
      <c r="H46" s="104" t="s">
        <v>62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65</v>
      </c>
      <c r="G47" s="104" t="s">
        <v>74</v>
      </c>
      <c r="H47" s="104" t="s">
        <v>57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-2.1999999999999999E-5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65</v>
      </c>
      <c r="G48" s="104" t="s">
        <v>74</v>
      </c>
      <c r="H48" s="104" t="s">
        <v>41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20520.684260000002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65</v>
      </c>
      <c r="G49" s="104" t="s">
        <v>74</v>
      </c>
      <c r="H49" s="104" t="s">
        <v>47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65</v>
      </c>
      <c r="G50" s="104" t="s">
        <v>74</v>
      </c>
      <c r="H50" s="104" t="s">
        <v>75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-2.1999999999999999E-5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65</v>
      </c>
      <c r="G51" s="104" t="s">
        <v>74</v>
      </c>
      <c r="H51" s="104" t="s">
        <v>54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65</v>
      </c>
      <c r="G52" s="104" t="s">
        <v>74</v>
      </c>
      <c r="H52" s="104" t="s">
        <v>63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0</v>
      </c>
      <c r="N52" s="6">
        <v>67600.452070999992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65</v>
      </c>
      <c r="G53" s="104" t="s">
        <v>74</v>
      </c>
      <c r="H53" s="104" t="s">
        <v>55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-2.4000000000000001E-5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65</v>
      </c>
      <c r="G54" s="104" t="s">
        <v>74</v>
      </c>
      <c r="H54" s="104" t="s">
        <v>76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40413.945023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65</v>
      </c>
      <c r="G55" s="104" t="s">
        <v>74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1372.3614620000001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65</v>
      </c>
      <c r="G56" s="104" t="s">
        <v>74</v>
      </c>
      <c r="H56" s="104" t="s">
        <v>77</v>
      </c>
      <c r="I56" s="15">
        <v>0</v>
      </c>
      <c r="J56" s="15">
        <v>0</v>
      </c>
      <c r="K56" s="15">
        <v>0</v>
      </c>
      <c r="L56" s="15">
        <v>0</v>
      </c>
      <c r="M56" s="15">
        <v>-4.6000000000000468E-5</v>
      </c>
      <c r="N56" s="6">
        <v>3.6419999999999998E-3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65</v>
      </c>
      <c r="G57" s="104" t="s">
        <v>74</v>
      </c>
      <c r="H57" s="104" t="s">
        <v>78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65</v>
      </c>
      <c r="G58" s="104" t="s">
        <v>74</v>
      </c>
      <c r="H58" s="104" t="s">
        <v>79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65</v>
      </c>
      <c r="G59" s="104" t="s">
        <v>74</v>
      </c>
      <c r="H59" s="104" t="s">
        <v>80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65</v>
      </c>
      <c r="G60" s="104" t="s">
        <v>74</v>
      </c>
      <c r="H60" s="104" t="s">
        <v>43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65</v>
      </c>
      <c r="G61" s="104" t="s">
        <v>81</v>
      </c>
      <c r="H61" s="104" t="s">
        <v>39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3085705.0897749998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65</v>
      </c>
      <c r="G62" s="104" t="s">
        <v>81</v>
      </c>
      <c r="H62" s="104" t="s">
        <v>82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65</v>
      </c>
      <c r="G63" s="104" t="s">
        <v>81</v>
      </c>
      <c r="H63" s="104" t="s">
        <v>57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1.1E-5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65</v>
      </c>
      <c r="G64" s="104" t="s">
        <v>81</v>
      </c>
      <c r="H64" s="104" t="s">
        <v>62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116408.686581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65</v>
      </c>
      <c r="G65" s="104" t="s">
        <v>81</v>
      </c>
      <c r="H65" s="104" t="s">
        <v>41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65</v>
      </c>
      <c r="G66" s="104" t="s">
        <v>81</v>
      </c>
      <c r="H66" s="104" t="s">
        <v>83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65</v>
      </c>
      <c r="G67" s="104" t="s">
        <v>81</v>
      </c>
      <c r="H67" s="104" t="s">
        <v>79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65</v>
      </c>
      <c r="G68" s="104" t="s">
        <v>81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65</v>
      </c>
      <c r="G69" s="104" t="s">
        <v>81</v>
      </c>
      <c r="H69" s="104" t="s">
        <v>63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65</v>
      </c>
      <c r="G70" s="104" t="s">
        <v>81</v>
      </c>
      <c r="H70" s="104" t="s">
        <v>55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2.1999999999999999E-5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0</v>
      </c>
      <c r="E71" s="78">
        <v>0</v>
      </c>
      <c r="F71" s="104" t="s">
        <v>65</v>
      </c>
      <c r="G71" s="104" t="s">
        <v>81</v>
      </c>
      <c r="H71" s="104" t="s">
        <v>84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30000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65</v>
      </c>
      <c r="G72" s="104" t="s">
        <v>81</v>
      </c>
      <c r="H72" s="104" t="s">
        <v>47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20000.000033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1</v>
      </c>
      <c r="E73" s="78">
        <v>0</v>
      </c>
      <c r="F73" s="104" t="s">
        <v>65</v>
      </c>
      <c r="G73" s="104" t="s">
        <v>81</v>
      </c>
      <c r="H73" s="104" t="s">
        <v>58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44726.521030000004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65</v>
      </c>
      <c r="G74" s="104" t="s">
        <v>81</v>
      </c>
      <c r="H74" s="104" t="s">
        <v>48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42429.787469999996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1</v>
      </c>
      <c r="F75" s="104" t="s">
        <v>65</v>
      </c>
      <c r="G75" s="104" t="s">
        <v>85</v>
      </c>
      <c r="H75" s="104" t="s">
        <v>39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651686.37399999995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0</v>
      </c>
      <c r="E76" s="78">
        <v>0</v>
      </c>
      <c r="F76" s="104" t="s">
        <v>65</v>
      </c>
      <c r="G76" s="104" t="s">
        <v>85</v>
      </c>
      <c r="H76" s="104" t="s">
        <v>47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0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1</v>
      </c>
      <c r="E77" s="78">
        <v>0</v>
      </c>
      <c r="F77" s="104" t="s">
        <v>65</v>
      </c>
      <c r="G77" s="104" t="s">
        <v>85</v>
      </c>
      <c r="H77" s="104" t="s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65</v>
      </c>
      <c r="G78" s="104" t="s">
        <v>85</v>
      </c>
      <c r="H78" s="104" t="s">
        <v>86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89811.971279999998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65</v>
      </c>
      <c r="G79" s="104" t="s">
        <v>85</v>
      </c>
      <c r="H79" s="104" t="s">
        <v>41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386087.08601999999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65</v>
      </c>
      <c r="G80" s="104" t="s">
        <v>85</v>
      </c>
      <c r="H80" s="104" t="s">
        <v>50</v>
      </c>
      <c r="I80" s="15">
        <v>2667.3434900000002</v>
      </c>
      <c r="J80" s="15">
        <v>0</v>
      </c>
      <c r="K80" s="15">
        <v>0</v>
      </c>
      <c r="L80" s="15">
        <v>0</v>
      </c>
      <c r="M80" s="15">
        <v>0</v>
      </c>
      <c r="N80" s="6">
        <v>92593.157769999991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65</v>
      </c>
      <c r="G81" s="104" t="s">
        <v>85</v>
      </c>
      <c r="H81" s="104" t="s">
        <v>87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6">
        <v>24951.483899999999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65</v>
      </c>
      <c r="G82" s="104" t="s">
        <v>85</v>
      </c>
      <c r="H82" s="104" t="s">
        <v>80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7173.0665399999998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1</v>
      </c>
      <c r="F83" s="104" t="s">
        <v>70</v>
      </c>
      <c r="G83" s="104" t="s">
        <v>88</v>
      </c>
      <c r="H83" s="104" t="s">
        <v>39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87605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70</v>
      </c>
      <c r="G84" s="104" t="s">
        <v>88</v>
      </c>
      <c r="H84" s="104" t="s">
        <v>89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299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70</v>
      </c>
      <c r="G85" s="104" t="s">
        <v>88</v>
      </c>
      <c r="H85" s="104" t="s">
        <v>90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1263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0</v>
      </c>
      <c r="E86" s="78">
        <v>0</v>
      </c>
      <c r="F86" s="104" t="s">
        <v>70</v>
      </c>
      <c r="G86" s="104" t="s">
        <v>88</v>
      </c>
      <c r="H86" s="104" t="s">
        <v>47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2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1</v>
      </c>
      <c r="E87" s="78">
        <v>1</v>
      </c>
      <c r="F87" s="104" t="s">
        <v>70</v>
      </c>
      <c r="G87" s="104" t="s">
        <v>88</v>
      </c>
      <c r="H87" s="104" t="s">
        <v>91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155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70</v>
      </c>
      <c r="G88" s="104" t="s">
        <v>88</v>
      </c>
      <c r="H88" s="104" t="s">
        <v>92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239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70</v>
      </c>
      <c r="G89" s="104" t="s">
        <v>88</v>
      </c>
      <c r="H89" s="104" t="s">
        <v>93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699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0</v>
      </c>
      <c r="F90" s="104" t="s">
        <v>70</v>
      </c>
      <c r="G90" s="104" t="s">
        <v>88</v>
      </c>
      <c r="H90" s="104" t="s">
        <v>56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2711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70</v>
      </c>
      <c r="G91" s="104" t="s">
        <v>88</v>
      </c>
      <c r="H91" s="104" t="s">
        <v>40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11335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70</v>
      </c>
      <c r="G92" s="104" t="s">
        <v>88</v>
      </c>
      <c r="H92" s="104" t="s">
        <v>43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487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1</v>
      </c>
      <c r="F93" s="104" t="s">
        <v>70</v>
      </c>
      <c r="G93" s="104" t="s">
        <v>94</v>
      </c>
      <c r="H93" s="104" t="s">
        <v>39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191850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70</v>
      </c>
      <c r="G94" s="104" t="s">
        <v>94</v>
      </c>
      <c r="H94" s="104" t="s">
        <v>89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2230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70</v>
      </c>
      <c r="G95" s="104" t="s">
        <v>94</v>
      </c>
      <c r="H95" s="104" t="s">
        <v>90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8092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0</v>
      </c>
      <c r="E96" s="78">
        <v>0</v>
      </c>
      <c r="F96" s="104" t="s">
        <v>70</v>
      </c>
      <c r="G96" s="104" t="s">
        <v>94</v>
      </c>
      <c r="H96" s="104" t="s">
        <v>47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19.411000000000001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1</v>
      </c>
      <c r="E97" s="78">
        <v>1</v>
      </c>
      <c r="F97" s="104" t="s">
        <v>70</v>
      </c>
      <c r="G97" s="104" t="s">
        <v>94</v>
      </c>
      <c r="H97" s="104" t="s">
        <v>91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1030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70</v>
      </c>
      <c r="G98" s="104" t="s">
        <v>94</v>
      </c>
      <c r="H98" s="104" t="s">
        <v>92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2390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70</v>
      </c>
      <c r="G99" s="104" t="s">
        <v>94</v>
      </c>
      <c r="H99" s="104" t="s">
        <v>93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5701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0</v>
      </c>
      <c r="F100" s="104" t="s">
        <v>70</v>
      </c>
      <c r="G100" s="104" t="s">
        <v>94</v>
      </c>
      <c r="H100" s="104" t="s">
        <v>56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18150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70</v>
      </c>
      <c r="G101" s="104" t="s">
        <v>94</v>
      </c>
      <c r="H101" s="104" t="s">
        <v>40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81058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70</v>
      </c>
      <c r="G102" s="104" t="s">
        <v>94</v>
      </c>
      <c r="H102" s="104" t="s">
        <v>43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3718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1</v>
      </c>
      <c r="F103" s="104" t="s">
        <v>70</v>
      </c>
      <c r="G103" s="104" t="s">
        <v>95</v>
      </c>
      <c r="H103" s="104" t="s">
        <v>39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2000000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70</v>
      </c>
      <c r="G104" s="104" t="s">
        <v>96</v>
      </c>
      <c r="H104" s="104" t="s">
        <v>39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324630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51</v>
      </c>
      <c r="G105" s="104" t="s">
        <v>97</v>
      </c>
      <c r="H105" s="104" t="s">
        <v>39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51</v>
      </c>
      <c r="G106" s="104" t="s">
        <v>98</v>
      </c>
      <c r="H106" s="104" t="s">
        <v>39</v>
      </c>
      <c r="I106" s="15">
        <v>0</v>
      </c>
      <c r="J106" s="15">
        <v>0</v>
      </c>
      <c r="K106" s="15">
        <v>0</v>
      </c>
      <c r="L106" s="15">
        <v>0</v>
      </c>
      <c r="M106" s="15">
        <v>9.999999999999972E-7</v>
      </c>
      <c r="N106" s="6">
        <v>-5.5000000000000002E-5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51</v>
      </c>
      <c r="G107" s="104" t="s">
        <v>99</v>
      </c>
      <c r="H107" s="104" t="s">
        <v>39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-7.7000000000000001E-5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51</v>
      </c>
      <c r="G108" s="104" t="s">
        <v>100</v>
      </c>
      <c r="H108" s="104" t="s">
        <v>39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6">
        <v>-1.1E-4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51</v>
      </c>
      <c r="G109" s="104" t="s">
        <v>101</v>
      </c>
      <c r="H109" s="104" t="s">
        <v>39</v>
      </c>
      <c r="I109" s="15">
        <v>0</v>
      </c>
      <c r="J109" s="15">
        <v>0</v>
      </c>
      <c r="K109" s="15">
        <v>0</v>
      </c>
      <c r="L109" s="15">
        <v>0</v>
      </c>
      <c r="M109" s="15">
        <v>2.0900000000001473E-4</v>
      </c>
      <c r="N109" s="6">
        <v>-3.821999999999999E-2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51</v>
      </c>
      <c r="G110" s="104" t="s">
        <v>102</v>
      </c>
      <c r="H110" s="104" t="s">
        <v>39</v>
      </c>
      <c r="I110" s="15">
        <v>0</v>
      </c>
      <c r="J110" s="15">
        <v>0</v>
      </c>
      <c r="K110" s="15">
        <v>0</v>
      </c>
      <c r="L110" s="15">
        <v>0</v>
      </c>
      <c r="M110" s="15">
        <v>-2.4878799999996772</v>
      </c>
      <c r="N110" s="6">
        <v>2591.0670280000004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51</v>
      </c>
      <c r="G111" s="104" t="s">
        <v>102</v>
      </c>
      <c r="H111" s="104" t="s">
        <v>103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6">
        <v>0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51</v>
      </c>
      <c r="G112" s="104" t="s">
        <v>102</v>
      </c>
      <c r="H112" s="104" t="s">
        <v>92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5.4300000000000008E-4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51</v>
      </c>
      <c r="G113" s="104" t="s">
        <v>102</v>
      </c>
      <c r="H113" s="104" t="s">
        <v>93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0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0</v>
      </c>
      <c r="F114" s="104" t="s">
        <v>51</v>
      </c>
      <c r="G114" s="104" t="s">
        <v>102</v>
      </c>
      <c r="H114" s="104" t="s">
        <v>56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3.3000000000000003E-5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51</v>
      </c>
      <c r="G115" s="104" t="s">
        <v>102</v>
      </c>
      <c r="H115" s="104" t="s">
        <v>43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2.3999999999999998E-4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0</v>
      </c>
      <c r="E116" s="78">
        <v>0</v>
      </c>
      <c r="F116" s="104" t="s">
        <v>51</v>
      </c>
      <c r="G116" s="104" t="s">
        <v>102</v>
      </c>
      <c r="H116" s="104" t="s">
        <v>75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0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51</v>
      </c>
      <c r="G117" s="104" t="s">
        <v>102</v>
      </c>
      <c r="H117" s="104" t="s">
        <v>47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37.620239999999995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1</v>
      </c>
      <c r="E118" s="78">
        <v>1</v>
      </c>
      <c r="F118" s="104" t="s">
        <v>51</v>
      </c>
      <c r="G118" s="104" t="s">
        <v>104</v>
      </c>
      <c r="H118" s="104" t="s">
        <v>39</v>
      </c>
      <c r="I118" s="15">
        <v>0</v>
      </c>
      <c r="J118" s="15">
        <v>0</v>
      </c>
      <c r="K118" s="15">
        <v>0</v>
      </c>
      <c r="L118" s="15">
        <v>0</v>
      </c>
      <c r="M118" s="15">
        <v>-41.233521000001929</v>
      </c>
      <c r="N118" s="6">
        <v>16872.982760999999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0</v>
      </c>
      <c r="E119" s="78">
        <v>0</v>
      </c>
      <c r="F119" s="104" t="s">
        <v>51</v>
      </c>
      <c r="G119" s="104" t="s">
        <v>104</v>
      </c>
      <c r="H119" s="104" t="s">
        <v>54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6">
        <v>0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1</v>
      </c>
      <c r="E120" s="78">
        <v>1</v>
      </c>
      <c r="F120" s="104" t="s">
        <v>51</v>
      </c>
      <c r="G120" s="104" t="s">
        <v>104</v>
      </c>
      <c r="H120" s="104" t="s">
        <v>103</v>
      </c>
      <c r="I120" s="15">
        <v>0</v>
      </c>
      <c r="J120" s="15">
        <v>0</v>
      </c>
      <c r="K120" s="15">
        <v>0</v>
      </c>
      <c r="L120" s="15">
        <v>0</v>
      </c>
      <c r="M120" s="15">
        <v>0.24351900000002047</v>
      </c>
      <c r="N120" s="6">
        <v>224.52436300000002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51</v>
      </c>
      <c r="G121" s="104" t="s">
        <v>104</v>
      </c>
      <c r="H121" s="104" t="s">
        <v>92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6">
        <v>-1.0000000000000008E-6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51</v>
      </c>
      <c r="G122" s="104" t="s">
        <v>104</v>
      </c>
      <c r="H122" s="104" t="s">
        <v>93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-3.3000000000000003E-5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0</v>
      </c>
      <c r="F123" s="104" t="s">
        <v>51</v>
      </c>
      <c r="G123" s="104" t="s">
        <v>104</v>
      </c>
      <c r="H123" s="104" t="s">
        <v>56</v>
      </c>
      <c r="I123" s="15">
        <v>0</v>
      </c>
      <c r="J123" s="15">
        <v>0</v>
      </c>
      <c r="K123" s="15">
        <v>0</v>
      </c>
      <c r="L123" s="15">
        <v>0</v>
      </c>
      <c r="M123" s="15">
        <v>-0.30716700000004948</v>
      </c>
      <c r="N123" s="6">
        <v>364.10312499999998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51</v>
      </c>
      <c r="G124" s="104" t="s">
        <v>104</v>
      </c>
      <c r="H124" s="104" t="s">
        <v>43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6">
        <v>140.90031999999999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0</v>
      </c>
      <c r="E125" s="78">
        <v>0</v>
      </c>
      <c r="F125" s="104" t="s">
        <v>51</v>
      </c>
      <c r="G125" s="104" t="s">
        <v>104</v>
      </c>
      <c r="H125" s="104" t="s">
        <v>75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0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51</v>
      </c>
      <c r="G126" s="104" t="s">
        <v>104</v>
      </c>
      <c r="H126" s="104" t="s">
        <v>47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22.04373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1</v>
      </c>
      <c r="E127" s="78">
        <v>1</v>
      </c>
      <c r="F127" s="104" t="s">
        <v>70</v>
      </c>
      <c r="G127" s="104" t="s">
        <v>105</v>
      </c>
      <c r="H127" s="104" t="s">
        <v>39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2000000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70</v>
      </c>
      <c r="G128" s="104" t="s">
        <v>106</v>
      </c>
      <c r="H128" s="104" t="s">
        <v>39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1750000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0</v>
      </c>
      <c r="F129" s="104" t="s">
        <v>70</v>
      </c>
      <c r="G129" s="104" t="s">
        <v>107</v>
      </c>
      <c r="H129" s="104" t="s">
        <v>108</v>
      </c>
      <c r="I129" s="15">
        <v>0</v>
      </c>
      <c r="J129" s="15">
        <v>26278.331670000003</v>
      </c>
      <c r="K129" s="15">
        <v>202.56214000000003</v>
      </c>
      <c r="L129" s="15">
        <v>0</v>
      </c>
      <c r="M129" s="15">
        <v>0</v>
      </c>
      <c r="N129" s="6">
        <v>26278.332200000001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1</v>
      </c>
      <c r="F130" s="104" t="s">
        <v>70</v>
      </c>
      <c r="G130" s="104" t="s">
        <v>109</v>
      </c>
      <c r="H130" s="104" t="s">
        <v>39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6">
        <v>2000000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70</v>
      </c>
      <c r="G131" s="104" t="s">
        <v>110</v>
      </c>
      <c r="H131" s="104" t="s">
        <v>39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70</v>
      </c>
      <c r="G132" s="104" t="s">
        <v>111</v>
      </c>
      <c r="H132" s="104" t="s">
        <v>39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2500000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0</v>
      </c>
      <c r="F133" s="104" t="s">
        <v>70</v>
      </c>
      <c r="G133" s="104" t="s">
        <v>107</v>
      </c>
      <c r="H133" s="104" t="s">
        <v>112</v>
      </c>
      <c r="I133" s="15">
        <v>0</v>
      </c>
      <c r="J133" s="15">
        <v>25000</v>
      </c>
      <c r="K133" s="15">
        <v>1059.896</v>
      </c>
      <c r="L133" s="15">
        <v>0</v>
      </c>
      <c r="M133" s="15">
        <v>0</v>
      </c>
      <c r="N133" s="6">
        <v>250000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1</v>
      </c>
      <c r="F134" s="104" t="s">
        <v>70</v>
      </c>
      <c r="G134" s="104" t="s">
        <v>113</v>
      </c>
      <c r="H134" s="104" t="s">
        <v>39</v>
      </c>
      <c r="I134" s="15">
        <v>0</v>
      </c>
      <c r="J134" s="15">
        <v>0</v>
      </c>
      <c r="K134" s="15">
        <v>118125</v>
      </c>
      <c r="L134" s="15">
        <v>0</v>
      </c>
      <c r="M134" s="15">
        <v>0</v>
      </c>
      <c r="N134" s="6">
        <v>3000000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70</v>
      </c>
      <c r="G135" s="104" t="s">
        <v>114</v>
      </c>
      <c r="H135" s="104" t="s">
        <v>39</v>
      </c>
      <c r="I135" s="15">
        <v>0</v>
      </c>
      <c r="J135" s="15">
        <v>0</v>
      </c>
      <c r="K135" s="15">
        <v>114218.75</v>
      </c>
      <c r="L135" s="15">
        <v>0</v>
      </c>
      <c r="M135" s="15">
        <v>0</v>
      </c>
      <c r="N135" s="6">
        <v>2125000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70</v>
      </c>
      <c r="G136" s="104" t="s">
        <v>115</v>
      </c>
      <c r="H136" s="104" t="s">
        <v>39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6">
        <v>600000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70</v>
      </c>
      <c r="G137" s="104" t="s">
        <v>116</v>
      </c>
      <c r="H137" s="104" t="s">
        <v>39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1400000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70</v>
      </c>
      <c r="G138" s="104" t="s">
        <v>117</v>
      </c>
      <c r="H138" s="104" t="s">
        <v>39</v>
      </c>
      <c r="I138" s="15">
        <v>400000</v>
      </c>
      <c r="J138" s="15">
        <v>0</v>
      </c>
      <c r="K138" s="15">
        <v>0</v>
      </c>
      <c r="L138" s="15">
        <v>0</v>
      </c>
      <c r="M138" s="15">
        <v>0</v>
      </c>
      <c r="N138" s="6">
        <v>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0</v>
      </c>
      <c r="F139" s="104" t="s">
        <v>118</v>
      </c>
      <c r="G139" s="104" t="s">
        <v>119</v>
      </c>
      <c r="H139" s="104" t="s">
        <v>108</v>
      </c>
      <c r="I139" s="15">
        <v>0</v>
      </c>
      <c r="J139" s="15">
        <v>9960.3628399999579</v>
      </c>
      <c r="K139" s="15">
        <v>0</v>
      </c>
      <c r="L139" s="15">
        <v>0</v>
      </c>
      <c r="M139" s="15">
        <v>0</v>
      </c>
      <c r="N139" s="6">
        <v>637028.84057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120</v>
      </c>
      <c r="G140" s="104" t="s">
        <v>121</v>
      </c>
      <c r="H140" s="104" t="s">
        <v>122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6">
        <v>0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120</v>
      </c>
      <c r="G141" s="104" t="s">
        <v>121</v>
      </c>
      <c r="H141" s="104" t="s">
        <v>122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120</v>
      </c>
      <c r="G142" s="104" t="s">
        <v>121</v>
      </c>
      <c r="H142" s="104" t="s">
        <v>122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120</v>
      </c>
      <c r="G143" s="104" t="s">
        <v>123</v>
      </c>
      <c r="H143" s="104" t="s">
        <v>122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120</v>
      </c>
      <c r="G144" s="104" t="s">
        <v>123</v>
      </c>
      <c r="H144" s="104" t="s">
        <v>122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120</v>
      </c>
      <c r="G145" s="104" t="s">
        <v>124</v>
      </c>
      <c r="H145" s="104" t="s">
        <v>122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120</v>
      </c>
      <c r="G146" s="104" t="s">
        <v>125</v>
      </c>
      <c r="H146" s="104" t="s">
        <v>122</v>
      </c>
      <c r="I146" s="15">
        <v>0</v>
      </c>
      <c r="J146" s="15">
        <v>2083.3333333333721</v>
      </c>
      <c r="K146" s="15">
        <v>371.65038888888375</v>
      </c>
      <c r="L146" s="15">
        <v>0</v>
      </c>
      <c r="M146" s="15">
        <v>0</v>
      </c>
      <c r="N146" s="6">
        <v>47916.666666666395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120</v>
      </c>
      <c r="G147" s="104" t="s">
        <v>126</v>
      </c>
      <c r="H147" s="104" t="s">
        <v>122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6">
        <v>0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0</v>
      </c>
      <c r="E148" s="78">
        <v>0</v>
      </c>
      <c r="F148" s="104" t="s">
        <v>127</v>
      </c>
      <c r="G148" s="104" t="s">
        <v>128</v>
      </c>
      <c r="H148" s="104" t="s">
        <v>57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360251.42849999998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127</v>
      </c>
      <c r="G149" s="104" t="s">
        <v>129</v>
      </c>
      <c r="H149" s="104" t="s">
        <v>57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6">
        <v>349719.2894145</v>
      </c>
    </row>
    <row r="150" spans="1:14" x14ac:dyDescent="0.25">
      <c r="A150" s="12">
        <v>2020</v>
      </c>
      <c r="B150" s="8" t="s">
        <v>15</v>
      </c>
      <c r="C150" s="13">
        <v>1</v>
      </c>
      <c r="D150" s="13">
        <v>1</v>
      </c>
      <c r="E150" s="78">
        <v>1</v>
      </c>
      <c r="F150" s="104" t="s">
        <v>37</v>
      </c>
      <c r="G150" s="104" t="s">
        <v>38</v>
      </c>
      <c r="H150" s="104" t="s">
        <v>39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6">
        <v>0</v>
      </c>
    </row>
    <row r="151" spans="1:14" x14ac:dyDescent="0.25">
      <c r="A151" s="12">
        <v>2020</v>
      </c>
      <c r="B151" s="8" t="s">
        <v>15</v>
      </c>
      <c r="C151" s="13">
        <v>1</v>
      </c>
      <c r="D151" s="13">
        <v>1</v>
      </c>
      <c r="E151" s="78">
        <v>0</v>
      </c>
      <c r="F151" s="104" t="s">
        <v>37</v>
      </c>
      <c r="G151" s="104" t="s">
        <v>38</v>
      </c>
      <c r="H151" s="104" t="s">
        <v>40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0</v>
      </c>
    </row>
    <row r="152" spans="1:14" x14ac:dyDescent="0.25">
      <c r="A152" s="12">
        <v>2020</v>
      </c>
      <c r="B152" s="8" t="s">
        <v>15</v>
      </c>
      <c r="C152" s="13">
        <v>1</v>
      </c>
      <c r="D152" s="13">
        <v>1</v>
      </c>
      <c r="E152" s="78">
        <v>0</v>
      </c>
      <c r="F152" s="104" t="s">
        <v>37</v>
      </c>
      <c r="G152" s="104" t="s">
        <v>38</v>
      </c>
      <c r="H152" s="104" t="s">
        <v>41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15</v>
      </c>
      <c r="C153" s="13">
        <v>1</v>
      </c>
      <c r="D153" s="13">
        <v>1</v>
      </c>
      <c r="E153" s="78">
        <v>0</v>
      </c>
      <c r="F153" s="104" t="s">
        <v>37</v>
      </c>
      <c r="G153" s="104" t="s">
        <v>38</v>
      </c>
      <c r="H153" s="104" t="s">
        <v>42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0</v>
      </c>
    </row>
    <row r="154" spans="1:14" x14ac:dyDescent="0.25">
      <c r="A154" s="12">
        <v>2020</v>
      </c>
      <c r="B154" s="8" t="s">
        <v>15</v>
      </c>
      <c r="C154" s="13">
        <v>1</v>
      </c>
      <c r="D154" s="13">
        <v>1</v>
      </c>
      <c r="E154" s="78">
        <v>0</v>
      </c>
      <c r="F154" s="104" t="s">
        <v>37</v>
      </c>
      <c r="G154" s="104" t="s">
        <v>38</v>
      </c>
      <c r="H154" s="104" t="s">
        <v>43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15</v>
      </c>
      <c r="C155" s="13">
        <v>1</v>
      </c>
      <c r="D155" s="13">
        <v>1</v>
      </c>
      <c r="E155" s="78">
        <v>1</v>
      </c>
      <c r="F155" s="104" t="s">
        <v>44</v>
      </c>
      <c r="G155" s="104" t="s">
        <v>45</v>
      </c>
      <c r="H155" s="104" t="s">
        <v>39</v>
      </c>
      <c r="I155" s="15">
        <v>0</v>
      </c>
      <c r="J155" s="15">
        <v>32941.983392999995</v>
      </c>
      <c r="K155" s="15">
        <v>7740.8485940000028</v>
      </c>
      <c r="L155" s="15">
        <v>0</v>
      </c>
      <c r="M155" s="15">
        <v>-6980.8017229996622</v>
      </c>
      <c r="N155" s="6">
        <v>2662606.2357200002</v>
      </c>
    </row>
    <row r="156" spans="1:14" x14ac:dyDescent="0.25">
      <c r="A156" s="12">
        <v>2020</v>
      </c>
      <c r="B156" s="8" t="s">
        <v>15</v>
      </c>
      <c r="C156" s="13">
        <v>1</v>
      </c>
      <c r="D156" s="13">
        <v>1</v>
      </c>
      <c r="E156" s="78">
        <v>1</v>
      </c>
      <c r="F156" s="104" t="s">
        <v>44</v>
      </c>
      <c r="G156" s="104" t="s">
        <v>45</v>
      </c>
      <c r="H156" s="104" t="s">
        <v>46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6">
        <v>1.0000000000000001E-5</v>
      </c>
    </row>
    <row r="157" spans="1:14" x14ac:dyDescent="0.25">
      <c r="A157" s="12">
        <v>2020</v>
      </c>
      <c r="B157" s="8" t="s">
        <v>15</v>
      </c>
      <c r="C157" s="13">
        <v>1</v>
      </c>
      <c r="D157" s="13">
        <v>0</v>
      </c>
      <c r="E157" s="78">
        <v>0</v>
      </c>
      <c r="F157" s="104" t="s">
        <v>44</v>
      </c>
      <c r="G157" s="104" t="s">
        <v>45</v>
      </c>
      <c r="H157" s="104" t="s">
        <v>47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5.7000000000000003E-5</v>
      </c>
    </row>
    <row r="158" spans="1:14" x14ac:dyDescent="0.25">
      <c r="A158" s="12">
        <v>2020</v>
      </c>
      <c r="B158" s="8" t="s">
        <v>15</v>
      </c>
      <c r="C158" s="13">
        <v>1</v>
      </c>
      <c r="D158" s="13">
        <v>1</v>
      </c>
      <c r="E158" s="78">
        <v>0</v>
      </c>
      <c r="F158" s="104" t="s">
        <v>44</v>
      </c>
      <c r="G158" s="104" t="s">
        <v>45</v>
      </c>
      <c r="H158" s="104" t="s">
        <v>48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0</v>
      </c>
    </row>
    <row r="159" spans="1:14" x14ac:dyDescent="0.25">
      <c r="A159" s="12">
        <v>2020</v>
      </c>
      <c r="B159" s="8" t="s">
        <v>15</v>
      </c>
      <c r="C159" s="13">
        <v>1</v>
      </c>
      <c r="D159" s="13">
        <v>1</v>
      </c>
      <c r="E159" s="78">
        <v>0</v>
      </c>
      <c r="F159" s="104" t="s">
        <v>44</v>
      </c>
      <c r="G159" s="104" t="s">
        <v>45</v>
      </c>
      <c r="H159" s="104" t="s">
        <v>49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15</v>
      </c>
      <c r="C160" s="13">
        <v>1</v>
      </c>
      <c r="D160" s="13">
        <v>1</v>
      </c>
      <c r="E160" s="78">
        <v>0</v>
      </c>
      <c r="F160" s="104" t="s">
        <v>44</v>
      </c>
      <c r="G160" s="104" t="s">
        <v>45</v>
      </c>
      <c r="H160" s="104" t="s">
        <v>40</v>
      </c>
      <c r="I160" s="15">
        <v>0</v>
      </c>
      <c r="J160" s="15">
        <v>52500</v>
      </c>
      <c r="K160" s="15">
        <v>5455.69391</v>
      </c>
      <c r="L160" s="15">
        <v>0</v>
      </c>
      <c r="M160" s="15">
        <v>0</v>
      </c>
      <c r="N160" s="6">
        <v>210500</v>
      </c>
    </row>
    <row r="161" spans="1:14" x14ac:dyDescent="0.25">
      <c r="A161" s="12">
        <v>2020</v>
      </c>
      <c r="B161" s="8" t="s">
        <v>15</v>
      </c>
      <c r="C161" s="13">
        <v>1</v>
      </c>
      <c r="D161" s="13">
        <v>1</v>
      </c>
      <c r="E161" s="78">
        <v>0</v>
      </c>
      <c r="F161" s="104" t="s">
        <v>44</v>
      </c>
      <c r="G161" s="104" t="s">
        <v>45</v>
      </c>
      <c r="H161" s="104" t="s">
        <v>50</v>
      </c>
      <c r="I161" s="15">
        <v>0</v>
      </c>
      <c r="J161" s="15">
        <v>0</v>
      </c>
      <c r="K161" s="15">
        <v>228.55500000000001</v>
      </c>
      <c r="L161" s="15">
        <v>0</v>
      </c>
      <c r="M161" s="15">
        <v>0</v>
      </c>
      <c r="N161" s="6">
        <v>58500</v>
      </c>
    </row>
    <row r="162" spans="1:14" x14ac:dyDescent="0.25">
      <c r="A162" s="12">
        <v>2020</v>
      </c>
      <c r="B162" s="8" t="s">
        <v>15</v>
      </c>
      <c r="C162" s="13">
        <v>1</v>
      </c>
      <c r="D162" s="13">
        <v>1</v>
      </c>
      <c r="E162" s="78">
        <v>0</v>
      </c>
      <c r="F162" s="104" t="s">
        <v>44</v>
      </c>
      <c r="G162" s="104" t="s">
        <v>45</v>
      </c>
      <c r="H162" s="104" t="s">
        <v>42</v>
      </c>
      <c r="I162" s="15">
        <v>0</v>
      </c>
      <c r="J162" s="15">
        <v>950.47606999999994</v>
      </c>
      <c r="K162" s="15">
        <v>213.14426</v>
      </c>
      <c r="L162" s="15">
        <v>0</v>
      </c>
      <c r="M162" s="15">
        <v>0</v>
      </c>
      <c r="N162" s="6">
        <v>82956.093730000008</v>
      </c>
    </row>
    <row r="163" spans="1:14" x14ac:dyDescent="0.25">
      <c r="A163" s="12">
        <v>2020</v>
      </c>
      <c r="B163" s="8" t="s">
        <v>15</v>
      </c>
      <c r="C163" s="13">
        <v>1</v>
      </c>
      <c r="D163" s="13">
        <v>1</v>
      </c>
      <c r="E163" s="78">
        <v>1</v>
      </c>
      <c r="F163" s="104" t="s">
        <v>51</v>
      </c>
      <c r="G163" s="104" t="s">
        <v>52</v>
      </c>
      <c r="H163" s="104" t="s">
        <v>39</v>
      </c>
      <c r="I163" s="15">
        <v>0</v>
      </c>
      <c r="J163" s="15">
        <v>9708.9337349999987</v>
      </c>
      <c r="K163" s="15">
        <v>1694.0516800000003</v>
      </c>
      <c r="L163" s="15">
        <v>0</v>
      </c>
      <c r="M163" s="15">
        <v>-7493.6196289993823</v>
      </c>
      <c r="N163" s="6">
        <v>5902287.4472160004</v>
      </c>
    </row>
    <row r="164" spans="1:14" x14ac:dyDescent="0.25">
      <c r="A164" s="12">
        <v>2020</v>
      </c>
      <c r="B164" s="8" t="s">
        <v>15</v>
      </c>
      <c r="C164" s="13">
        <v>1</v>
      </c>
      <c r="D164" s="13">
        <v>1</v>
      </c>
      <c r="E164" s="78">
        <v>0</v>
      </c>
      <c r="F164" s="104" t="s">
        <v>51</v>
      </c>
      <c r="G164" s="104" t="s">
        <v>52</v>
      </c>
      <c r="H164" s="104" t="s">
        <v>53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6">
        <v>0</v>
      </c>
    </row>
    <row r="165" spans="1:14" x14ac:dyDescent="0.25">
      <c r="A165" s="12">
        <v>2020</v>
      </c>
      <c r="B165" s="8" t="s">
        <v>15</v>
      </c>
      <c r="C165" s="13">
        <v>1</v>
      </c>
      <c r="D165" s="13">
        <v>1</v>
      </c>
      <c r="E165" s="78">
        <v>0</v>
      </c>
      <c r="F165" s="104" t="s">
        <v>51</v>
      </c>
      <c r="G165" s="104" t="s">
        <v>52</v>
      </c>
      <c r="H165" s="104" t="s">
        <v>48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0</v>
      </c>
    </row>
    <row r="166" spans="1:14" x14ac:dyDescent="0.25">
      <c r="A166" s="12">
        <v>2020</v>
      </c>
      <c r="B166" s="8" t="s">
        <v>15</v>
      </c>
      <c r="C166" s="13">
        <v>1</v>
      </c>
      <c r="D166" s="13">
        <v>0</v>
      </c>
      <c r="E166" s="78">
        <v>0</v>
      </c>
      <c r="F166" s="104" t="s">
        <v>51</v>
      </c>
      <c r="G166" s="104" t="s">
        <v>52</v>
      </c>
      <c r="H166" s="104" t="s">
        <v>54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3.3000000000000003E-5</v>
      </c>
    </row>
    <row r="167" spans="1:14" x14ac:dyDescent="0.25">
      <c r="A167" s="12">
        <v>2020</v>
      </c>
      <c r="B167" s="8" t="s">
        <v>15</v>
      </c>
      <c r="C167" s="13">
        <v>1</v>
      </c>
      <c r="D167" s="13">
        <v>1</v>
      </c>
      <c r="E167" s="78">
        <v>0</v>
      </c>
      <c r="F167" s="104" t="s">
        <v>51</v>
      </c>
      <c r="G167" s="104" t="s">
        <v>52</v>
      </c>
      <c r="H167" s="104" t="s">
        <v>55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93965.687631000008</v>
      </c>
    </row>
    <row r="168" spans="1:14" x14ac:dyDescent="0.25">
      <c r="A168" s="12">
        <v>2020</v>
      </c>
      <c r="B168" s="8" t="s">
        <v>15</v>
      </c>
      <c r="C168" s="13">
        <v>1</v>
      </c>
      <c r="D168" s="13">
        <v>1</v>
      </c>
      <c r="E168" s="78">
        <v>0</v>
      </c>
      <c r="F168" s="104" t="s">
        <v>51</v>
      </c>
      <c r="G168" s="104" t="s">
        <v>52</v>
      </c>
      <c r="H168" s="104" t="s">
        <v>56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3.3000000000000003E-5</v>
      </c>
    </row>
    <row r="169" spans="1:14" x14ac:dyDescent="0.25">
      <c r="A169" s="12">
        <v>2020</v>
      </c>
      <c r="B169" s="8" t="s">
        <v>15</v>
      </c>
      <c r="C169" s="13">
        <v>1</v>
      </c>
      <c r="D169" s="13">
        <v>1</v>
      </c>
      <c r="E169" s="78">
        <v>0</v>
      </c>
      <c r="F169" s="104" t="s">
        <v>51</v>
      </c>
      <c r="G169" s="104" t="s">
        <v>52</v>
      </c>
      <c r="H169" s="104" t="s">
        <v>41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0</v>
      </c>
    </row>
    <row r="170" spans="1:14" x14ac:dyDescent="0.25">
      <c r="A170" s="12">
        <v>2020</v>
      </c>
      <c r="B170" s="8" t="s">
        <v>15</v>
      </c>
      <c r="C170" s="13">
        <v>1</v>
      </c>
      <c r="D170" s="13">
        <v>0</v>
      </c>
      <c r="E170" s="78">
        <v>0</v>
      </c>
      <c r="F170" s="104" t="s">
        <v>51</v>
      </c>
      <c r="G170" s="104" t="s">
        <v>52</v>
      </c>
      <c r="H170" s="104" t="s">
        <v>57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0</v>
      </c>
    </row>
    <row r="171" spans="1:14" x14ac:dyDescent="0.25">
      <c r="A171" s="12">
        <v>2020</v>
      </c>
      <c r="B171" s="8" t="s">
        <v>15</v>
      </c>
      <c r="C171" s="13">
        <v>1</v>
      </c>
      <c r="D171" s="13">
        <v>1</v>
      </c>
      <c r="E171" s="78">
        <v>1</v>
      </c>
      <c r="F171" s="104" t="s">
        <v>51</v>
      </c>
      <c r="G171" s="104" t="s">
        <v>52</v>
      </c>
      <c r="H171" s="104" t="s">
        <v>46</v>
      </c>
      <c r="I171" s="15">
        <v>0</v>
      </c>
      <c r="J171" s="15">
        <v>0</v>
      </c>
      <c r="K171" s="15">
        <v>0</v>
      </c>
      <c r="L171" s="15">
        <v>0</v>
      </c>
      <c r="M171" s="15">
        <v>-12.478968000000123</v>
      </c>
      <c r="N171" s="6">
        <v>1794.850676</v>
      </c>
    </row>
    <row r="172" spans="1:14" x14ac:dyDescent="0.25">
      <c r="A172" s="12">
        <v>2020</v>
      </c>
      <c r="B172" s="8" t="s">
        <v>15</v>
      </c>
      <c r="C172" s="13">
        <v>1</v>
      </c>
      <c r="D172" s="13">
        <v>1</v>
      </c>
      <c r="E172" s="78">
        <v>0</v>
      </c>
      <c r="F172" s="104" t="s">
        <v>51</v>
      </c>
      <c r="G172" s="104" t="s">
        <v>52</v>
      </c>
      <c r="H172" s="104" t="s">
        <v>58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6">
        <v>0</v>
      </c>
    </row>
    <row r="173" spans="1:14" x14ac:dyDescent="0.25">
      <c r="A173" s="12">
        <v>2020</v>
      </c>
      <c r="B173" s="8" t="s">
        <v>15</v>
      </c>
      <c r="C173" s="13">
        <v>1</v>
      </c>
      <c r="D173" s="13">
        <v>1</v>
      </c>
      <c r="E173" s="78">
        <v>0</v>
      </c>
      <c r="F173" s="104" t="s">
        <v>51</v>
      </c>
      <c r="G173" s="104" t="s">
        <v>52</v>
      </c>
      <c r="H173" s="104" t="s">
        <v>59</v>
      </c>
      <c r="I173" s="15">
        <v>0</v>
      </c>
      <c r="J173" s="15">
        <v>0</v>
      </c>
      <c r="K173" s="15">
        <v>0</v>
      </c>
      <c r="L173" s="15">
        <v>0</v>
      </c>
      <c r="M173" s="15">
        <v>-3.4447079999999346</v>
      </c>
      <c r="N173" s="6">
        <v>495.45256900000004</v>
      </c>
    </row>
    <row r="174" spans="1:14" x14ac:dyDescent="0.25">
      <c r="A174" s="12">
        <v>2020</v>
      </c>
      <c r="B174" s="8" t="s">
        <v>15</v>
      </c>
      <c r="C174" s="13">
        <v>1</v>
      </c>
      <c r="D174" s="13">
        <v>1</v>
      </c>
      <c r="E174" s="78">
        <v>0</v>
      </c>
      <c r="F174" s="104" t="s">
        <v>51</v>
      </c>
      <c r="G174" s="104" t="s">
        <v>52</v>
      </c>
      <c r="H174" s="104" t="s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-104.80405999999493</v>
      </c>
      <c r="N174" s="6">
        <v>135073.97487200002</v>
      </c>
    </row>
    <row r="175" spans="1:14" x14ac:dyDescent="0.25">
      <c r="A175" s="12">
        <v>2020</v>
      </c>
      <c r="B175" s="8" t="s">
        <v>15</v>
      </c>
      <c r="C175" s="13">
        <v>1</v>
      </c>
      <c r="D175" s="13">
        <v>1</v>
      </c>
      <c r="E175" s="78">
        <v>0</v>
      </c>
      <c r="F175" s="104" t="s">
        <v>51</v>
      </c>
      <c r="G175" s="104" t="s">
        <v>52</v>
      </c>
      <c r="H175" s="104" t="s">
        <v>60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6">
        <v>18362.651850000002</v>
      </c>
    </row>
    <row r="176" spans="1:14" x14ac:dyDescent="0.25">
      <c r="A176" s="12">
        <v>2020</v>
      </c>
      <c r="B176" s="8" t="s">
        <v>15</v>
      </c>
      <c r="C176" s="13">
        <v>1</v>
      </c>
      <c r="D176" s="13">
        <v>1</v>
      </c>
      <c r="E176" s="78">
        <v>0</v>
      </c>
      <c r="F176" s="104" t="s">
        <v>51</v>
      </c>
      <c r="G176" s="104" t="s">
        <v>52</v>
      </c>
      <c r="H176" s="104" t="s">
        <v>61</v>
      </c>
      <c r="I176" s="15">
        <v>0</v>
      </c>
      <c r="J176" s="15">
        <v>0</v>
      </c>
      <c r="K176" s="15">
        <v>0</v>
      </c>
      <c r="L176" s="15">
        <v>0</v>
      </c>
      <c r="M176" s="15">
        <v>-1807.822210000013</v>
      </c>
      <c r="N176" s="6">
        <v>74120.710606999986</v>
      </c>
    </row>
    <row r="177" spans="1:14" x14ac:dyDescent="0.25">
      <c r="A177" s="12">
        <v>2020</v>
      </c>
      <c r="B177" s="8" t="s">
        <v>15</v>
      </c>
      <c r="C177" s="13">
        <v>1</v>
      </c>
      <c r="D177" s="13">
        <v>1</v>
      </c>
      <c r="E177" s="78">
        <v>0</v>
      </c>
      <c r="F177" s="104" t="s">
        <v>51</v>
      </c>
      <c r="G177" s="104" t="s">
        <v>52</v>
      </c>
      <c r="H177" s="104" t="s">
        <v>62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6">
        <v>72934.513180000009</v>
      </c>
    </row>
    <row r="178" spans="1:14" x14ac:dyDescent="0.25">
      <c r="A178" s="12">
        <v>2020</v>
      </c>
      <c r="B178" s="8" t="s">
        <v>15</v>
      </c>
      <c r="C178" s="13">
        <v>1</v>
      </c>
      <c r="D178" s="13">
        <v>1</v>
      </c>
      <c r="E178" s="78">
        <v>0</v>
      </c>
      <c r="F178" s="104" t="s">
        <v>51</v>
      </c>
      <c r="G178" s="104" t="s">
        <v>52</v>
      </c>
      <c r="H178" s="104" t="s">
        <v>63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57169.475592000003</v>
      </c>
    </row>
    <row r="179" spans="1:14" x14ac:dyDescent="0.25">
      <c r="A179" s="12">
        <v>2020</v>
      </c>
      <c r="B179" s="8" t="s">
        <v>15</v>
      </c>
      <c r="C179" s="13">
        <v>1</v>
      </c>
      <c r="D179" s="13">
        <v>1</v>
      </c>
      <c r="E179" s="78">
        <v>0</v>
      </c>
      <c r="F179" s="104" t="s">
        <v>51</v>
      </c>
      <c r="G179" s="104" t="s">
        <v>52</v>
      </c>
      <c r="H179" s="104" t="s">
        <v>50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0</v>
      </c>
    </row>
    <row r="180" spans="1:14" x14ac:dyDescent="0.25">
      <c r="A180" s="12">
        <v>2020</v>
      </c>
      <c r="B180" s="8" t="s">
        <v>15</v>
      </c>
      <c r="C180" s="13">
        <v>1</v>
      </c>
      <c r="D180" s="13">
        <v>1</v>
      </c>
      <c r="E180" s="78">
        <v>0</v>
      </c>
      <c r="F180" s="104" t="s">
        <v>51</v>
      </c>
      <c r="G180" s="104" t="s">
        <v>52</v>
      </c>
      <c r="H180" s="104" t="s">
        <v>64</v>
      </c>
      <c r="I180" s="15">
        <v>0</v>
      </c>
      <c r="J180" s="15">
        <v>0</v>
      </c>
      <c r="K180" s="15">
        <v>0</v>
      </c>
      <c r="L180" s="15">
        <v>0</v>
      </c>
      <c r="M180" s="15">
        <v>-16.065000000000055</v>
      </c>
      <c r="N180" s="6">
        <v>2310.63</v>
      </c>
    </row>
    <row r="181" spans="1:14" x14ac:dyDescent="0.25">
      <c r="A181" s="12">
        <v>2020</v>
      </c>
      <c r="B181" s="8" t="s">
        <v>15</v>
      </c>
      <c r="C181" s="13">
        <v>1</v>
      </c>
      <c r="D181" s="13">
        <v>1</v>
      </c>
      <c r="E181" s="78">
        <v>1</v>
      </c>
      <c r="F181" s="104" t="s">
        <v>65</v>
      </c>
      <c r="G181" s="104" t="s">
        <v>66</v>
      </c>
      <c r="H181" s="104" t="s">
        <v>39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6">
        <v>1183.9999499999999</v>
      </c>
    </row>
    <row r="182" spans="1:14" x14ac:dyDescent="0.25">
      <c r="A182" s="12">
        <v>2020</v>
      </c>
      <c r="B182" s="8" t="s">
        <v>15</v>
      </c>
      <c r="C182" s="13">
        <v>1</v>
      </c>
      <c r="D182" s="13">
        <v>1</v>
      </c>
      <c r="E182" s="78">
        <v>1</v>
      </c>
      <c r="F182" s="104" t="s">
        <v>65</v>
      </c>
      <c r="G182" s="104" t="s">
        <v>67</v>
      </c>
      <c r="H182" s="104" t="s">
        <v>39</v>
      </c>
      <c r="I182" s="15">
        <v>0</v>
      </c>
      <c r="J182" s="15">
        <v>0</v>
      </c>
      <c r="K182" s="15">
        <v>0</v>
      </c>
      <c r="L182" s="15">
        <v>0</v>
      </c>
      <c r="M182" s="15">
        <v>-143.55884800000058</v>
      </c>
      <c r="N182" s="6">
        <v>40317.907515999999</v>
      </c>
    </row>
    <row r="183" spans="1:14" x14ac:dyDescent="0.25">
      <c r="A183" s="12">
        <v>2020</v>
      </c>
      <c r="B183" s="8" t="s">
        <v>15</v>
      </c>
      <c r="C183" s="13">
        <v>1</v>
      </c>
      <c r="D183" s="13">
        <v>1</v>
      </c>
      <c r="E183" s="78">
        <v>1</v>
      </c>
      <c r="F183" s="104" t="s">
        <v>65</v>
      </c>
      <c r="G183" s="104" t="s">
        <v>68</v>
      </c>
      <c r="H183" s="104" t="s">
        <v>39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6">
        <v>245866.66665999999</v>
      </c>
    </row>
    <row r="184" spans="1:14" x14ac:dyDescent="0.25">
      <c r="A184" s="12">
        <v>2020</v>
      </c>
      <c r="B184" s="8" t="s">
        <v>15</v>
      </c>
      <c r="C184" s="13">
        <v>1</v>
      </c>
      <c r="D184" s="13">
        <v>1</v>
      </c>
      <c r="E184" s="78">
        <v>1</v>
      </c>
      <c r="F184" s="104" t="s">
        <v>65</v>
      </c>
      <c r="G184" s="104" t="s">
        <v>69</v>
      </c>
      <c r="H184" s="104" t="s">
        <v>39</v>
      </c>
      <c r="I184" s="15">
        <v>0</v>
      </c>
      <c r="J184" s="15">
        <v>0</v>
      </c>
      <c r="K184" s="15">
        <v>4939.8078700000005</v>
      </c>
      <c r="L184" s="15">
        <v>0</v>
      </c>
      <c r="M184" s="15">
        <v>-3712.7554989997298</v>
      </c>
      <c r="N184" s="6">
        <v>1389278.7119730001</v>
      </c>
    </row>
    <row r="185" spans="1:14" x14ac:dyDescent="0.25">
      <c r="A185" s="12">
        <v>2020</v>
      </c>
      <c r="B185" s="8" t="s">
        <v>15</v>
      </c>
      <c r="C185" s="13">
        <v>1</v>
      </c>
      <c r="D185" s="13">
        <v>0</v>
      </c>
      <c r="E185" s="78">
        <v>0</v>
      </c>
      <c r="F185" s="104" t="s">
        <v>65</v>
      </c>
      <c r="G185" s="104" t="s">
        <v>69</v>
      </c>
      <c r="H185" s="104" t="s">
        <v>57</v>
      </c>
      <c r="I185" s="15">
        <v>0</v>
      </c>
      <c r="J185" s="15">
        <v>0</v>
      </c>
      <c r="K185" s="15">
        <v>0</v>
      </c>
      <c r="L185" s="15">
        <v>0</v>
      </c>
      <c r="M185" s="15">
        <v>-1.0000000000000006E-6</v>
      </c>
      <c r="N185" s="6">
        <v>2.6999999999999999E-5</v>
      </c>
    </row>
    <row r="186" spans="1:14" x14ac:dyDescent="0.25">
      <c r="A186" s="12">
        <v>2020</v>
      </c>
      <c r="B186" s="8" t="s">
        <v>15</v>
      </c>
      <c r="C186" s="13">
        <v>1</v>
      </c>
      <c r="D186" s="13">
        <v>1</v>
      </c>
      <c r="E186" s="78">
        <v>1</v>
      </c>
      <c r="F186" s="104" t="s">
        <v>70</v>
      </c>
      <c r="G186" s="104" t="s">
        <v>71</v>
      </c>
      <c r="H186" s="104" t="s">
        <v>39</v>
      </c>
      <c r="I186" s="15">
        <v>0</v>
      </c>
      <c r="J186" s="15">
        <v>0</v>
      </c>
      <c r="K186" s="15">
        <v>185.26843</v>
      </c>
      <c r="L186" s="15">
        <v>0</v>
      </c>
      <c r="M186" s="15">
        <v>0</v>
      </c>
      <c r="N186" s="6">
        <v>12343</v>
      </c>
    </row>
    <row r="187" spans="1:14" x14ac:dyDescent="0.25">
      <c r="A187" s="12">
        <v>2020</v>
      </c>
      <c r="B187" s="8" t="s">
        <v>15</v>
      </c>
      <c r="C187" s="13">
        <v>1</v>
      </c>
      <c r="D187" s="13">
        <v>1</v>
      </c>
      <c r="E187" s="78">
        <v>1</v>
      </c>
      <c r="F187" s="104" t="s">
        <v>70</v>
      </c>
      <c r="G187" s="104" t="s">
        <v>72</v>
      </c>
      <c r="H187" s="104" t="s">
        <v>39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6">
        <v>50183</v>
      </c>
    </row>
    <row r="188" spans="1:14" x14ac:dyDescent="0.25">
      <c r="A188" s="12">
        <v>2020</v>
      </c>
      <c r="B188" s="8" t="s">
        <v>15</v>
      </c>
      <c r="C188" s="13">
        <v>1</v>
      </c>
      <c r="D188" s="13">
        <v>1</v>
      </c>
      <c r="E188" s="78">
        <v>1</v>
      </c>
      <c r="F188" s="104" t="s">
        <v>70</v>
      </c>
      <c r="G188" s="104" t="s">
        <v>73</v>
      </c>
      <c r="H188" s="104" t="s">
        <v>39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0</v>
      </c>
    </row>
    <row r="189" spans="1:14" x14ac:dyDescent="0.25">
      <c r="A189" s="12">
        <v>2020</v>
      </c>
      <c r="B189" s="8" t="s">
        <v>15</v>
      </c>
      <c r="C189" s="13">
        <v>1</v>
      </c>
      <c r="D189" s="13">
        <v>1</v>
      </c>
      <c r="E189" s="78">
        <v>1</v>
      </c>
      <c r="F189" s="104" t="s">
        <v>65</v>
      </c>
      <c r="G189" s="104" t="s">
        <v>74</v>
      </c>
      <c r="H189" s="104" t="s">
        <v>39</v>
      </c>
      <c r="I189" s="15">
        <v>0</v>
      </c>
      <c r="J189" s="15">
        <v>19504.871686999999</v>
      </c>
      <c r="K189" s="15">
        <v>15322.806508</v>
      </c>
      <c r="L189" s="15">
        <v>305.12652000000003</v>
      </c>
      <c r="M189" s="15">
        <v>-6.0644370000809431</v>
      </c>
      <c r="N189" s="6">
        <v>5247751.2533219997</v>
      </c>
    </row>
    <row r="190" spans="1:14" x14ac:dyDescent="0.25">
      <c r="A190" s="12">
        <v>2020</v>
      </c>
      <c r="B190" s="8" t="s">
        <v>15</v>
      </c>
      <c r="C190" s="13">
        <v>1</v>
      </c>
      <c r="D190" s="13">
        <v>1</v>
      </c>
      <c r="E190" s="78">
        <v>0</v>
      </c>
      <c r="F190" s="104" t="s">
        <v>65</v>
      </c>
      <c r="G190" s="104" t="s">
        <v>74</v>
      </c>
      <c r="H190" s="104" t="s">
        <v>62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6">
        <v>-4.3999999999999999E-5</v>
      </c>
    </row>
    <row r="191" spans="1:14" x14ac:dyDescent="0.25">
      <c r="A191" s="12">
        <v>2020</v>
      </c>
      <c r="B191" s="8" t="s">
        <v>15</v>
      </c>
      <c r="C191" s="13">
        <v>1</v>
      </c>
      <c r="D191" s="13">
        <v>0</v>
      </c>
      <c r="E191" s="78">
        <v>0</v>
      </c>
      <c r="F191" s="104" t="s">
        <v>65</v>
      </c>
      <c r="G191" s="104" t="s">
        <v>74</v>
      </c>
      <c r="H191" s="104" t="s">
        <v>57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-2.1999999999999999E-5</v>
      </c>
    </row>
    <row r="192" spans="1:14" x14ac:dyDescent="0.25">
      <c r="A192" s="12">
        <v>2020</v>
      </c>
      <c r="B192" s="8" t="s">
        <v>15</v>
      </c>
      <c r="C192" s="13">
        <v>1</v>
      </c>
      <c r="D192" s="13">
        <v>1</v>
      </c>
      <c r="E192" s="78">
        <v>0</v>
      </c>
      <c r="F192" s="104" t="s">
        <v>65</v>
      </c>
      <c r="G192" s="104" t="s">
        <v>74</v>
      </c>
      <c r="H192" s="104" t="s">
        <v>41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20520.684260000002</v>
      </c>
    </row>
    <row r="193" spans="1:14" x14ac:dyDescent="0.25">
      <c r="A193" s="12">
        <v>2020</v>
      </c>
      <c r="B193" s="8" t="s">
        <v>15</v>
      </c>
      <c r="C193" s="13">
        <v>1</v>
      </c>
      <c r="D193" s="13">
        <v>0</v>
      </c>
      <c r="E193" s="78">
        <v>0</v>
      </c>
      <c r="F193" s="104" t="s">
        <v>65</v>
      </c>
      <c r="G193" s="104" t="s">
        <v>74</v>
      </c>
      <c r="H193" s="104" t="s">
        <v>47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945.31440899999996</v>
      </c>
    </row>
    <row r="194" spans="1:14" x14ac:dyDescent="0.25">
      <c r="A194" s="12">
        <v>2020</v>
      </c>
      <c r="B194" s="8" t="s">
        <v>15</v>
      </c>
      <c r="C194" s="13">
        <v>1</v>
      </c>
      <c r="D194" s="13">
        <v>0</v>
      </c>
      <c r="E194" s="78">
        <v>0</v>
      </c>
      <c r="F194" s="104" t="s">
        <v>65</v>
      </c>
      <c r="G194" s="104" t="s">
        <v>74</v>
      </c>
      <c r="H194" s="104" t="s">
        <v>75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-2.1999999999999999E-5</v>
      </c>
    </row>
    <row r="195" spans="1:14" x14ac:dyDescent="0.25">
      <c r="A195" s="12">
        <v>2020</v>
      </c>
      <c r="B195" s="8" t="s">
        <v>15</v>
      </c>
      <c r="C195" s="13">
        <v>1</v>
      </c>
      <c r="D195" s="13">
        <v>0</v>
      </c>
      <c r="E195" s="78">
        <v>0</v>
      </c>
      <c r="F195" s="104" t="s">
        <v>65</v>
      </c>
      <c r="G195" s="104" t="s">
        <v>74</v>
      </c>
      <c r="H195" s="104" t="s">
        <v>54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5.5999999999999999E-5</v>
      </c>
    </row>
    <row r="196" spans="1:14" x14ac:dyDescent="0.25">
      <c r="A196" s="12">
        <v>2020</v>
      </c>
      <c r="B196" s="8" t="s">
        <v>15</v>
      </c>
      <c r="C196" s="13">
        <v>1</v>
      </c>
      <c r="D196" s="13">
        <v>1</v>
      </c>
      <c r="E196" s="78">
        <v>0</v>
      </c>
      <c r="F196" s="104" t="s">
        <v>65</v>
      </c>
      <c r="G196" s="104" t="s">
        <v>74</v>
      </c>
      <c r="H196" s="104" t="s">
        <v>63</v>
      </c>
      <c r="I196" s="15">
        <v>0</v>
      </c>
      <c r="J196" s="15">
        <v>0</v>
      </c>
      <c r="K196" s="15">
        <v>0</v>
      </c>
      <c r="L196" s="15">
        <v>0</v>
      </c>
      <c r="M196" s="15">
        <v>-9.9999306257814169E-7</v>
      </c>
      <c r="N196" s="6">
        <v>67600.452069999999</v>
      </c>
    </row>
    <row r="197" spans="1:14" x14ac:dyDescent="0.25">
      <c r="A197" s="12">
        <v>2020</v>
      </c>
      <c r="B197" s="8" t="s">
        <v>15</v>
      </c>
      <c r="C197" s="13">
        <v>1</v>
      </c>
      <c r="D197" s="13">
        <v>1</v>
      </c>
      <c r="E197" s="78">
        <v>0</v>
      </c>
      <c r="F197" s="104" t="s">
        <v>65</v>
      </c>
      <c r="G197" s="104" t="s">
        <v>74</v>
      </c>
      <c r="H197" s="104" t="s">
        <v>55</v>
      </c>
      <c r="I197" s="15">
        <v>0</v>
      </c>
      <c r="J197" s="15">
        <v>0</v>
      </c>
      <c r="K197" s="15">
        <v>0</v>
      </c>
      <c r="L197" s="15">
        <v>0</v>
      </c>
      <c r="M197" s="15">
        <v>2.0000000000000012E-6</v>
      </c>
      <c r="N197" s="6">
        <v>-2.1999999999999999E-5</v>
      </c>
    </row>
    <row r="198" spans="1:14" x14ac:dyDescent="0.25">
      <c r="A198" s="12">
        <v>2020</v>
      </c>
      <c r="B198" s="8" t="s">
        <v>15</v>
      </c>
      <c r="C198" s="13">
        <v>1</v>
      </c>
      <c r="D198" s="13">
        <v>1</v>
      </c>
      <c r="E198" s="78">
        <v>0</v>
      </c>
      <c r="F198" s="104" t="s">
        <v>65</v>
      </c>
      <c r="G198" s="104" t="s">
        <v>74</v>
      </c>
      <c r="H198" s="104" t="s">
        <v>76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6">
        <v>40413.945023</v>
      </c>
    </row>
    <row r="199" spans="1:14" x14ac:dyDescent="0.25">
      <c r="A199" s="12">
        <v>2020</v>
      </c>
      <c r="B199" s="8" t="s">
        <v>15</v>
      </c>
      <c r="C199" s="13">
        <v>1</v>
      </c>
      <c r="D199" s="13">
        <v>1</v>
      </c>
      <c r="E199" s="78">
        <v>0</v>
      </c>
      <c r="F199" s="104" t="s">
        <v>65</v>
      </c>
      <c r="G199" s="104" t="s">
        <v>74</v>
      </c>
      <c r="H199" s="104" t="s">
        <v>1</v>
      </c>
      <c r="I199" s="15">
        <v>0</v>
      </c>
      <c r="J199" s="15">
        <v>58.670169999999999</v>
      </c>
      <c r="K199" s="15">
        <v>17.992180000000001</v>
      </c>
      <c r="L199" s="15">
        <v>0</v>
      </c>
      <c r="M199" s="15">
        <v>0</v>
      </c>
      <c r="N199" s="6">
        <v>1313.691292</v>
      </c>
    </row>
    <row r="200" spans="1:14" x14ac:dyDescent="0.25">
      <c r="A200" s="12">
        <v>2020</v>
      </c>
      <c r="B200" s="8" t="s">
        <v>15</v>
      </c>
      <c r="C200" s="13">
        <v>1</v>
      </c>
      <c r="D200" s="13">
        <v>1</v>
      </c>
      <c r="E200" s="78">
        <v>1</v>
      </c>
      <c r="F200" s="104" t="s">
        <v>65</v>
      </c>
      <c r="G200" s="104" t="s">
        <v>74</v>
      </c>
      <c r="H200" s="104" t="s">
        <v>77</v>
      </c>
      <c r="I200" s="15">
        <v>0</v>
      </c>
      <c r="J200" s="15">
        <v>0</v>
      </c>
      <c r="K200" s="15">
        <v>0</v>
      </c>
      <c r="L200" s="15">
        <v>0</v>
      </c>
      <c r="M200" s="15">
        <v>-2.3999999999999716E-5</v>
      </c>
      <c r="N200" s="6">
        <v>3.6180000000000001E-3</v>
      </c>
    </row>
    <row r="201" spans="1:14" x14ac:dyDescent="0.25">
      <c r="A201" s="12">
        <v>2020</v>
      </c>
      <c r="B201" s="8" t="s">
        <v>15</v>
      </c>
      <c r="C201" s="13">
        <v>1</v>
      </c>
      <c r="D201" s="13">
        <v>1</v>
      </c>
      <c r="E201" s="78">
        <v>1</v>
      </c>
      <c r="F201" s="104" t="s">
        <v>65</v>
      </c>
      <c r="G201" s="104" t="s">
        <v>74</v>
      </c>
      <c r="H201" s="104" t="s">
        <v>78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6">
        <v>3359.2350230000002</v>
      </c>
    </row>
    <row r="202" spans="1:14" x14ac:dyDescent="0.25">
      <c r="A202" s="12">
        <v>2020</v>
      </c>
      <c r="B202" s="8" t="s">
        <v>15</v>
      </c>
      <c r="C202" s="13">
        <v>1</v>
      </c>
      <c r="D202" s="13">
        <v>1</v>
      </c>
      <c r="E202" s="78">
        <v>0</v>
      </c>
      <c r="F202" s="104" t="s">
        <v>65</v>
      </c>
      <c r="G202" s="104" t="s">
        <v>74</v>
      </c>
      <c r="H202" s="104" t="s">
        <v>79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3323.5313900000001</v>
      </c>
    </row>
    <row r="203" spans="1:14" x14ac:dyDescent="0.25">
      <c r="A203" s="12">
        <v>2020</v>
      </c>
      <c r="B203" s="8" t="s">
        <v>15</v>
      </c>
      <c r="C203" s="13">
        <v>1</v>
      </c>
      <c r="D203" s="13">
        <v>1</v>
      </c>
      <c r="E203" s="78">
        <v>0</v>
      </c>
      <c r="F203" s="104" t="s">
        <v>65</v>
      </c>
      <c r="G203" s="104" t="s">
        <v>74</v>
      </c>
      <c r="H203" s="104" t="s">
        <v>80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14000</v>
      </c>
    </row>
    <row r="204" spans="1:14" x14ac:dyDescent="0.25">
      <c r="A204" s="12">
        <v>2020</v>
      </c>
      <c r="B204" s="8" t="s">
        <v>15</v>
      </c>
      <c r="C204" s="13">
        <v>1</v>
      </c>
      <c r="D204" s="13">
        <v>1</v>
      </c>
      <c r="E204" s="78">
        <v>0</v>
      </c>
      <c r="F204" s="104" t="s">
        <v>65</v>
      </c>
      <c r="G204" s="104" t="s">
        <v>74</v>
      </c>
      <c r="H204" s="104" t="s">
        <v>43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26187.07087</v>
      </c>
    </row>
    <row r="205" spans="1:14" x14ac:dyDescent="0.25">
      <c r="A205" s="12">
        <v>2020</v>
      </c>
      <c r="B205" s="8" t="s">
        <v>15</v>
      </c>
      <c r="C205" s="13">
        <v>1</v>
      </c>
      <c r="D205" s="13">
        <v>1</v>
      </c>
      <c r="E205" s="78">
        <v>1</v>
      </c>
      <c r="F205" s="104" t="s">
        <v>65</v>
      </c>
      <c r="G205" s="104" t="s">
        <v>81</v>
      </c>
      <c r="H205" s="104" t="s">
        <v>39</v>
      </c>
      <c r="I205" s="15">
        <v>0</v>
      </c>
      <c r="J205" s="15">
        <v>4166.6666699999996</v>
      </c>
      <c r="K205" s="15">
        <v>1218.6816899999999</v>
      </c>
      <c r="L205" s="15">
        <v>0</v>
      </c>
      <c r="M205" s="15">
        <v>0</v>
      </c>
      <c r="N205" s="6">
        <v>3081538.4231049996</v>
      </c>
    </row>
    <row r="206" spans="1:14" x14ac:dyDescent="0.25">
      <c r="A206" s="12">
        <v>2020</v>
      </c>
      <c r="B206" s="8" t="s">
        <v>15</v>
      </c>
      <c r="C206" s="13">
        <v>1</v>
      </c>
      <c r="D206" s="13">
        <v>1</v>
      </c>
      <c r="E206" s="78">
        <v>0</v>
      </c>
      <c r="F206" s="104" t="s">
        <v>65</v>
      </c>
      <c r="G206" s="104" t="s">
        <v>81</v>
      </c>
      <c r="H206" s="104" t="s">
        <v>82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6">
        <v>0</v>
      </c>
    </row>
    <row r="207" spans="1:14" x14ac:dyDescent="0.25">
      <c r="A207" s="12">
        <v>2020</v>
      </c>
      <c r="B207" s="8" t="s">
        <v>15</v>
      </c>
      <c r="C207" s="13">
        <v>1</v>
      </c>
      <c r="D207" s="13">
        <v>0</v>
      </c>
      <c r="E207" s="78">
        <v>0</v>
      </c>
      <c r="F207" s="104" t="s">
        <v>65</v>
      </c>
      <c r="G207" s="104" t="s">
        <v>81</v>
      </c>
      <c r="H207" s="104" t="s">
        <v>57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1.1E-5</v>
      </c>
    </row>
    <row r="208" spans="1:14" x14ac:dyDescent="0.25">
      <c r="A208" s="12">
        <v>2020</v>
      </c>
      <c r="B208" s="8" t="s">
        <v>15</v>
      </c>
      <c r="C208" s="13">
        <v>1</v>
      </c>
      <c r="D208" s="13">
        <v>1</v>
      </c>
      <c r="E208" s="78">
        <v>0</v>
      </c>
      <c r="F208" s="104" t="s">
        <v>65</v>
      </c>
      <c r="G208" s="104" t="s">
        <v>81</v>
      </c>
      <c r="H208" s="104" t="s">
        <v>62</v>
      </c>
      <c r="I208" s="15">
        <v>0</v>
      </c>
      <c r="J208" s="15">
        <v>2878.75</v>
      </c>
      <c r="K208" s="15">
        <v>411.09828999999996</v>
      </c>
      <c r="L208" s="15">
        <v>129.47978000000001</v>
      </c>
      <c r="M208" s="15">
        <v>0</v>
      </c>
      <c r="N208" s="6">
        <v>113529.936581</v>
      </c>
    </row>
    <row r="209" spans="1:14" x14ac:dyDescent="0.25">
      <c r="A209" s="12">
        <v>2020</v>
      </c>
      <c r="B209" s="8" t="s">
        <v>15</v>
      </c>
      <c r="C209" s="13">
        <v>1</v>
      </c>
      <c r="D209" s="13">
        <v>1</v>
      </c>
      <c r="E209" s="78">
        <v>0</v>
      </c>
      <c r="F209" s="104" t="s">
        <v>65</v>
      </c>
      <c r="G209" s="104" t="s">
        <v>81</v>
      </c>
      <c r="H209" s="104" t="s">
        <v>41</v>
      </c>
      <c r="I209" s="15">
        <v>0</v>
      </c>
      <c r="J209" s="15">
        <v>2574.8706200000001</v>
      </c>
      <c r="K209" s="15">
        <v>454.33951999999999</v>
      </c>
      <c r="L209" s="15">
        <v>94.755240000000001</v>
      </c>
      <c r="M209" s="15">
        <v>0</v>
      </c>
      <c r="N209" s="6">
        <v>193208.391057</v>
      </c>
    </row>
    <row r="210" spans="1:14" x14ac:dyDescent="0.25">
      <c r="A210" s="12">
        <v>2020</v>
      </c>
      <c r="B210" s="8" t="s">
        <v>15</v>
      </c>
      <c r="C210" s="13">
        <v>1</v>
      </c>
      <c r="D210" s="13">
        <v>1</v>
      </c>
      <c r="E210" s="78">
        <v>0</v>
      </c>
      <c r="F210" s="104" t="s">
        <v>65</v>
      </c>
      <c r="G210" s="104" t="s">
        <v>81</v>
      </c>
      <c r="H210" s="104" t="s">
        <v>83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6">
        <v>0</v>
      </c>
    </row>
    <row r="211" spans="1:14" x14ac:dyDescent="0.25">
      <c r="A211" s="12">
        <v>2020</v>
      </c>
      <c r="B211" s="8" t="s">
        <v>15</v>
      </c>
      <c r="C211" s="13">
        <v>1</v>
      </c>
      <c r="D211" s="13">
        <v>1</v>
      </c>
      <c r="E211" s="78">
        <v>0</v>
      </c>
      <c r="F211" s="104" t="s">
        <v>65</v>
      </c>
      <c r="G211" s="104" t="s">
        <v>81</v>
      </c>
      <c r="H211" s="104" t="s">
        <v>79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60000</v>
      </c>
    </row>
    <row r="212" spans="1:14" x14ac:dyDescent="0.25">
      <c r="A212" s="12">
        <v>2020</v>
      </c>
      <c r="B212" s="8" t="s">
        <v>15</v>
      </c>
      <c r="C212" s="13">
        <v>1</v>
      </c>
      <c r="D212" s="13">
        <v>1</v>
      </c>
      <c r="E212" s="78">
        <v>0</v>
      </c>
      <c r="F212" s="104" t="s">
        <v>65</v>
      </c>
      <c r="G212" s="104" t="s">
        <v>81</v>
      </c>
      <c r="H212" s="104" t="s">
        <v>1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0</v>
      </c>
    </row>
    <row r="213" spans="1:14" x14ac:dyDescent="0.25">
      <c r="A213" s="12">
        <v>2020</v>
      </c>
      <c r="B213" s="8" t="s">
        <v>15</v>
      </c>
      <c r="C213" s="13">
        <v>1</v>
      </c>
      <c r="D213" s="13">
        <v>1</v>
      </c>
      <c r="E213" s="78">
        <v>0</v>
      </c>
      <c r="F213" s="104" t="s">
        <v>65</v>
      </c>
      <c r="G213" s="104" t="s">
        <v>81</v>
      </c>
      <c r="H213" s="104" t="s">
        <v>63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15</v>
      </c>
      <c r="C214" s="13">
        <v>1</v>
      </c>
      <c r="D214" s="13">
        <v>1</v>
      </c>
      <c r="E214" s="78">
        <v>0</v>
      </c>
      <c r="F214" s="104" t="s">
        <v>65</v>
      </c>
      <c r="G214" s="104" t="s">
        <v>81</v>
      </c>
      <c r="H214" s="104" t="s">
        <v>55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2.1999999999999999E-5</v>
      </c>
    </row>
    <row r="215" spans="1:14" x14ac:dyDescent="0.25">
      <c r="A215" s="12">
        <v>2020</v>
      </c>
      <c r="B215" s="8" t="s">
        <v>15</v>
      </c>
      <c r="C215" s="13">
        <v>1</v>
      </c>
      <c r="D215" s="13">
        <v>0</v>
      </c>
      <c r="E215" s="78">
        <v>0</v>
      </c>
      <c r="F215" s="104" t="s">
        <v>65</v>
      </c>
      <c r="G215" s="104" t="s">
        <v>81</v>
      </c>
      <c r="H215" s="104" t="s">
        <v>84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30000</v>
      </c>
    </row>
    <row r="216" spans="1:14" x14ac:dyDescent="0.25">
      <c r="A216" s="12">
        <v>2020</v>
      </c>
      <c r="B216" s="8" t="s">
        <v>15</v>
      </c>
      <c r="C216" s="13">
        <v>1</v>
      </c>
      <c r="D216" s="13">
        <v>0</v>
      </c>
      <c r="E216" s="78">
        <v>0</v>
      </c>
      <c r="F216" s="104" t="s">
        <v>65</v>
      </c>
      <c r="G216" s="104" t="s">
        <v>81</v>
      </c>
      <c r="H216" s="104" t="s">
        <v>47</v>
      </c>
      <c r="I216" s="15">
        <v>0</v>
      </c>
      <c r="J216" s="15">
        <v>0</v>
      </c>
      <c r="K216" s="15">
        <v>177.66166000000001</v>
      </c>
      <c r="L216" s="15">
        <v>0</v>
      </c>
      <c r="M216" s="15">
        <v>0</v>
      </c>
      <c r="N216" s="6">
        <v>20000.000033</v>
      </c>
    </row>
    <row r="217" spans="1:14" x14ac:dyDescent="0.25">
      <c r="A217" s="12">
        <v>2020</v>
      </c>
      <c r="B217" s="8" t="s">
        <v>15</v>
      </c>
      <c r="C217" s="13">
        <v>1</v>
      </c>
      <c r="D217" s="13">
        <v>1</v>
      </c>
      <c r="E217" s="78">
        <v>0</v>
      </c>
      <c r="F217" s="104" t="s">
        <v>65</v>
      </c>
      <c r="G217" s="104" t="s">
        <v>81</v>
      </c>
      <c r="H217" s="104" t="s">
        <v>58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44726.521030000004</v>
      </c>
    </row>
    <row r="218" spans="1:14" x14ac:dyDescent="0.25">
      <c r="A218" s="12">
        <v>2020</v>
      </c>
      <c r="B218" s="8" t="s">
        <v>15</v>
      </c>
      <c r="C218" s="13">
        <v>1</v>
      </c>
      <c r="D218" s="13">
        <v>1</v>
      </c>
      <c r="E218" s="78">
        <v>0</v>
      </c>
      <c r="F218" s="104" t="s">
        <v>65</v>
      </c>
      <c r="G218" s="104" t="s">
        <v>81</v>
      </c>
      <c r="H218" s="104" t="s">
        <v>48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6">
        <v>42429.787469999996</v>
      </c>
    </row>
    <row r="219" spans="1:14" x14ac:dyDescent="0.25">
      <c r="A219" s="12">
        <v>2020</v>
      </c>
      <c r="B219" s="8" t="s">
        <v>15</v>
      </c>
      <c r="C219" s="13">
        <v>1</v>
      </c>
      <c r="D219" s="13">
        <v>1</v>
      </c>
      <c r="E219" s="78">
        <v>1</v>
      </c>
      <c r="F219" s="104" t="s">
        <v>65</v>
      </c>
      <c r="G219" s="104" t="s">
        <v>85</v>
      </c>
      <c r="H219" s="104" t="s">
        <v>39</v>
      </c>
      <c r="I219" s="15">
        <v>6100</v>
      </c>
      <c r="J219" s="15">
        <v>0</v>
      </c>
      <c r="K219" s="15">
        <v>148.87782000000001</v>
      </c>
      <c r="L219" s="15">
        <v>0</v>
      </c>
      <c r="M219" s="15">
        <v>0</v>
      </c>
      <c r="N219" s="6">
        <v>657786.37399999995</v>
      </c>
    </row>
    <row r="220" spans="1:14" x14ac:dyDescent="0.25">
      <c r="A220" s="12">
        <v>2020</v>
      </c>
      <c r="B220" s="8" t="s">
        <v>15</v>
      </c>
      <c r="C220" s="13">
        <v>1</v>
      </c>
      <c r="D220" s="13">
        <v>0</v>
      </c>
      <c r="E220" s="78">
        <v>0</v>
      </c>
      <c r="F220" s="104" t="s">
        <v>65</v>
      </c>
      <c r="G220" s="104" t="s">
        <v>85</v>
      </c>
      <c r="H220" s="104" t="s">
        <v>47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0</v>
      </c>
    </row>
    <row r="221" spans="1:14" x14ac:dyDescent="0.25">
      <c r="A221" s="12">
        <v>2020</v>
      </c>
      <c r="B221" s="8" t="s">
        <v>15</v>
      </c>
      <c r="C221" s="13">
        <v>1</v>
      </c>
      <c r="D221" s="13">
        <v>1</v>
      </c>
      <c r="E221" s="78">
        <v>0</v>
      </c>
      <c r="F221" s="104" t="s">
        <v>65</v>
      </c>
      <c r="G221" s="104" t="s">
        <v>85</v>
      </c>
      <c r="H221" s="104" t="s">
        <v>1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6">
        <v>0</v>
      </c>
    </row>
    <row r="222" spans="1:14" x14ac:dyDescent="0.25">
      <c r="A222" s="12">
        <v>2020</v>
      </c>
      <c r="B222" s="8" t="s">
        <v>15</v>
      </c>
      <c r="C222" s="13">
        <v>1</v>
      </c>
      <c r="D222" s="13">
        <v>1</v>
      </c>
      <c r="E222" s="78">
        <v>0</v>
      </c>
      <c r="F222" s="104" t="s">
        <v>65</v>
      </c>
      <c r="G222" s="104" t="s">
        <v>85</v>
      </c>
      <c r="H222" s="104" t="s">
        <v>86</v>
      </c>
      <c r="I222" s="15">
        <v>0</v>
      </c>
      <c r="J222" s="15">
        <v>1657.9053600000002</v>
      </c>
      <c r="K222" s="15">
        <v>1650.7630300000001</v>
      </c>
      <c r="L222" s="15">
        <v>0</v>
      </c>
      <c r="M222" s="15">
        <v>0</v>
      </c>
      <c r="N222" s="6">
        <v>88154.065920000008</v>
      </c>
    </row>
    <row r="223" spans="1:14" x14ac:dyDescent="0.25">
      <c r="A223" s="12">
        <v>2020</v>
      </c>
      <c r="B223" s="8" t="s">
        <v>15</v>
      </c>
      <c r="C223" s="13">
        <v>1</v>
      </c>
      <c r="D223" s="13">
        <v>1</v>
      </c>
      <c r="E223" s="78">
        <v>0</v>
      </c>
      <c r="F223" s="104" t="s">
        <v>65</v>
      </c>
      <c r="G223" s="104" t="s">
        <v>85</v>
      </c>
      <c r="H223" s="104" t="s">
        <v>41</v>
      </c>
      <c r="I223" s="15">
        <v>0</v>
      </c>
      <c r="J223" s="15">
        <v>0</v>
      </c>
      <c r="K223" s="15">
        <v>2805.3405200000002</v>
      </c>
      <c r="L223" s="15">
        <v>0</v>
      </c>
      <c r="M223" s="15">
        <v>0</v>
      </c>
      <c r="N223" s="6">
        <v>386087.08601999999</v>
      </c>
    </row>
    <row r="224" spans="1:14" x14ac:dyDescent="0.25">
      <c r="A224" s="12">
        <v>2020</v>
      </c>
      <c r="B224" s="8" t="s">
        <v>15</v>
      </c>
      <c r="C224" s="13">
        <v>1</v>
      </c>
      <c r="D224" s="13">
        <v>1</v>
      </c>
      <c r="E224" s="78">
        <v>0</v>
      </c>
      <c r="F224" s="104" t="s">
        <v>65</v>
      </c>
      <c r="G224" s="104" t="s">
        <v>85</v>
      </c>
      <c r="H224" s="104" t="s">
        <v>50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6">
        <v>92593.157769999991</v>
      </c>
    </row>
    <row r="225" spans="1:14" x14ac:dyDescent="0.25">
      <c r="A225" s="12">
        <v>2020</v>
      </c>
      <c r="B225" s="8" t="s">
        <v>15</v>
      </c>
      <c r="C225" s="13">
        <v>1</v>
      </c>
      <c r="D225" s="13">
        <v>1</v>
      </c>
      <c r="E225" s="78">
        <v>0</v>
      </c>
      <c r="F225" s="104" t="s">
        <v>65</v>
      </c>
      <c r="G225" s="104" t="s">
        <v>85</v>
      </c>
      <c r="H225" s="104" t="s">
        <v>87</v>
      </c>
      <c r="I225" s="15">
        <v>0</v>
      </c>
      <c r="J225" s="15">
        <v>0</v>
      </c>
      <c r="K225" s="15">
        <v>459.36972000000003</v>
      </c>
      <c r="L225" s="15">
        <v>0</v>
      </c>
      <c r="M225" s="15">
        <v>0</v>
      </c>
      <c r="N225" s="6">
        <v>24951.483899999999</v>
      </c>
    </row>
    <row r="226" spans="1:14" x14ac:dyDescent="0.25">
      <c r="A226" s="12">
        <v>2020</v>
      </c>
      <c r="B226" s="8" t="s">
        <v>15</v>
      </c>
      <c r="C226" s="13">
        <v>1</v>
      </c>
      <c r="D226" s="13">
        <v>1</v>
      </c>
      <c r="E226" s="78">
        <v>0</v>
      </c>
      <c r="F226" s="104" t="s">
        <v>65</v>
      </c>
      <c r="G226" s="104" t="s">
        <v>85</v>
      </c>
      <c r="H226" s="104" t="s">
        <v>80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7173.0665399999998</v>
      </c>
    </row>
    <row r="227" spans="1:14" x14ac:dyDescent="0.25">
      <c r="A227" s="12">
        <v>2020</v>
      </c>
      <c r="B227" s="8" t="s">
        <v>15</v>
      </c>
      <c r="C227" s="13">
        <v>1</v>
      </c>
      <c r="D227" s="13">
        <v>1</v>
      </c>
      <c r="E227" s="78">
        <v>1</v>
      </c>
      <c r="F227" s="104" t="s">
        <v>70</v>
      </c>
      <c r="G227" s="104" t="s">
        <v>88</v>
      </c>
      <c r="H227" s="104" t="s">
        <v>39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6">
        <v>87605</v>
      </c>
    </row>
    <row r="228" spans="1:14" x14ac:dyDescent="0.25">
      <c r="A228" s="12">
        <v>2020</v>
      </c>
      <c r="B228" s="8" t="s">
        <v>15</v>
      </c>
      <c r="C228" s="13">
        <v>1</v>
      </c>
      <c r="D228" s="13">
        <v>1</v>
      </c>
      <c r="E228" s="78">
        <v>1</v>
      </c>
      <c r="F228" s="104" t="s">
        <v>70</v>
      </c>
      <c r="G228" s="104" t="s">
        <v>88</v>
      </c>
      <c r="H228" s="104" t="s">
        <v>89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299</v>
      </c>
    </row>
    <row r="229" spans="1:14" x14ac:dyDescent="0.25">
      <c r="A229" s="12">
        <v>2020</v>
      </c>
      <c r="B229" s="8" t="s">
        <v>15</v>
      </c>
      <c r="C229" s="13">
        <v>1</v>
      </c>
      <c r="D229" s="13">
        <v>1</v>
      </c>
      <c r="E229" s="78">
        <v>1</v>
      </c>
      <c r="F229" s="104" t="s">
        <v>70</v>
      </c>
      <c r="G229" s="104" t="s">
        <v>88</v>
      </c>
      <c r="H229" s="104" t="s">
        <v>90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1263</v>
      </c>
    </row>
    <row r="230" spans="1:14" x14ac:dyDescent="0.25">
      <c r="A230" s="12">
        <v>2020</v>
      </c>
      <c r="B230" s="8" t="s">
        <v>15</v>
      </c>
      <c r="C230" s="13">
        <v>1</v>
      </c>
      <c r="D230" s="13">
        <v>0</v>
      </c>
      <c r="E230" s="78">
        <v>0</v>
      </c>
      <c r="F230" s="104" t="s">
        <v>70</v>
      </c>
      <c r="G230" s="104" t="s">
        <v>88</v>
      </c>
      <c r="H230" s="104" t="s">
        <v>47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</v>
      </c>
    </row>
    <row r="231" spans="1:14" x14ac:dyDescent="0.25">
      <c r="A231" s="12">
        <v>2020</v>
      </c>
      <c r="B231" s="8" t="s">
        <v>15</v>
      </c>
      <c r="C231" s="13">
        <v>1</v>
      </c>
      <c r="D231" s="13">
        <v>1</v>
      </c>
      <c r="E231" s="78">
        <v>1</v>
      </c>
      <c r="F231" s="104" t="s">
        <v>70</v>
      </c>
      <c r="G231" s="104" t="s">
        <v>88</v>
      </c>
      <c r="H231" s="104" t="s">
        <v>91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155</v>
      </c>
    </row>
    <row r="232" spans="1:14" x14ac:dyDescent="0.25">
      <c r="A232" s="12">
        <v>2020</v>
      </c>
      <c r="B232" s="8" t="s">
        <v>15</v>
      </c>
      <c r="C232" s="13">
        <v>1</v>
      </c>
      <c r="D232" s="13">
        <v>1</v>
      </c>
      <c r="E232" s="78">
        <v>1</v>
      </c>
      <c r="F232" s="104" t="s">
        <v>70</v>
      </c>
      <c r="G232" s="104" t="s">
        <v>88</v>
      </c>
      <c r="H232" s="104" t="s">
        <v>92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239</v>
      </c>
    </row>
    <row r="233" spans="1:14" x14ac:dyDescent="0.25">
      <c r="A233" s="12">
        <v>2020</v>
      </c>
      <c r="B233" s="8" t="s">
        <v>15</v>
      </c>
      <c r="C233" s="13">
        <v>1</v>
      </c>
      <c r="D233" s="13">
        <v>1</v>
      </c>
      <c r="E233" s="78">
        <v>1</v>
      </c>
      <c r="F233" s="104" t="s">
        <v>70</v>
      </c>
      <c r="G233" s="104" t="s">
        <v>88</v>
      </c>
      <c r="H233" s="104" t="s">
        <v>93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699</v>
      </c>
    </row>
    <row r="234" spans="1:14" x14ac:dyDescent="0.25">
      <c r="A234" s="12">
        <v>2020</v>
      </c>
      <c r="B234" s="8" t="s">
        <v>15</v>
      </c>
      <c r="C234" s="13">
        <v>1</v>
      </c>
      <c r="D234" s="13">
        <v>1</v>
      </c>
      <c r="E234" s="78">
        <v>0</v>
      </c>
      <c r="F234" s="104" t="s">
        <v>70</v>
      </c>
      <c r="G234" s="104" t="s">
        <v>88</v>
      </c>
      <c r="H234" s="104" t="s">
        <v>56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2711</v>
      </c>
    </row>
    <row r="235" spans="1:14" x14ac:dyDescent="0.25">
      <c r="A235" s="12">
        <v>2020</v>
      </c>
      <c r="B235" s="8" t="s">
        <v>15</v>
      </c>
      <c r="C235" s="13">
        <v>1</v>
      </c>
      <c r="D235" s="13">
        <v>1</v>
      </c>
      <c r="E235" s="78">
        <v>0</v>
      </c>
      <c r="F235" s="104" t="s">
        <v>70</v>
      </c>
      <c r="G235" s="104" t="s">
        <v>88</v>
      </c>
      <c r="H235" s="104" t="s">
        <v>40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11335</v>
      </c>
    </row>
    <row r="236" spans="1:14" x14ac:dyDescent="0.25">
      <c r="A236" s="12">
        <v>2020</v>
      </c>
      <c r="B236" s="8" t="s">
        <v>15</v>
      </c>
      <c r="C236" s="13">
        <v>1</v>
      </c>
      <c r="D236" s="13">
        <v>1</v>
      </c>
      <c r="E236" s="78">
        <v>0</v>
      </c>
      <c r="F236" s="104" t="s">
        <v>70</v>
      </c>
      <c r="G236" s="104" t="s">
        <v>88</v>
      </c>
      <c r="H236" s="104" t="s">
        <v>43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487</v>
      </c>
    </row>
    <row r="237" spans="1:14" x14ac:dyDescent="0.25">
      <c r="A237" s="12">
        <v>2020</v>
      </c>
      <c r="B237" s="8" t="s">
        <v>15</v>
      </c>
      <c r="C237" s="13">
        <v>1</v>
      </c>
      <c r="D237" s="13">
        <v>1</v>
      </c>
      <c r="E237" s="78">
        <v>1</v>
      </c>
      <c r="F237" s="104" t="s">
        <v>70</v>
      </c>
      <c r="G237" s="104" t="s">
        <v>94</v>
      </c>
      <c r="H237" s="104" t="s">
        <v>39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199332</v>
      </c>
    </row>
    <row r="238" spans="1:14" x14ac:dyDescent="0.25">
      <c r="A238" s="12">
        <v>2020</v>
      </c>
      <c r="B238" s="8" t="s">
        <v>15</v>
      </c>
      <c r="C238" s="13">
        <v>1</v>
      </c>
      <c r="D238" s="13">
        <v>1</v>
      </c>
      <c r="E238" s="78">
        <v>1</v>
      </c>
      <c r="F238" s="104" t="s">
        <v>70</v>
      </c>
      <c r="G238" s="104" t="s">
        <v>94</v>
      </c>
      <c r="H238" s="104" t="s">
        <v>89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2230</v>
      </c>
    </row>
    <row r="239" spans="1:14" x14ac:dyDescent="0.25">
      <c r="A239" s="12">
        <v>2020</v>
      </c>
      <c r="B239" s="8" t="s">
        <v>15</v>
      </c>
      <c r="C239" s="13">
        <v>1</v>
      </c>
      <c r="D239" s="13">
        <v>1</v>
      </c>
      <c r="E239" s="78">
        <v>1</v>
      </c>
      <c r="F239" s="104" t="s">
        <v>70</v>
      </c>
      <c r="G239" s="104" t="s">
        <v>94</v>
      </c>
      <c r="H239" s="104" t="s">
        <v>90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8092</v>
      </c>
    </row>
    <row r="240" spans="1:14" x14ac:dyDescent="0.25">
      <c r="A240" s="12">
        <v>2020</v>
      </c>
      <c r="B240" s="8" t="s">
        <v>15</v>
      </c>
      <c r="C240" s="13">
        <v>1</v>
      </c>
      <c r="D240" s="13">
        <v>0</v>
      </c>
      <c r="E240" s="78">
        <v>0</v>
      </c>
      <c r="F240" s="104" t="s">
        <v>70</v>
      </c>
      <c r="G240" s="104" t="s">
        <v>94</v>
      </c>
      <c r="H240" s="104" t="s">
        <v>47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19.411000000000001</v>
      </c>
    </row>
    <row r="241" spans="1:14" x14ac:dyDescent="0.25">
      <c r="A241" s="12">
        <v>2020</v>
      </c>
      <c r="B241" s="8" t="s">
        <v>15</v>
      </c>
      <c r="C241" s="13">
        <v>1</v>
      </c>
      <c r="D241" s="13">
        <v>1</v>
      </c>
      <c r="E241" s="78">
        <v>1</v>
      </c>
      <c r="F241" s="104" t="s">
        <v>70</v>
      </c>
      <c r="G241" s="104" t="s">
        <v>94</v>
      </c>
      <c r="H241" s="104" t="s">
        <v>91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1030</v>
      </c>
    </row>
    <row r="242" spans="1:14" x14ac:dyDescent="0.25">
      <c r="A242" s="12">
        <v>2020</v>
      </c>
      <c r="B242" s="8" t="s">
        <v>15</v>
      </c>
      <c r="C242" s="13">
        <v>1</v>
      </c>
      <c r="D242" s="13">
        <v>1</v>
      </c>
      <c r="E242" s="78">
        <v>1</v>
      </c>
      <c r="F242" s="104" t="s">
        <v>70</v>
      </c>
      <c r="G242" s="104" t="s">
        <v>94</v>
      </c>
      <c r="H242" s="104" t="s">
        <v>92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2390</v>
      </c>
    </row>
    <row r="243" spans="1:14" x14ac:dyDescent="0.25">
      <c r="A243" s="12">
        <v>2020</v>
      </c>
      <c r="B243" s="8" t="s">
        <v>15</v>
      </c>
      <c r="C243" s="13">
        <v>1</v>
      </c>
      <c r="D243" s="13">
        <v>1</v>
      </c>
      <c r="E243" s="78">
        <v>1</v>
      </c>
      <c r="F243" s="104" t="s">
        <v>70</v>
      </c>
      <c r="G243" s="104" t="s">
        <v>94</v>
      </c>
      <c r="H243" s="104" t="s">
        <v>93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5701</v>
      </c>
    </row>
    <row r="244" spans="1:14" x14ac:dyDescent="0.25">
      <c r="A244" s="12">
        <v>2020</v>
      </c>
      <c r="B244" s="8" t="s">
        <v>15</v>
      </c>
      <c r="C244" s="13">
        <v>1</v>
      </c>
      <c r="D244" s="13">
        <v>1</v>
      </c>
      <c r="E244" s="78">
        <v>0</v>
      </c>
      <c r="F244" s="104" t="s">
        <v>70</v>
      </c>
      <c r="G244" s="104" t="s">
        <v>94</v>
      </c>
      <c r="H244" s="104" t="s">
        <v>56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18150</v>
      </c>
    </row>
    <row r="245" spans="1:14" x14ac:dyDescent="0.25">
      <c r="A245" s="12">
        <v>2020</v>
      </c>
      <c r="B245" s="8" t="s">
        <v>15</v>
      </c>
      <c r="C245" s="13">
        <v>1</v>
      </c>
      <c r="D245" s="13">
        <v>1</v>
      </c>
      <c r="E245" s="78">
        <v>0</v>
      </c>
      <c r="F245" s="104" t="s">
        <v>70</v>
      </c>
      <c r="G245" s="104" t="s">
        <v>94</v>
      </c>
      <c r="H245" s="104" t="s">
        <v>40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81058</v>
      </c>
    </row>
    <row r="246" spans="1:14" x14ac:dyDescent="0.25">
      <c r="A246" s="12">
        <v>2020</v>
      </c>
      <c r="B246" s="8" t="s">
        <v>15</v>
      </c>
      <c r="C246" s="13">
        <v>1</v>
      </c>
      <c r="D246" s="13">
        <v>1</v>
      </c>
      <c r="E246" s="78">
        <v>0</v>
      </c>
      <c r="F246" s="104" t="s">
        <v>70</v>
      </c>
      <c r="G246" s="104" t="s">
        <v>94</v>
      </c>
      <c r="H246" s="104" t="s">
        <v>43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3718</v>
      </c>
    </row>
    <row r="247" spans="1:14" x14ac:dyDescent="0.25">
      <c r="A247" s="12">
        <v>2020</v>
      </c>
      <c r="B247" s="8" t="s">
        <v>15</v>
      </c>
      <c r="C247" s="13">
        <v>1</v>
      </c>
      <c r="D247" s="13">
        <v>1</v>
      </c>
      <c r="E247" s="78">
        <v>1</v>
      </c>
      <c r="F247" s="104" t="s">
        <v>70</v>
      </c>
      <c r="G247" s="104" t="s">
        <v>95</v>
      </c>
      <c r="H247" s="104" t="s">
        <v>39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2000000</v>
      </c>
    </row>
    <row r="248" spans="1:14" x14ac:dyDescent="0.25">
      <c r="A248" s="12">
        <v>2020</v>
      </c>
      <c r="B248" s="8" t="s">
        <v>15</v>
      </c>
      <c r="C248" s="13">
        <v>1</v>
      </c>
      <c r="D248" s="13">
        <v>1</v>
      </c>
      <c r="E248" s="78">
        <v>1</v>
      </c>
      <c r="F248" s="104" t="s">
        <v>70</v>
      </c>
      <c r="G248" s="104" t="s">
        <v>96</v>
      </c>
      <c r="H248" s="104" t="s">
        <v>39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324630</v>
      </c>
    </row>
    <row r="249" spans="1:14" x14ac:dyDescent="0.25">
      <c r="A249" s="12">
        <v>2020</v>
      </c>
      <c r="B249" s="8" t="s">
        <v>15</v>
      </c>
      <c r="C249" s="13">
        <v>1</v>
      </c>
      <c r="D249" s="13">
        <v>1</v>
      </c>
      <c r="E249" s="78">
        <v>1</v>
      </c>
      <c r="F249" s="104" t="s">
        <v>51</v>
      </c>
      <c r="G249" s="104" t="s">
        <v>97</v>
      </c>
      <c r="H249" s="104" t="s">
        <v>39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0</v>
      </c>
    </row>
    <row r="250" spans="1:14" x14ac:dyDescent="0.25">
      <c r="A250" s="12">
        <v>2020</v>
      </c>
      <c r="B250" s="8" t="s">
        <v>15</v>
      </c>
      <c r="C250" s="13">
        <v>1</v>
      </c>
      <c r="D250" s="13">
        <v>1</v>
      </c>
      <c r="E250" s="78">
        <v>1</v>
      </c>
      <c r="F250" s="104" t="s">
        <v>51</v>
      </c>
      <c r="G250" s="104" t="s">
        <v>98</v>
      </c>
      <c r="H250" s="104" t="s">
        <v>39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-5.5000000000000002E-5</v>
      </c>
    </row>
    <row r="251" spans="1:14" x14ac:dyDescent="0.25">
      <c r="A251" s="12">
        <v>2020</v>
      </c>
      <c r="B251" s="8" t="s">
        <v>15</v>
      </c>
      <c r="C251" s="13">
        <v>1</v>
      </c>
      <c r="D251" s="13">
        <v>1</v>
      </c>
      <c r="E251" s="78">
        <v>1</v>
      </c>
      <c r="F251" s="104" t="s">
        <v>51</v>
      </c>
      <c r="G251" s="104" t="s">
        <v>99</v>
      </c>
      <c r="H251" s="104" t="s">
        <v>39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-7.7000000000000001E-5</v>
      </c>
    </row>
    <row r="252" spans="1:14" x14ac:dyDescent="0.25">
      <c r="A252" s="12">
        <v>2020</v>
      </c>
      <c r="B252" s="8" t="s">
        <v>15</v>
      </c>
      <c r="C252" s="13">
        <v>1</v>
      </c>
      <c r="D252" s="13">
        <v>1</v>
      </c>
      <c r="E252" s="78">
        <v>1</v>
      </c>
      <c r="F252" s="104" t="s">
        <v>51</v>
      </c>
      <c r="G252" s="104" t="s">
        <v>100</v>
      </c>
      <c r="H252" s="104" t="s">
        <v>39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-1.1E-4</v>
      </c>
    </row>
    <row r="253" spans="1:14" x14ac:dyDescent="0.25">
      <c r="A253" s="12">
        <v>2020</v>
      </c>
      <c r="B253" s="8" t="s">
        <v>15</v>
      </c>
      <c r="C253" s="13">
        <v>1</v>
      </c>
      <c r="D253" s="13">
        <v>1</v>
      </c>
      <c r="E253" s="78">
        <v>1</v>
      </c>
      <c r="F253" s="104" t="s">
        <v>51</v>
      </c>
      <c r="G253" s="104" t="s">
        <v>101</v>
      </c>
      <c r="H253" s="104" t="s">
        <v>39</v>
      </c>
      <c r="I253" s="15">
        <v>0</v>
      </c>
      <c r="J253" s="15">
        <v>0</v>
      </c>
      <c r="K253" s="15">
        <v>0</v>
      </c>
      <c r="L253" s="15">
        <v>0</v>
      </c>
      <c r="M253" s="15">
        <v>1.2869999999999965E-3</v>
      </c>
      <c r="N253" s="6">
        <v>-3.6932999999999994E-2</v>
      </c>
    </row>
    <row r="254" spans="1:14" x14ac:dyDescent="0.25">
      <c r="A254" s="12">
        <v>2020</v>
      </c>
      <c r="B254" s="8" t="s">
        <v>15</v>
      </c>
      <c r="C254" s="13">
        <v>1</v>
      </c>
      <c r="D254" s="13">
        <v>1</v>
      </c>
      <c r="E254" s="78">
        <v>1</v>
      </c>
      <c r="F254" s="104" t="s">
        <v>51</v>
      </c>
      <c r="G254" s="104" t="s">
        <v>102</v>
      </c>
      <c r="H254" s="104" t="s">
        <v>39</v>
      </c>
      <c r="I254" s="15">
        <v>0</v>
      </c>
      <c r="J254" s="15">
        <v>0</v>
      </c>
      <c r="K254" s="15">
        <v>0</v>
      </c>
      <c r="L254" s="15">
        <v>0</v>
      </c>
      <c r="M254" s="15">
        <v>-16.65849900000012</v>
      </c>
      <c r="N254" s="6">
        <v>2574.4085290000003</v>
      </c>
    </row>
    <row r="255" spans="1:14" x14ac:dyDescent="0.25">
      <c r="A255" s="12">
        <v>2020</v>
      </c>
      <c r="B255" s="8" t="s">
        <v>15</v>
      </c>
      <c r="C255" s="13">
        <v>1</v>
      </c>
      <c r="D255" s="13">
        <v>1</v>
      </c>
      <c r="E255" s="78">
        <v>1</v>
      </c>
      <c r="F255" s="104" t="s">
        <v>51</v>
      </c>
      <c r="G255" s="104" t="s">
        <v>102</v>
      </c>
      <c r="H255" s="104" t="s">
        <v>103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6">
        <v>0</v>
      </c>
    </row>
    <row r="256" spans="1:14" x14ac:dyDescent="0.25">
      <c r="A256" s="12">
        <v>2020</v>
      </c>
      <c r="B256" s="8" t="s">
        <v>15</v>
      </c>
      <c r="C256" s="13">
        <v>1</v>
      </c>
      <c r="D256" s="13">
        <v>1</v>
      </c>
      <c r="E256" s="78">
        <v>1</v>
      </c>
      <c r="F256" s="104" t="s">
        <v>51</v>
      </c>
      <c r="G256" s="104" t="s">
        <v>102</v>
      </c>
      <c r="H256" s="104" t="s">
        <v>92</v>
      </c>
      <c r="I256" s="15">
        <v>0</v>
      </c>
      <c r="J256" s="15">
        <v>0</v>
      </c>
      <c r="K256" s="15">
        <v>0</v>
      </c>
      <c r="L256" s="15">
        <v>0</v>
      </c>
      <c r="M256" s="15">
        <v>2.9999999999999645E-6</v>
      </c>
      <c r="N256" s="6">
        <v>5.4600000000000004E-4</v>
      </c>
    </row>
    <row r="257" spans="1:14" x14ac:dyDescent="0.25">
      <c r="A257" s="12">
        <v>2020</v>
      </c>
      <c r="B257" s="8" t="s">
        <v>15</v>
      </c>
      <c r="C257" s="13">
        <v>1</v>
      </c>
      <c r="D257" s="13">
        <v>1</v>
      </c>
      <c r="E257" s="78">
        <v>1</v>
      </c>
      <c r="F257" s="104" t="s">
        <v>51</v>
      </c>
      <c r="G257" s="104" t="s">
        <v>102</v>
      </c>
      <c r="H257" s="104" t="s">
        <v>93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15</v>
      </c>
      <c r="C258" s="13">
        <v>1</v>
      </c>
      <c r="D258" s="13">
        <v>1</v>
      </c>
      <c r="E258" s="78">
        <v>0</v>
      </c>
      <c r="F258" s="104" t="s">
        <v>51</v>
      </c>
      <c r="G258" s="104" t="s">
        <v>102</v>
      </c>
      <c r="H258" s="104" t="s">
        <v>56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6">
        <v>3.3000000000000003E-5</v>
      </c>
    </row>
    <row r="259" spans="1:14" x14ac:dyDescent="0.25">
      <c r="A259" s="12">
        <v>2020</v>
      </c>
      <c r="B259" s="8" t="s">
        <v>15</v>
      </c>
      <c r="C259" s="13">
        <v>1</v>
      </c>
      <c r="D259" s="13">
        <v>1</v>
      </c>
      <c r="E259" s="78">
        <v>0</v>
      </c>
      <c r="F259" s="104" t="s">
        <v>51</v>
      </c>
      <c r="G259" s="104" t="s">
        <v>102</v>
      </c>
      <c r="H259" s="104" t="s">
        <v>43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2.3999999999999998E-4</v>
      </c>
    </row>
    <row r="260" spans="1:14" x14ac:dyDescent="0.25">
      <c r="A260" s="12">
        <v>2020</v>
      </c>
      <c r="B260" s="8" t="s">
        <v>15</v>
      </c>
      <c r="C260" s="13">
        <v>1</v>
      </c>
      <c r="D260" s="13">
        <v>0</v>
      </c>
      <c r="E260" s="78">
        <v>0</v>
      </c>
      <c r="F260" s="104" t="s">
        <v>51</v>
      </c>
      <c r="G260" s="104" t="s">
        <v>102</v>
      </c>
      <c r="H260" s="104" t="s">
        <v>75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0</v>
      </c>
    </row>
    <row r="261" spans="1:14" x14ac:dyDescent="0.25">
      <c r="A261" s="12">
        <v>2020</v>
      </c>
      <c r="B261" s="8" t="s">
        <v>15</v>
      </c>
      <c r="C261" s="13">
        <v>1</v>
      </c>
      <c r="D261" s="13">
        <v>0</v>
      </c>
      <c r="E261" s="78">
        <v>0</v>
      </c>
      <c r="F261" s="104" t="s">
        <v>51</v>
      </c>
      <c r="G261" s="104" t="s">
        <v>102</v>
      </c>
      <c r="H261" s="104" t="s">
        <v>47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37.620239999999995</v>
      </c>
    </row>
    <row r="262" spans="1:14" x14ac:dyDescent="0.25">
      <c r="A262" s="12">
        <v>2020</v>
      </c>
      <c r="B262" s="8" t="s">
        <v>15</v>
      </c>
      <c r="C262" s="13">
        <v>1</v>
      </c>
      <c r="D262" s="13">
        <v>1</v>
      </c>
      <c r="E262" s="78">
        <v>1</v>
      </c>
      <c r="F262" s="104" t="s">
        <v>51</v>
      </c>
      <c r="G262" s="104" t="s">
        <v>104</v>
      </c>
      <c r="H262" s="104" t="s">
        <v>39</v>
      </c>
      <c r="I262" s="15">
        <v>0</v>
      </c>
      <c r="J262" s="15">
        <v>0</v>
      </c>
      <c r="K262" s="15">
        <v>0</v>
      </c>
      <c r="L262" s="15">
        <v>0</v>
      </c>
      <c r="M262" s="15">
        <v>-41.961558999999397</v>
      </c>
      <c r="N262" s="6">
        <v>16831.021202</v>
      </c>
    </row>
    <row r="263" spans="1:14" x14ac:dyDescent="0.25">
      <c r="A263" s="12">
        <v>2020</v>
      </c>
      <c r="B263" s="8" t="s">
        <v>15</v>
      </c>
      <c r="C263" s="13">
        <v>1</v>
      </c>
      <c r="D263" s="13">
        <v>0</v>
      </c>
      <c r="E263" s="78">
        <v>0</v>
      </c>
      <c r="F263" s="104" t="s">
        <v>51</v>
      </c>
      <c r="G263" s="104" t="s">
        <v>104</v>
      </c>
      <c r="H263" s="104" t="s">
        <v>54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0</v>
      </c>
    </row>
    <row r="264" spans="1:14" x14ac:dyDescent="0.25">
      <c r="A264" s="12">
        <v>2020</v>
      </c>
      <c r="B264" s="8" t="s">
        <v>15</v>
      </c>
      <c r="C264" s="13">
        <v>1</v>
      </c>
      <c r="D264" s="13">
        <v>1</v>
      </c>
      <c r="E264" s="78">
        <v>1</v>
      </c>
      <c r="F264" s="104" t="s">
        <v>51</v>
      </c>
      <c r="G264" s="104" t="s">
        <v>104</v>
      </c>
      <c r="H264" s="104" t="s">
        <v>103</v>
      </c>
      <c r="I264" s="15">
        <v>0</v>
      </c>
      <c r="J264" s="15">
        <v>0</v>
      </c>
      <c r="K264" s="15">
        <v>0</v>
      </c>
      <c r="L264" s="15">
        <v>0</v>
      </c>
      <c r="M264" s="15">
        <v>0.97407499999997071</v>
      </c>
      <c r="N264" s="6">
        <v>225.49843799999999</v>
      </c>
    </row>
    <row r="265" spans="1:14" x14ac:dyDescent="0.25">
      <c r="A265" s="12">
        <v>2020</v>
      </c>
      <c r="B265" s="8" t="s">
        <v>15</v>
      </c>
      <c r="C265" s="13">
        <v>1</v>
      </c>
      <c r="D265" s="13">
        <v>1</v>
      </c>
      <c r="E265" s="78">
        <v>1</v>
      </c>
      <c r="F265" s="104" t="s">
        <v>51</v>
      </c>
      <c r="G265" s="104" t="s">
        <v>104</v>
      </c>
      <c r="H265" s="104" t="s">
        <v>92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-1.0000000000000008E-6</v>
      </c>
    </row>
    <row r="266" spans="1:14" x14ac:dyDescent="0.25">
      <c r="A266" s="12">
        <v>2020</v>
      </c>
      <c r="B266" s="8" t="s">
        <v>15</v>
      </c>
      <c r="C266" s="13">
        <v>1</v>
      </c>
      <c r="D266" s="13">
        <v>1</v>
      </c>
      <c r="E266" s="78">
        <v>1</v>
      </c>
      <c r="F266" s="104" t="s">
        <v>51</v>
      </c>
      <c r="G266" s="104" t="s">
        <v>104</v>
      </c>
      <c r="H266" s="104" t="s">
        <v>93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6">
        <v>-3.3000000000000003E-5</v>
      </c>
    </row>
    <row r="267" spans="1:14" x14ac:dyDescent="0.25">
      <c r="A267" s="12">
        <v>2020</v>
      </c>
      <c r="B267" s="8" t="s">
        <v>15</v>
      </c>
      <c r="C267" s="13">
        <v>1</v>
      </c>
      <c r="D267" s="13">
        <v>1</v>
      </c>
      <c r="E267" s="78">
        <v>0</v>
      </c>
      <c r="F267" s="104" t="s">
        <v>51</v>
      </c>
      <c r="G267" s="104" t="s">
        <v>104</v>
      </c>
      <c r="H267" s="104" t="s">
        <v>56</v>
      </c>
      <c r="I267" s="15">
        <v>0</v>
      </c>
      <c r="J267" s="15">
        <v>0</v>
      </c>
      <c r="K267" s="15">
        <v>0</v>
      </c>
      <c r="L267" s="15">
        <v>0</v>
      </c>
      <c r="M267" s="15">
        <v>-1.8960410000000252</v>
      </c>
      <c r="N267" s="6">
        <v>362.20708399999995</v>
      </c>
    </row>
    <row r="268" spans="1:14" x14ac:dyDescent="0.25">
      <c r="A268" s="12">
        <v>2020</v>
      </c>
      <c r="B268" s="8" t="s">
        <v>15</v>
      </c>
      <c r="C268" s="13">
        <v>1</v>
      </c>
      <c r="D268" s="13">
        <v>1</v>
      </c>
      <c r="E268" s="78">
        <v>0</v>
      </c>
      <c r="F268" s="104" t="s">
        <v>51</v>
      </c>
      <c r="G268" s="104" t="s">
        <v>104</v>
      </c>
      <c r="H268" s="104" t="s">
        <v>43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140.90031999999999</v>
      </c>
    </row>
    <row r="269" spans="1:14" x14ac:dyDescent="0.25">
      <c r="A269" s="12">
        <v>2020</v>
      </c>
      <c r="B269" s="8" t="s">
        <v>15</v>
      </c>
      <c r="C269" s="13">
        <v>1</v>
      </c>
      <c r="D269" s="13">
        <v>0</v>
      </c>
      <c r="E269" s="78">
        <v>0</v>
      </c>
      <c r="F269" s="104" t="s">
        <v>51</v>
      </c>
      <c r="G269" s="104" t="s">
        <v>104</v>
      </c>
      <c r="H269" s="104" t="s">
        <v>75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6">
        <v>0</v>
      </c>
    </row>
    <row r="270" spans="1:14" x14ac:dyDescent="0.25">
      <c r="A270" s="12">
        <v>2020</v>
      </c>
      <c r="B270" s="8" t="s">
        <v>15</v>
      </c>
      <c r="C270" s="13">
        <v>1</v>
      </c>
      <c r="D270" s="13">
        <v>0</v>
      </c>
      <c r="E270" s="78">
        <v>0</v>
      </c>
      <c r="F270" s="104" t="s">
        <v>51</v>
      </c>
      <c r="G270" s="104" t="s">
        <v>104</v>
      </c>
      <c r="H270" s="104" t="s">
        <v>47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22.04373</v>
      </c>
    </row>
    <row r="271" spans="1:14" x14ac:dyDescent="0.25">
      <c r="A271" s="12">
        <v>2020</v>
      </c>
      <c r="B271" s="8" t="s">
        <v>15</v>
      </c>
      <c r="C271" s="13">
        <v>1</v>
      </c>
      <c r="D271" s="13">
        <v>1</v>
      </c>
      <c r="E271" s="78">
        <v>1</v>
      </c>
      <c r="F271" s="104" t="s">
        <v>70</v>
      </c>
      <c r="G271" s="104" t="s">
        <v>105</v>
      </c>
      <c r="H271" s="104" t="s">
        <v>39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2000000</v>
      </c>
    </row>
    <row r="272" spans="1:14" x14ac:dyDescent="0.25">
      <c r="A272" s="12">
        <v>2020</v>
      </c>
      <c r="B272" s="8" t="s">
        <v>15</v>
      </c>
      <c r="C272" s="13">
        <v>1</v>
      </c>
      <c r="D272" s="13">
        <v>1</v>
      </c>
      <c r="E272" s="78">
        <v>1</v>
      </c>
      <c r="F272" s="104" t="s">
        <v>70</v>
      </c>
      <c r="G272" s="104" t="s">
        <v>106</v>
      </c>
      <c r="H272" s="104" t="s">
        <v>39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1750000</v>
      </c>
    </row>
    <row r="273" spans="1:14" x14ac:dyDescent="0.25">
      <c r="A273" s="12">
        <v>2020</v>
      </c>
      <c r="B273" s="8" t="s">
        <v>15</v>
      </c>
      <c r="C273" s="13">
        <v>1</v>
      </c>
      <c r="D273" s="13">
        <v>1</v>
      </c>
      <c r="E273" s="78">
        <v>0</v>
      </c>
      <c r="F273" s="104" t="s">
        <v>70</v>
      </c>
      <c r="G273" s="104" t="s">
        <v>107</v>
      </c>
      <c r="H273" s="104" t="s">
        <v>108</v>
      </c>
      <c r="I273" s="15">
        <v>0</v>
      </c>
      <c r="J273" s="15">
        <v>26278.331670000003</v>
      </c>
      <c r="K273" s="15">
        <v>101.28103</v>
      </c>
      <c r="L273" s="15">
        <v>0</v>
      </c>
      <c r="M273" s="15">
        <v>2.4749897227158146E-12</v>
      </c>
      <c r="N273" s="6">
        <v>5.2999999999999998E-4</v>
      </c>
    </row>
    <row r="274" spans="1:14" x14ac:dyDescent="0.25">
      <c r="A274" s="12">
        <v>2020</v>
      </c>
      <c r="B274" s="8" t="s">
        <v>15</v>
      </c>
      <c r="C274" s="13">
        <v>1</v>
      </c>
      <c r="D274" s="13">
        <v>1</v>
      </c>
      <c r="E274" s="78">
        <v>1</v>
      </c>
      <c r="F274" s="104" t="s">
        <v>70</v>
      </c>
      <c r="G274" s="104" t="s">
        <v>109</v>
      </c>
      <c r="H274" s="104" t="s">
        <v>39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2000000</v>
      </c>
    </row>
    <row r="275" spans="1:14" x14ac:dyDescent="0.25">
      <c r="A275" s="12">
        <v>2020</v>
      </c>
      <c r="B275" s="8" t="s">
        <v>15</v>
      </c>
      <c r="C275" s="13">
        <v>1</v>
      </c>
      <c r="D275" s="13">
        <v>1</v>
      </c>
      <c r="E275" s="78">
        <v>1</v>
      </c>
      <c r="F275" s="104" t="s">
        <v>70</v>
      </c>
      <c r="G275" s="104" t="s">
        <v>110</v>
      </c>
      <c r="H275" s="104" t="s">
        <v>39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6">
        <v>0</v>
      </c>
    </row>
    <row r="276" spans="1:14" x14ac:dyDescent="0.25">
      <c r="A276" s="12">
        <v>2020</v>
      </c>
      <c r="B276" s="8" t="s">
        <v>15</v>
      </c>
      <c r="C276" s="13">
        <v>1</v>
      </c>
      <c r="D276" s="13">
        <v>1</v>
      </c>
      <c r="E276" s="78">
        <v>1</v>
      </c>
      <c r="F276" s="104" t="s">
        <v>70</v>
      </c>
      <c r="G276" s="104" t="s">
        <v>111</v>
      </c>
      <c r="H276" s="104" t="s">
        <v>39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2500000</v>
      </c>
    </row>
    <row r="277" spans="1:14" x14ac:dyDescent="0.25">
      <c r="A277" s="12">
        <v>2020</v>
      </c>
      <c r="B277" s="8" t="s">
        <v>15</v>
      </c>
      <c r="C277" s="13">
        <v>1</v>
      </c>
      <c r="D277" s="13">
        <v>1</v>
      </c>
      <c r="E277" s="78">
        <v>0</v>
      </c>
      <c r="F277" s="104" t="s">
        <v>70</v>
      </c>
      <c r="G277" s="104" t="s">
        <v>107</v>
      </c>
      <c r="H277" s="104" t="s">
        <v>112</v>
      </c>
      <c r="I277" s="15">
        <v>0</v>
      </c>
      <c r="J277" s="15">
        <v>25000</v>
      </c>
      <c r="K277" s="15">
        <v>963.54167000000007</v>
      </c>
      <c r="L277" s="15">
        <v>0</v>
      </c>
      <c r="M277" s="15">
        <v>0</v>
      </c>
      <c r="N277" s="6">
        <v>225000</v>
      </c>
    </row>
    <row r="278" spans="1:14" x14ac:dyDescent="0.25">
      <c r="A278" s="12">
        <v>2020</v>
      </c>
      <c r="B278" s="8" t="s">
        <v>15</v>
      </c>
      <c r="C278" s="13">
        <v>1</v>
      </c>
      <c r="D278" s="13">
        <v>1</v>
      </c>
      <c r="E278" s="78">
        <v>1</v>
      </c>
      <c r="F278" s="104" t="s">
        <v>70</v>
      </c>
      <c r="G278" s="104" t="s">
        <v>113</v>
      </c>
      <c r="H278" s="104" t="s">
        <v>39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3000000</v>
      </c>
    </row>
    <row r="279" spans="1:14" x14ac:dyDescent="0.25">
      <c r="A279" s="12">
        <v>2020</v>
      </c>
      <c r="B279" s="8" t="s">
        <v>15</v>
      </c>
      <c r="C279" s="13">
        <v>1</v>
      </c>
      <c r="D279" s="13">
        <v>1</v>
      </c>
      <c r="E279" s="78">
        <v>1</v>
      </c>
      <c r="F279" s="104" t="s">
        <v>70</v>
      </c>
      <c r="G279" s="104" t="s">
        <v>114</v>
      </c>
      <c r="H279" s="104" t="s">
        <v>39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6">
        <v>2125000</v>
      </c>
    </row>
    <row r="280" spans="1:14" x14ac:dyDescent="0.25">
      <c r="A280" s="12">
        <v>2020</v>
      </c>
      <c r="B280" s="8" t="s">
        <v>15</v>
      </c>
      <c r="C280" s="13">
        <v>1</v>
      </c>
      <c r="D280" s="13">
        <v>1</v>
      </c>
      <c r="E280" s="78">
        <v>1</v>
      </c>
      <c r="F280" s="104" t="s">
        <v>70</v>
      </c>
      <c r="G280" s="104" t="s">
        <v>115</v>
      </c>
      <c r="H280" s="104" t="s">
        <v>39</v>
      </c>
      <c r="I280" s="15">
        <v>0</v>
      </c>
      <c r="J280" s="15">
        <v>0</v>
      </c>
      <c r="K280" s="15">
        <v>11.5</v>
      </c>
      <c r="L280" s="15">
        <v>0</v>
      </c>
      <c r="M280" s="15">
        <v>0</v>
      </c>
      <c r="N280" s="6">
        <v>600000</v>
      </c>
    </row>
    <row r="281" spans="1:14" x14ac:dyDescent="0.25">
      <c r="A281" s="12">
        <v>2020</v>
      </c>
      <c r="B281" s="8" t="s">
        <v>15</v>
      </c>
      <c r="C281" s="13">
        <v>1</v>
      </c>
      <c r="D281" s="13">
        <v>1</v>
      </c>
      <c r="E281" s="78">
        <v>1</v>
      </c>
      <c r="F281" s="104" t="s">
        <v>70</v>
      </c>
      <c r="G281" s="104" t="s">
        <v>116</v>
      </c>
      <c r="H281" s="104" t="s">
        <v>39</v>
      </c>
      <c r="I281" s="15">
        <v>0</v>
      </c>
      <c r="J281" s="15">
        <v>0</v>
      </c>
      <c r="K281" s="15">
        <v>11.5</v>
      </c>
      <c r="L281" s="15">
        <v>0</v>
      </c>
      <c r="M281" s="15">
        <v>0</v>
      </c>
      <c r="N281" s="6">
        <v>1400000</v>
      </c>
    </row>
    <row r="282" spans="1:14" x14ac:dyDescent="0.25">
      <c r="A282" s="12">
        <v>2020</v>
      </c>
      <c r="B282" s="8" t="s">
        <v>15</v>
      </c>
      <c r="C282" s="13">
        <v>1</v>
      </c>
      <c r="D282" s="13">
        <v>1</v>
      </c>
      <c r="E282" s="78">
        <v>1</v>
      </c>
      <c r="F282" s="104" t="s">
        <v>70</v>
      </c>
      <c r="G282" s="104" t="s">
        <v>117</v>
      </c>
      <c r="H282" s="104" t="s">
        <v>39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6">
        <v>400000</v>
      </c>
    </row>
    <row r="283" spans="1:14" x14ac:dyDescent="0.25">
      <c r="A283" s="12">
        <v>2020</v>
      </c>
      <c r="B283" s="8" t="s">
        <v>15</v>
      </c>
      <c r="C283" s="13">
        <v>1</v>
      </c>
      <c r="D283" s="13">
        <v>1</v>
      </c>
      <c r="E283" s="78">
        <v>0</v>
      </c>
      <c r="F283" s="104" t="s">
        <v>118</v>
      </c>
      <c r="G283" s="104" t="s">
        <v>119</v>
      </c>
      <c r="H283" s="104" t="s">
        <v>108</v>
      </c>
      <c r="I283" s="15">
        <v>0</v>
      </c>
      <c r="J283" s="15">
        <v>9202.8543899999931</v>
      </c>
      <c r="K283" s="15">
        <v>0</v>
      </c>
      <c r="L283" s="15">
        <v>0</v>
      </c>
      <c r="M283" s="15">
        <v>0</v>
      </c>
      <c r="N283" s="6">
        <v>627825.98618000001</v>
      </c>
    </row>
    <row r="284" spans="1:14" x14ac:dyDescent="0.25">
      <c r="A284" s="12">
        <v>2020</v>
      </c>
      <c r="B284" s="8" t="s">
        <v>15</v>
      </c>
      <c r="C284" s="13">
        <v>1</v>
      </c>
      <c r="D284" s="13">
        <v>1</v>
      </c>
      <c r="E284" s="78">
        <v>0</v>
      </c>
      <c r="F284" s="104" t="s">
        <v>120</v>
      </c>
      <c r="G284" s="104" t="s">
        <v>121</v>
      </c>
      <c r="H284" s="104" t="s">
        <v>122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0</v>
      </c>
    </row>
    <row r="285" spans="1:14" x14ac:dyDescent="0.25">
      <c r="A285" s="12">
        <v>2020</v>
      </c>
      <c r="B285" s="8" t="s">
        <v>15</v>
      </c>
      <c r="C285" s="13">
        <v>1</v>
      </c>
      <c r="D285" s="13">
        <v>1</v>
      </c>
      <c r="E285" s="78">
        <v>0</v>
      </c>
      <c r="F285" s="104" t="s">
        <v>120</v>
      </c>
      <c r="G285" s="104" t="s">
        <v>121</v>
      </c>
      <c r="H285" s="104" t="s">
        <v>122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6">
        <v>0</v>
      </c>
    </row>
    <row r="286" spans="1:14" x14ac:dyDescent="0.25">
      <c r="A286" s="12">
        <v>2020</v>
      </c>
      <c r="B286" s="8" t="s">
        <v>15</v>
      </c>
      <c r="C286" s="13">
        <v>1</v>
      </c>
      <c r="D286" s="13">
        <v>1</v>
      </c>
      <c r="E286" s="78">
        <v>0</v>
      </c>
      <c r="F286" s="104" t="s">
        <v>120</v>
      </c>
      <c r="G286" s="104" t="s">
        <v>121</v>
      </c>
      <c r="H286" s="104" t="s">
        <v>122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15</v>
      </c>
      <c r="C287" s="13">
        <v>1</v>
      </c>
      <c r="D287" s="13">
        <v>1</v>
      </c>
      <c r="E287" s="78">
        <v>0</v>
      </c>
      <c r="F287" s="104" t="s">
        <v>120</v>
      </c>
      <c r="G287" s="104" t="s">
        <v>123</v>
      </c>
      <c r="H287" s="104" t="s">
        <v>122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15</v>
      </c>
      <c r="C288" s="13">
        <v>1</v>
      </c>
      <c r="D288" s="13">
        <v>1</v>
      </c>
      <c r="E288" s="78">
        <v>0</v>
      </c>
      <c r="F288" s="104" t="s">
        <v>120</v>
      </c>
      <c r="G288" s="104" t="s">
        <v>123</v>
      </c>
      <c r="H288" s="104" t="s">
        <v>122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4" x14ac:dyDescent="0.25">
      <c r="A289" s="12">
        <v>2020</v>
      </c>
      <c r="B289" s="8" t="s">
        <v>15</v>
      </c>
      <c r="C289" s="13">
        <v>1</v>
      </c>
      <c r="D289" s="13">
        <v>1</v>
      </c>
      <c r="E289" s="78">
        <v>0</v>
      </c>
      <c r="F289" s="104" t="s">
        <v>120</v>
      </c>
      <c r="G289" s="104" t="s">
        <v>124</v>
      </c>
      <c r="H289" s="104" t="s">
        <v>122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4" x14ac:dyDescent="0.25">
      <c r="A290" s="12">
        <v>2020</v>
      </c>
      <c r="B290" s="8" t="s">
        <v>15</v>
      </c>
      <c r="C290" s="13">
        <v>1</v>
      </c>
      <c r="D290" s="13">
        <v>1</v>
      </c>
      <c r="E290" s="78">
        <v>0</v>
      </c>
      <c r="F290" s="104" t="s">
        <v>120</v>
      </c>
      <c r="G290" s="104" t="s">
        <v>125</v>
      </c>
      <c r="H290" s="104" t="s">
        <v>122</v>
      </c>
      <c r="I290" s="15">
        <v>0</v>
      </c>
      <c r="J290" s="15">
        <v>2083.3333333333721</v>
      </c>
      <c r="K290" s="15">
        <v>321.3700954861124</v>
      </c>
      <c r="L290" s="15">
        <v>0</v>
      </c>
      <c r="M290" s="15">
        <v>0</v>
      </c>
      <c r="N290" s="6">
        <v>45833.333333333023</v>
      </c>
    </row>
    <row r="291" spans="1:14" x14ac:dyDescent="0.25">
      <c r="A291" s="12">
        <v>2020</v>
      </c>
      <c r="B291" s="8" t="s">
        <v>15</v>
      </c>
      <c r="C291" s="13">
        <v>1</v>
      </c>
      <c r="D291" s="13">
        <v>1</v>
      </c>
      <c r="E291" s="78">
        <v>0</v>
      </c>
      <c r="F291" s="104" t="s">
        <v>120</v>
      </c>
      <c r="G291" s="104" t="s">
        <v>126</v>
      </c>
      <c r="H291" s="104" t="s">
        <v>122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4" x14ac:dyDescent="0.25">
      <c r="A292" s="12">
        <v>2020</v>
      </c>
      <c r="B292" s="8" t="s">
        <v>15</v>
      </c>
      <c r="C292" s="13">
        <v>1</v>
      </c>
      <c r="D292" s="13">
        <v>0</v>
      </c>
      <c r="E292" s="78">
        <v>0</v>
      </c>
      <c r="F292" s="104" t="s">
        <v>127</v>
      </c>
      <c r="G292" s="104" t="s">
        <v>128</v>
      </c>
      <c r="H292" s="104" t="s">
        <v>57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6">
        <v>359291.24640000006</v>
      </c>
    </row>
    <row r="293" spans="1:14" x14ac:dyDescent="0.25">
      <c r="A293" s="12">
        <v>2020</v>
      </c>
      <c r="B293" s="8" t="s">
        <v>15</v>
      </c>
      <c r="C293" s="13">
        <v>1</v>
      </c>
      <c r="D293" s="13">
        <v>0</v>
      </c>
      <c r="E293" s="78">
        <v>0</v>
      </c>
      <c r="F293" s="104" t="s">
        <v>127</v>
      </c>
      <c r="G293" s="104" t="s">
        <v>129</v>
      </c>
      <c r="H293" s="104" t="s">
        <v>57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348787.17874080001</v>
      </c>
    </row>
    <row r="294" spans="1:14" x14ac:dyDescent="0.25">
      <c r="A294" s="12">
        <v>2020</v>
      </c>
      <c r="B294" s="8" t="s">
        <v>17</v>
      </c>
      <c r="C294" s="13">
        <v>1</v>
      </c>
      <c r="D294" s="13">
        <v>1</v>
      </c>
      <c r="E294" s="78">
        <v>1</v>
      </c>
      <c r="F294" s="104" t="s">
        <v>37</v>
      </c>
      <c r="G294" s="104" t="s">
        <v>38</v>
      </c>
      <c r="H294" s="104" t="s">
        <v>39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6">
        <v>0</v>
      </c>
    </row>
    <row r="295" spans="1:14" x14ac:dyDescent="0.25">
      <c r="A295" s="12">
        <v>2020</v>
      </c>
      <c r="B295" s="8" t="s">
        <v>17</v>
      </c>
      <c r="C295" s="13">
        <v>1</v>
      </c>
      <c r="D295" s="13">
        <v>1</v>
      </c>
      <c r="E295" s="78">
        <v>0</v>
      </c>
      <c r="F295" s="104" t="s">
        <v>37</v>
      </c>
      <c r="G295" s="104" t="s">
        <v>38</v>
      </c>
      <c r="H295" s="104" t="s">
        <v>40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6">
        <v>0</v>
      </c>
    </row>
    <row r="296" spans="1:14" x14ac:dyDescent="0.25">
      <c r="A296" s="12">
        <v>2020</v>
      </c>
      <c r="B296" s="8" t="s">
        <v>17</v>
      </c>
      <c r="C296" s="13">
        <v>1</v>
      </c>
      <c r="D296" s="13">
        <v>1</v>
      </c>
      <c r="E296" s="78">
        <v>0</v>
      </c>
      <c r="F296" s="104" t="s">
        <v>37</v>
      </c>
      <c r="G296" s="104" t="s">
        <v>38</v>
      </c>
      <c r="H296" s="104" t="s">
        <v>41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6">
        <v>0</v>
      </c>
    </row>
    <row r="297" spans="1:14" x14ac:dyDescent="0.25">
      <c r="A297" s="12">
        <v>2020</v>
      </c>
      <c r="B297" s="8" t="s">
        <v>17</v>
      </c>
      <c r="C297" s="13">
        <v>1</v>
      </c>
      <c r="D297" s="13">
        <v>1</v>
      </c>
      <c r="E297" s="78">
        <v>0</v>
      </c>
      <c r="F297" s="104" t="s">
        <v>37</v>
      </c>
      <c r="G297" s="104" t="s">
        <v>38</v>
      </c>
      <c r="H297" s="104" t="s">
        <v>42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6">
        <v>0</v>
      </c>
    </row>
    <row r="298" spans="1:14" x14ac:dyDescent="0.25">
      <c r="A298" s="12">
        <v>2020</v>
      </c>
      <c r="B298" s="8" t="s">
        <v>17</v>
      </c>
      <c r="C298" s="13">
        <v>1</v>
      </c>
      <c r="D298" s="13">
        <v>1</v>
      </c>
      <c r="E298" s="78">
        <v>0</v>
      </c>
      <c r="F298" s="104" t="s">
        <v>37</v>
      </c>
      <c r="G298" s="104" t="s">
        <v>38</v>
      </c>
      <c r="H298" s="104" t="s">
        <v>43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6">
        <v>0</v>
      </c>
    </row>
    <row r="299" spans="1:14" x14ac:dyDescent="0.25">
      <c r="A299" s="12">
        <v>2020</v>
      </c>
      <c r="B299" s="8" t="s">
        <v>17</v>
      </c>
      <c r="C299" s="13">
        <v>1</v>
      </c>
      <c r="D299" s="13">
        <v>1</v>
      </c>
      <c r="E299" s="78">
        <v>1</v>
      </c>
      <c r="F299" s="104" t="s">
        <v>44</v>
      </c>
      <c r="G299" s="104" t="s">
        <v>45</v>
      </c>
      <c r="H299" s="104" t="s">
        <v>39</v>
      </c>
      <c r="I299" s="15">
        <v>0</v>
      </c>
      <c r="J299" s="15">
        <v>13242.022010000002</v>
      </c>
      <c r="K299" s="15">
        <v>8040.8814640000001</v>
      </c>
      <c r="L299" s="15">
        <v>0</v>
      </c>
      <c r="M299" s="15">
        <v>969.11082599963993</v>
      </c>
      <c r="N299" s="6">
        <v>2650333.3245359999</v>
      </c>
    </row>
    <row r="300" spans="1:14" x14ac:dyDescent="0.25">
      <c r="A300" s="12">
        <v>2020</v>
      </c>
      <c r="B300" s="8" t="s">
        <v>17</v>
      </c>
      <c r="C300" s="13">
        <v>1</v>
      </c>
      <c r="D300" s="13">
        <v>1</v>
      </c>
      <c r="E300" s="78">
        <v>1</v>
      </c>
      <c r="F300" s="104" t="s">
        <v>44</v>
      </c>
      <c r="G300" s="104" t="s">
        <v>45</v>
      </c>
      <c r="H300" s="104" t="s">
        <v>46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6">
        <v>1.0000000000000001E-5</v>
      </c>
    </row>
    <row r="301" spans="1:14" x14ac:dyDescent="0.25">
      <c r="A301" s="12">
        <v>2020</v>
      </c>
      <c r="B301" s="8" t="s">
        <v>17</v>
      </c>
      <c r="C301" s="13">
        <v>1</v>
      </c>
      <c r="D301" s="13">
        <v>0</v>
      </c>
      <c r="E301" s="78">
        <v>0</v>
      </c>
      <c r="F301" s="104" t="s">
        <v>44</v>
      </c>
      <c r="G301" s="104" t="s">
        <v>45</v>
      </c>
      <c r="H301" s="104" t="s">
        <v>47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6">
        <v>5.7000000000000003E-5</v>
      </c>
    </row>
    <row r="302" spans="1:14" x14ac:dyDescent="0.25">
      <c r="A302" s="12">
        <v>2020</v>
      </c>
      <c r="B302" s="8" t="s">
        <v>17</v>
      </c>
      <c r="C302" s="13">
        <v>1</v>
      </c>
      <c r="D302" s="13">
        <v>1</v>
      </c>
      <c r="E302" s="78">
        <v>0</v>
      </c>
      <c r="F302" s="104" t="s">
        <v>44</v>
      </c>
      <c r="G302" s="104" t="s">
        <v>45</v>
      </c>
      <c r="H302" s="104" t="s">
        <v>48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6">
        <v>0</v>
      </c>
    </row>
    <row r="303" spans="1:14" x14ac:dyDescent="0.25">
      <c r="A303" s="12">
        <v>2020</v>
      </c>
      <c r="B303" s="8" t="s">
        <v>17</v>
      </c>
      <c r="C303" s="13">
        <v>1</v>
      </c>
      <c r="D303" s="13">
        <v>1</v>
      </c>
      <c r="E303" s="78">
        <v>0</v>
      </c>
      <c r="F303" s="104" t="s">
        <v>44</v>
      </c>
      <c r="G303" s="104" t="s">
        <v>45</v>
      </c>
      <c r="H303" s="104" t="s">
        <v>49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6">
        <v>0</v>
      </c>
    </row>
    <row r="304" spans="1:14" x14ac:dyDescent="0.25">
      <c r="A304" s="12">
        <v>2020</v>
      </c>
      <c r="B304" s="8" t="s">
        <v>17</v>
      </c>
      <c r="C304" s="13">
        <v>1</v>
      </c>
      <c r="D304" s="13">
        <v>1</v>
      </c>
      <c r="E304" s="78">
        <v>0</v>
      </c>
      <c r="F304" s="104" t="s">
        <v>44</v>
      </c>
      <c r="G304" s="104" t="s">
        <v>45</v>
      </c>
      <c r="H304" s="104" t="s">
        <v>40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6">
        <v>210500</v>
      </c>
    </row>
    <row r="305" spans="1:14" x14ac:dyDescent="0.25">
      <c r="A305" s="12">
        <v>2020</v>
      </c>
      <c r="B305" s="8" t="s">
        <v>17</v>
      </c>
      <c r="C305" s="13">
        <v>1</v>
      </c>
      <c r="D305" s="13">
        <v>1</v>
      </c>
      <c r="E305" s="78">
        <v>0</v>
      </c>
      <c r="F305" s="104" t="s">
        <v>44</v>
      </c>
      <c r="G305" s="104" t="s">
        <v>45</v>
      </c>
      <c r="H305" s="104" t="s">
        <v>50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6">
        <v>58500</v>
      </c>
    </row>
    <row r="306" spans="1:14" x14ac:dyDescent="0.25">
      <c r="A306" s="12">
        <v>2020</v>
      </c>
      <c r="B306" s="8" t="s">
        <v>17</v>
      </c>
      <c r="C306" s="13">
        <v>1</v>
      </c>
      <c r="D306" s="13">
        <v>1</v>
      </c>
      <c r="E306" s="78">
        <v>0</v>
      </c>
      <c r="F306" s="104" t="s">
        <v>44</v>
      </c>
      <c r="G306" s="104" t="s">
        <v>45</v>
      </c>
      <c r="H306" s="104" t="s">
        <v>42</v>
      </c>
      <c r="I306" s="15">
        <v>0</v>
      </c>
      <c r="J306" s="15">
        <v>4642.3174000000008</v>
      </c>
      <c r="K306" s="15">
        <v>1029.7240300000001</v>
      </c>
      <c r="L306" s="15">
        <v>0</v>
      </c>
      <c r="M306" s="15">
        <v>0</v>
      </c>
      <c r="N306" s="6">
        <v>78313.776329999993</v>
      </c>
    </row>
    <row r="307" spans="1:14" x14ac:dyDescent="0.25">
      <c r="A307" s="12">
        <v>2020</v>
      </c>
      <c r="B307" s="8" t="s">
        <v>17</v>
      </c>
      <c r="C307" s="13">
        <v>1</v>
      </c>
      <c r="D307" s="13">
        <v>1</v>
      </c>
      <c r="E307" s="78">
        <v>1</v>
      </c>
      <c r="F307" s="104" t="s">
        <v>51</v>
      </c>
      <c r="G307" s="104" t="s">
        <v>52</v>
      </c>
      <c r="H307" s="104" t="s">
        <v>39</v>
      </c>
      <c r="I307" s="15">
        <v>564.27178000000004</v>
      </c>
      <c r="J307" s="15">
        <v>242077.02776</v>
      </c>
      <c r="K307" s="15">
        <v>92815.594445999988</v>
      </c>
      <c r="L307" s="15">
        <v>0</v>
      </c>
      <c r="M307" s="15">
        <v>-5958.5400560004637</v>
      </c>
      <c r="N307" s="6">
        <v>5654816.15118</v>
      </c>
    </row>
    <row r="308" spans="1:14" x14ac:dyDescent="0.25">
      <c r="A308" s="12">
        <v>2020</v>
      </c>
      <c r="B308" s="8" t="s">
        <v>17</v>
      </c>
      <c r="C308" s="13">
        <v>1</v>
      </c>
      <c r="D308" s="13">
        <v>1</v>
      </c>
      <c r="E308" s="78">
        <v>0</v>
      </c>
      <c r="F308" s="104" t="s">
        <v>51</v>
      </c>
      <c r="G308" s="104" t="s">
        <v>52</v>
      </c>
      <c r="H308" s="104" t="s">
        <v>53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6">
        <v>0</v>
      </c>
    </row>
    <row r="309" spans="1:14" x14ac:dyDescent="0.25">
      <c r="A309" s="12">
        <v>2020</v>
      </c>
      <c r="B309" s="8" t="s">
        <v>17</v>
      </c>
      <c r="C309" s="13">
        <v>1</v>
      </c>
      <c r="D309" s="13">
        <v>1</v>
      </c>
      <c r="E309" s="78">
        <v>0</v>
      </c>
      <c r="F309" s="104" t="s">
        <v>51</v>
      </c>
      <c r="G309" s="104" t="s">
        <v>52</v>
      </c>
      <c r="H309" s="104" t="s">
        <v>48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6">
        <v>0</v>
      </c>
    </row>
    <row r="310" spans="1:14" x14ac:dyDescent="0.25">
      <c r="A310" s="12">
        <v>2020</v>
      </c>
      <c r="B310" s="8" t="s">
        <v>17</v>
      </c>
      <c r="C310" s="13">
        <v>1</v>
      </c>
      <c r="D310" s="13">
        <v>0</v>
      </c>
      <c r="E310" s="78">
        <v>0</v>
      </c>
      <c r="F310" s="104" t="s">
        <v>51</v>
      </c>
      <c r="G310" s="104" t="s">
        <v>52</v>
      </c>
      <c r="H310" s="104" t="s">
        <v>54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6">
        <v>3.3000000000000003E-5</v>
      </c>
    </row>
    <row r="311" spans="1:14" x14ac:dyDescent="0.25">
      <c r="A311" s="12">
        <v>2020</v>
      </c>
      <c r="B311" s="8" t="s">
        <v>17</v>
      </c>
      <c r="C311" s="13">
        <v>1</v>
      </c>
      <c r="D311" s="13">
        <v>1</v>
      </c>
      <c r="E311" s="78">
        <v>0</v>
      </c>
      <c r="F311" s="104" t="s">
        <v>51</v>
      </c>
      <c r="G311" s="104" t="s">
        <v>52</v>
      </c>
      <c r="H311" s="104" t="s">
        <v>55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6">
        <v>93965.687631000008</v>
      </c>
    </row>
    <row r="312" spans="1:14" x14ac:dyDescent="0.25">
      <c r="A312" s="12">
        <v>2020</v>
      </c>
      <c r="B312" s="8" t="s">
        <v>17</v>
      </c>
      <c r="C312" s="13">
        <v>1</v>
      </c>
      <c r="D312" s="13">
        <v>1</v>
      </c>
      <c r="E312" s="78">
        <v>0</v>
      </c>
      <c r="F312" s="104" t="s">
        <v>51</v>
      </c>
      <c r="G312" s="104" t="s">
        <v>52</v>
      </c>
      <c r="H312" s="104" t="s">
        <v>56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6">
        <v>3.3000000000000003E-5</v>
      </c>
    </row>
    <row r="313" spans="1:14" x14ac:dyDescent="0.25">
      <c r="A313" s="12">
        <v>2020</v>
      </c>
      <c r="B313" s="8" t="s">
        <v>17</v>
      </c>
      <c r="C313" s="13">
        <v>1</v>
      </c>
      <c r="D313" s="13">
        <v>1</v>
      </c>
      <c r="E313" s="78">
        <v>0</v>
      </c>
      <c r="F313" s="104" t="s">
        <v>51</v>
      </c>
      <c r="G313" s="104" t="s">
        <v>52</v>
      </c>
      <c r="H313" s="104" t="s">
        <v>41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6">
        <v>0</v>
      </c>
    </row>
    <row r="314" spans="1:14" x14ac:dyDescent="0.25">
      <c r="A314" s="12">
        <v>2020</v>
      </c>
      <c r="B314" s="8" t="s">
        <v>17</v>
      </c>
      <c r="C314" s="13">
        <v>1</v>
      </c>
      <c r="D314" s="13">
        <v>0</v>
      </c>
      <c r="E314" s="78">
        <v>0</v>
      </c>
      <c r="F314" s="104" t="s">
        <v>51</v>
      </c>
      <c r="G314" s="104" t="s">
        <v>52</v>
      </c>
      <c r="H314" s="104" t="s">
        <v>57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6">
        <v>0</v>
      </c>
    </row>
    <row r="315" spans="1:14" x14ac:dyDescent="0.25">
      <c r="A315" s="12">
        <v>2020</v>
      </c>
      <c r="B315" s="8" t="s">
        <v>17</v>
      </c>
      <c r="C315" s="13">
        <v>1</v>
      </c>
      <c r="D315" s="13">
        <v>1</v>
      </c>
      <c r="E315" s="78">
        <v>1</v>
      </c>
      <c r="F315" s="104" t="s">
        <v>51</v>
      </c>
      <c r="G315" s="104" t="s">
        <v>52</v>
      </c>
      <c r="H315" s="104" t="s">
        <v>46</v>
      </c>
      <c r="I315" s="15">
        <v>0</v>
      </c>
      <c r="J315" s="15">
        <v>0</v>
      </c>
      <c r="K315" s="15">
        <v>0</v>
      </c>
      <c r="L315" s="15">
        <v>0</v>
      </c>
      <c r="M315" s="15">
        <v>1.2234280000000126</v>
      </c>
      <c r="N315" s="6">
        <v>1796.074104</v>
      </c>
    </row>
    <row r="316" spans="1:14" x14ac:dyDescent="0.25">
      <c r="A316" s="12">
        <v>2020</v>
      </c>
      <c r="B316" s="8" t="s">
        <v>17</v>
      </c>
      <c r="C316" s="13">
        <v>1</v>
      </c>
      <c r="D316" s="13">
        <v>1</v>
      </c>
      <c r="E316" s="78">
        <v>0</v>
      </c>
      <c r="F316" s="104" t="s">
        <v>51</v>
      </c>
      <c r="G316" s="104" t="s">
        <v>52</v>
      </c>
      <c r="H316" s="104" t="s">
        <v>58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6">
        <v>0</v>
      </c>
    </row>
    <row r="317" spans="1:14" x14ac:dyDescent="0.25">
      <c r="A317" s="12">
        <v>2020</v>
      </c>
      <c r="B317" s="8" t="s">
        <v>17</v>
      </c>
      <c r="C317" s="13">
        <v>1</v>
      </c>
      <c r="D317" s="13">
        <v>1</v>
      </c>
      <c r="E317" s="78">
        <v>0</v>
      </c>
      <c r="F317" s="104" t="s">
        <v>51</v>
      </c>
      <c r="G317" s="104" t="s">
        <v>52</v>
      </c>
      <c r="H317" s="104" t="s">
        <v>59</v>
      </c>
      <c r="I317" s="15">
        <v>0</v>
      </c>
      <c r="J317" s="15">
        <v>0</v>
      </c>
      <c r="K317" s="15">
        <v>0</v>
      </c>
      <c r="L317" s="15">
        <v>0</v>
      </c>
      <c r="M317" s="15">
        <v>0.33771599999994351</v>
      </c>
      <c r="N317" s="6">
        <v>495.79028499999998</v>
      </c>
    </row>
    <row r="318" spans="1:14" x14ac:dyDescent="0.25">
      <c r="A318" s="12">
        <v>2020</v>
      </c>
      <c r="B318" s="8" t="s">
        <v>17</v>
      </c>
      <c r="C318" s="13">
        <v>1</v>
      </c>
      <c r="D318" s="13">
        <v>1</v>
      </c>
      <c r="E318" s="78">
        <v>0</v>
      </c>
      <c r="F318" s="104" t="s">
        <v>51</v>
      </c>
      <c r="G318" s="104" t="s">
        <v>52</v>
      </c>
      <c r="H318" s="104" t="s">
        <v>1</v>
      </c>
      <c r="I318" s="15">
        <v>0</v>
      </c>
      <c r="J318" s="15">
        <v>0</v>
      </c>
      <c r="K318" s="15">
        <v>0</v>
      </c>
      <c r="L318" s="15">
        <v>0</v>
      </c>
      <c r="M318" s="15">
        <v>10.274907999992138</v>
      </c>
      <c r="N318" s="6">
        <v>135084.24978000001</v>
      </c>
    </row>
    <row r="319" spans="1:14" x14ac:dyDescent="0.25">
      <c r="A319" s="12">
        <v>2020</v>
      </c>
      <c r="B319" s="8" t="s">
        <v>17</v>
      </c>
      <c r="C319" s="13">
        <v>1</v>
      </c>
      <c r="D319" s="13">
        <v>1</v>
      </c>
      <c r="E319" s="78">
        <v>0</v>
      </c>
      <c r="F319" s="104" t="s">
        <v>51</v>
      </c>
      <c r="G319" s="104" t="s">
        <v>52</v>
      </c>
      <c r="H319" s="104" t="s">
        <v>60</v>
      </c>
      <c r="I319" s="15">
        <v>0</v>
      </c>
      <c r="J319" s="15">
        <v>3503.17173</v>
      </c>
      <c r="K319" s="15">
        <v>839.47672</v>
      </c>
      <c r="L319" s="15">
        <v>0</v>
      </c>
      <c r="M319" s="15">
        <v>0</v>
      </c>
      <c r="N319" s="6">
        <v>14859.480119999998</v>
      </c>
    </row>
    <row r="320" spans="1:14" x14ac:dyDescent="0.25">
      <c r="A320" s="12">
        <v>2020</v>
      </c>
      <c r="B320" s="8" t="s">
        <v>17</v>
      </c>
      <c r="C320" s="13">
        <v>1</v>
      </c>
      <c r="D320" s="13">
        <v>1</v>
      </c>
      <c r="E320" s="78">
        <v>0</v>
      </c>
      <c r="F320" s="104" t="s">
        <v>51</v>
      </c>
      <c r="G320" s="104" t="s">
        <v>52</v>
      </c>
      <c r="H320" s="104" t="s">
        <v>61</v>
      </c>
      <c r="I320" s="15">
        <v>0</v>
      </c>
      <c r="J320" s="15">
        <v>0</v>
      </c>
      <c r="K320" s="15">
        <v>29.725919999999999</v>
      </c>
      <c r="L320" s="15">
        <v>0</v>
      </c>
      <c r="M320" s="15">
        <v>0</v>
      </c>
      <c r="N320" s="6">
        <v>74120.710606999986</v>
      </c>
    </row>
    <row r="321" spans="1:14" x14ac:dyDescent="0.25">
      <c r="A321" s="12">
        <v>2020</v>
      </c>
      <c r="B321" s="8" t="s">
        <v>17</v>
      </c>
      <c r="C321" s="13">
        <v>1</v>
      </c>
      <c r="D321" s="13">
        <v>1</v>
      </c>
      <c r="E321" s="78">
        <v>0</v>
      </c>
      <c r="F321" s="104" t="s">
        <v>51</v>
      </c>
      <c r="G321" s="104" t="s">
        <v>52</v>
      </c>
      <c r="H321" s="104" t="s">
        <v>62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6">
        <v>72934.513180000009</v>
      </c>
    </row>
    <row r="322" spans="1:14" x14ac:dyDescent="0.25">
      <c r="A322" s="12">
        <v>2020</v>
      </c>
      <c r="B322" s="8" t="s">
        <v>17</v>
      </c>
      <c r="C322" s="13">
        <v>1</v>
      </c>
      <c r="D322" s="13">
        <v>1</v>
      </c>
      <c r="E322" s="78">
        <v>0</v>
      </c>
      <c r="F322" s="104" t="s">
        <v>51</v>
      </c>
      <c r="G322" s="104" t="s">
        <v>52</v>
      </c>
      <c r="H322" s="104" t="s">
        <v>63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6">
        <v>57169.475592000003</v>
      </c>
    </row>
    <row r="323" spans="1:14" x14ac:dyDescent="0.25">
      <c r="A323" s="12">
        <v>2020</v>
      </c>
      <c r="B323" s="8" t="s">
        <v>17</v>
      </c>
      <c r="C323" s="13">
        <v>1</v>
      </c>
      <c r="D323" s="13">
        <v>1</v>
      </c>
      <c r="E323" s="78">
        <v>0</v>
      </c>
      <c r="F323" s="104" t="s">
        <v>51</v>
      </c>
      <c r="G323" s="104" t="s">
        <v>52</v>
      </c>
      <c r="H323" s="104" t="s">
        <v>50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6">
        <v>0</v>
      </c>
    </row>
    <row r="324" spans="1:14" x14ac:dyDescent="0.25">
      <c r="A324" s="12">
        <v>2020</v>
      </c>
      <c r="B324" s="8" t="s">
        <v>17</v>
      </c>
      <c r="C324" s="13">
        <v>1</v>
      </c>
      <c r="D324" s="13">
        <v>1</v>
      </c>
      <c r="E324" s="78">
        <v>0</v>
      </c>
      <c r="F324" s="104" t="s">
        <v>51</v>
      </c>
      <c r="G324" s="104" t="s">
        <v>52</v>
      </c>
      <c r="H324" s="104" t="s">
        <v>64</v>
      </c>
      <c r="I324" s="15">
        <v>0</v>
      </c>
      <c r="J324" s="15">
        <v>0</v>
      </c>
      <c r="K324" s="15">
        <v>0</v>
      </c>
      <c r="L324" s="15">
        <v>0</v>
      </c>
      <c r="M324" s="15">
        <v>1.5749999999998181</v>
      </c>
      <c r="N324" s="6">
        <v>2312.2049999999999</v>
      </c>
    </row>
    <row r="325" spans="1:14" x14ac:dyDescent="0.25">
      <c r="A325" s="12">
        <v>2020</v>
      </c>
      <c r="B325" s="8" t="s">
        <v>17</v>
      </c>
      <c r="C325" s="13">
        <v>1</v>
      </c>
      <c r="D325" s="13">
        <v>1</v>
      </c>
      <c r="E325" s="78">
        <v>1</v>
      </c>
      <c r="F325" s="104" t="s">
        <v>65</v>
      </c>
      <c r="G325" s="104" t="s">
        <v>66</v>
      </c>
      <c r="H325" s="104" t="s">
        <v>39</v>
      </c>
      <c r="I325" s="15">
        <v>0</v>
      </c>
      <c r="J325" s="15">
        <v>105.35829</v>
      </c>
      <c r="K325" s="15">
        <v>1.5804</v>
      </c>
      <c r="L325" s="15">
        <v>0</v>
      </c>
      <c r="M325" s="15">
        <v>0</v>
      </c>
      <c r="N325" s="6">
        <v>1078.64166</v>
      </c>
    </row>
    <row r="326" spans="1:14" x14ac:dyDescent="0.25">
      <c r="A326" s="12">
        <v>2020</v>
      </c>
      <c r="B326" s="8" t="s">
        <v>17</v>
      </c>
      <c r="C326" s="13">
        <v>1</v>
      </c>
      <c r="D326" s="13">
        <v>1</v>
      </c>
      <c r="E326" s="78">
        <v>1</v>
      </c>
      <c r="F326" s="104" t="s">
        <v>65</v>
      </c>
      <c r="G326" s="104" t="s">
        <v>67</v>
      </c>
      <c r="H326" s="104" t="s">
        <v>39</v>
      </c>
      <c r="I326" s="15">
        <v>0</v>
      </c>
      <c r="J326" s="15">
        <v>0</v>
      </c>
      <c r="K326" s="15">
        <v>0</v>
      </c>
      <c r="L326" s="15">
        <v>0</v>
      </c>
      <c r="M326" s="15">
        <v>-154.99837099999422</v>
      </c>
      <c r="N326" s="6">
        <v>40162.909145000005</v>
      </c>
    </row>
    <row r="327" spans="1:14" x14ac:dyDescent="0.25">
      <c r="A327" s="12">
        <v>2020</v>
      </c>
      <c r="B327" s="8" t="s">
        <v>17</v>
      </c>
      <c r="C327" s="13">
        <v>1</v>
      </c>
      <c r="D327" s="13">
        <v>1</v>
      </c>
      <c r="E327" s="78">
        <v>1</v>
      </c>
      <c r="F327" s="104" t="s">
        <v>65</v>
      </c>
      <c r="G327" s="104" t="s">
        <v>68</v>
      </c>
      <c r="H327" s="104" t="s">
        <v>39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6">
        <v>245866.66665999999</v>
      </c>
    </row>
    <row r="328" spans="1:14" x14ac:dyDescent="0.25">
      <c r="A328" s="12">
        <v>2020</v>
      </c>
      <c r="B328" s="8" t="s">
        <v>17</v>
      </c>
      <c r="C328" s="13">
        <v>1</v>
      </c>
      <c r="D328" s="13">
        <v>1</v>
      </c>
      <c r="E328" s="78">
        <v>1</v>
      </c>
      <c r="F328" s="104" t="s">
        <v>65</v>
      </c>
      <c r="G328" s="104" t="s">
        <v>69</v>
      </c>
      <c r="H328" s="104" t="s">
        <v>39</v>
      </c>
      <c r="I328" s="15">
        <v>0</v>
      </c>
      <c r="J328" s="15">
        <v>0</v>
      </c>
      <c r="K328" s="15">
        <v>0</v>
      </c>
      <c r="L328" s="15">
        <v>0</v>
      </c>
      <c r="M328" s="15">
        <v>-8578.7920000001322</v>
      </c>
      <c r="N328" s="6">
        <v>1380699.919973</v>
      </c>
    </row>
    <row r="329" spans="1:14" x14ac:dyDescent="0.25">
      <c r="A329" s="12">
        <v>2020</v>
      </c>
      <c r="B329" s="8" t="s">
        <v>17</v>
      </c>
      <c r="C329" s="13">
        <v>1</v>
      </c>
      <c r="D329" s="13">
        <v>0</v>
      </c>
      <c r="E329" s="78">
        <v>0</v>
      </c>
      <c r="F329" s="104" t="s">
        <v>65</v>
      </c>
      <c r="G329" s="104" t="s">
        <v>69</v>
      </c>
      <c r="H329" s="104" t="s">
        <v>57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6">
        <v>2.6999999999999999E-5</v>
      </c>
    </row>
    <row r="330" spans="1:14" x14ac:dyDescent="0.25">
      <c r="A330" s="12">
        <v>2020</v>
      </c>
      <c r="B330" s="8" t="s">
        <v>17</v>
      </c>
      <c r="C330" s="13">
        <v>1</v>
      </c>
      <c r="D330" s="13">
        <v>1</v>
      </c>
      <c r="E330" s="78">
        <v>1</v>
      </c>
      <c r="F330" s="104" t="s">
        <v>70</v>
      </c>
      <c r="G330" s="104" t="s">
        <v>71</v>
      </c>
      <c r="H330" s="104" t="s">
        <v>39</v>
      </c>
      <c r="I330" s="15">
        <v>0</v>
      </c>
      <c r="J330" s="15">
        <v>0</v>
      </c>
      <c r="K330" s="15">
        <v>38.768000000000001</v>
      </c>
      <c r="L330" s="15">
        <v>0</v>
      </c>
      <c r="M330" s="15">
        <v>0</v>
      </c>
      <c r="N330" s="6">
        <v>12343</v>
      </c>
    </row>
    <row r="331" spans="1:14" x14ac:dyDescent="0.25">
      <c r="A331" s="12">
        <v>2020</v>
      </c>
      <c r="B331" s="8" t="s">
        <v>17</v>
      </c>
      <c r="C331" s="13">
        <v>1</v>
      </c>
      <c r="D331" s="13">
        <v>1</v>
      </c>
      <c r="E331" s="78">
        <v>1</v>
      </c>
      <c r="F331" s="104" t="s">
        <v>70</v>
      </c>
      <c r="G331" s="104" t="s">
        <v>72</v>
      </c>
      <c r="H331" s="104" t="s">
        <v>39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6">
        <v>50183</v>
      </c>
    </row>
    <row r="332" spans="1:14" x14ac:dyDescent="0.25">
      <c r="A332" s="12">
        <v>2020</v>
      </c>
      <c r="B332" s="8" t="s">
        <v>17</v>
      </c>
      <c r="C332" s="13">
        <v>1</v>
      </c>
      <c r="D332" s="13">
        <v>1</v>
      </c>
      <c r="E332" s="78">
        <v>1</v>
      </c>
      <c r="F332" s="104" t="s">
        <v>70</v>
      </c>
      <c r="G332" s="104" t="s">
        <v>73</v>
      </c>
      <c r="H332" s="104" t="s">
        <v>39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6">
        <v>0</v>
      </c>
    </row>
    <row r="333" spans="1:14" x14ac:dyDescent="0.25">
      <c r="A333" s="12">
        <v>2020</v>
      </c>
      <c r="B333" s="8" t="s">
        <v>17</v>
      </c>
      <c r="C333" s="13">
        <v>1</v>
      </c>
      <c r="D333" s="13">
        <v>1</v>
      </c>
      <c r="E333" s="78">
        <v>1</v>
      </c>
      <c r="F333" s="104" t="s">
        <v>65</v>
      </c>
      <c r="G333" s="104" t="s">
        <v>74</v>
      </c>
      <c r="H333" s="104" t="s">
        <v>39</v>
      </c>
      <c r="I333" s="15">
        <v>50</v>
      </c>
      <c r="J333" s="15">
        <v>8989.6523500000003</v>
      </c>
      <c r="K333" s="15">
        <v>3521.24901</v>
      </c>
      <c r="L333" s="15">
        <v>0</v>
      </c>
      <c r="M333" s="15">
        <v>-21.237784000113606</v>
      </c>
      <c r="N333" s="6">
        <v>5238790.3631879995</v>
      </c>
    </row>
    <row r="334" spans="1:14" x14ac:dyDescent="0.25">
      <c r="A334" s="12">
        <v>2020</v>
      </c>
      <c r="B334" s="8" t="s">
        <v>17</v>
      </c>
      <c r="C334" s="13">
        <v>1</v>
      </c>
      <c r="D334" s="13">
        <v>1</v>
      </c>
      <c r="E334" s="78">
        <v>0</v>
      </c>
      <c r="F334" s="104" t="s">
        <v>65</v>
      </c>
      <c r="G334" s="104" t="s">
        <v>74</v>
      </c>
      <c r="H334" s="104" t="s">
        <v>62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6">
        <v>-4.3999999999999999E-5</v>
      </c>
    </row>
    <row r="335" spans="1:14" x14ac:dyDescent="0.25">
      <c r="A335" s="12">
        <v>2020</v>
      </c>
      <c r="B335" s="8" t="s">
        <v>17</v>
      </c>
      <c r="C335" s="13">
        <v>1</v>
      </c>
      <c r="D335" s="13">
        <v>0</v>
      </c>
      <c r="E335" s="78">
        <v>0</v>
      </c>
      <c r="F335" s="104" t="s">
        <v>65</v>
      </c>
      <c r="G335" s="104" t="s">
        <v>74</v>
      </c>
      <c r="H335" s="104" t="s">
        <v>57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6">
        <v>-2.1999999999999999E-5</v>
      </c>
    </row>
    <row r="336" spans="1:14" x14ac:dyDescent="0.25">
      <c r="A336" s="12">
        <v>2020</v>
      </c>
      <c r="B336" s="8" t="s">
        <v>17</v>
      </c>
      <c r="C336" s="13">
        <v>1</v>
      </c>
      <c r="D336" s="13">
        <v>1</v>
      </c>
      <c r="E336" s="78">
        <v>0</v>
      </c>
      <c r="F336" s="104" t="s">
        <v>65</v>
      </c>
      <c r="G336" s="104" t="s">
        <v>74</v>
      </c>
      <c r="H336" s="104" t="s">
        <v>41</v>
      </c>
      <c r="I336" s="15">
        <v>0</v>
      </c>
      <c r="J336" s="15">
        <v>1191.6741399999999</v>
      </c>
      <c r="K336" s="15">
        <v>317.82183000000003</v>
      </c>
      <c r="L336" s="15">
        <v>112.94882000000001</v>
      </c>
      <c r="M336" s="15">
        <v>0</v>
      </c>
      <c r="N336" s="6">
        <v>19329.010120000003</v>
      </c>
    </row>
    <row r="337" spans="1:14" x14ac:dyDescent="0.25">
      <c r="A337" s="12">
        <v>2020</v>
      </c>
      <c r="B337" s="8" t="s">
        <v>17</v>
      </c>
      <c r="C337" s="13">
        <v>1</v>
      </c>
      <c r="D337" s="13">
        <v>0</v>
      </c>
      <c r="E337" s="78">
        <v>0</v>
      </c>
      <c r="F337" s="104" t="s">
        <v>65</v>
      </c>
      <c r="G337" s="104" t="s">
        <v>74</v>
      </c>
      <c r="H337" s="104" t="s">
        <v>47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6">
        <v>945.31440899999996</v>
      </c>
    </row>
    <row r="338" spans="1:14" x14ac:dyDescent="0.25">
      <c r="A338" s="12">
        <v>2020</v>
      </c>
      <c r="B338" s="8" t="s">
        <v>17</v>
      </c>
      <c r="C338" s="13">
        <v>1</v>
      </c>
      <c r="D338" s="13">
        <v>0</v>
      </c>
      <c r="E338" s="78">
        <v>0</v>
      </c>
      <c r="F338" s="104" t="s">
        <v>65</v>
      </c>
      <c r="G338" s="104" t="s">
        <v>74</v>
      </c>
      <c r="H338" s="104" t="s">
        <v>75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6">
        <v>-2.1999999999999999E-5</v>
      </c>
    </row>
    <row r="339" spans="1:14" x14ac:dyDescent="0.25">
      <c r="A339" s="12">
        <v>2020</v>
      </c>
      <c r="B339" s="8" t="s">
        <v>17</v>
      </c>
      <c r="C339" s="13">
        <v>1</v>
      </c>
      <c r="D339" s="13">
        <v>0</v>
      </c>
      <c r="E339" s="78">
        <v>0</v>
      </c>
      <c r="F339" s="104" t="s">
        <v>65</v>
      </c>
      <c r="G339" s="104" t="s">
        <v>74</v>
      </c>
      <c r="H339" s="104" t="s">
        <v>54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6">
        <v>5.5999999999999999E-5</v>
      </c>
    </row>
    <row r="340" spans="1:14" x14ac:dyDescent="0.25">
      <c r="A340" s="12">
        <v>2020</v>
      </c>
      <c r="B340" s="8" t="s">
        <v>17</v>
      </c>
      <c r="C340" s="13">
        <v>1</v>
      </c>
      <c r="D340" s="13">
        <v>1</v>
      </c>
      <c r="E340" s="78">
        <v>0</v>
      </c>
      <c r="F340" s="104" t="s">
        <v>65</v>
      </c>
      <c r="G340" s="104" t="s">
        <v>74</v>
      </c>
      <c r="H340" s="104" t="s">
        <v>63</v>
      </c>
      <c r="I340" s="15">
        <v>0</v>
      </c>
      <c r="J340" s="15">
        <v>432.86002000000002</v>
      </c>
      <c r="K340" s="15">
        <v>38.9574</v>
      </c>
      <c r="L340" s="15">
        <v>0</v>
      </c>
      <c r="M340" s="15">
        <v>0</v>
      </c>
      <c r="N340" s="6">
        <v>67167.592049999992</v>
      </c>
    </row>
    <row r="341" spans="1:14" x14ac:dyDescent="0.25">
      <c r="A341" s="12">
        <v>2020</v>
      </c>
      <c r="B341" s="8" t="s">
        <v>17</v>
      </c>
      <c r="C341" s="13">
        <v>1</v>
      </c>
      <c r="D341" s="13">
        <v>1</v>
      </c>
      <c r="E341" s="78">
        <v>0</v>
      </c>
      <c r="F341" s="104" t="s">
        <v>65</v>
      </c>
      <c r="G341" s="104" t="s">
        <v>74</v>
      </c>
      <c r="H341" s="104" t="s">
        <v>55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6">
        <v>-2.1999999999999999E-5</v>
      </c>
    </row>
    <row r="342" spans="1:14" x14ac:dyDescent="0.25">
      <c r="A342" s="12">
        <v>2020</v>
      </c>
      <c r="B342" s="8" t="s">
        <v>17</v>
      </c>
      <c r="C342" s="13">
        <v>1</v>
      </c>
      <c r="D342" s="13">
        <v>1</v>
      </c>
      <c r="E342" s="78">
        <v>0</v>
      </c>
      <c r="F342" s="104" t="s">
        <v>65</v>
      </c>
      <c r="G342" s="104" t="s">
        <v>74</v>
      </c>
      <c r="H342" s="104" t="s">
        <v>76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6">
        <v>40413.945023</v>
      </c>
    </row>
    <row r="343" spans="1:14" x14ac:dyDescent="0.25">
      <c r="A343" s="12">
        <v>2020</v>
      </c>
      <c r="B343" s="8" t="s">
        <v>17</v>
      </c>
      <c r="C343" s="13">
        <v>1</v>
      </c>
      <c r="D343" s="13">
        <v>1</v>
      </c>
      <c r="E343" s="78">
        <v>0</v>
      </c>
      <c r="F343" s="104" t="s">
        <v>65</v>
      </c>
      <c r="G343" s="104" t="s">
        <v>74</v>
      </c>
      <c r="H343" s="104" t="s">
        <v>1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6">
        <v>1313.691292</v>
      </c>
    </row>
    <row r="344" spans="1:14" x14ac:dyDescent="0.25">
      <c r="A344" s="12">
        <v>2020</v>
      </c>
      <c r="B344" s="8" t="s">
        <v>17</v>
      </c>
      <c r="C344" s="13">
        <v>1</v>
      </c>
      <c r="D344" s="13">
        <v>1</v>
      </c>
      <c r="E344" s="78">
        <v>1</v>
      </c>
      <c r="F344" s="104" t="s">
        <v>65</v>
      </c>
      <c r="G344" s="104" t="s">
        <v>74</v>
      </c>
      <c r="H344" s="104" t="s">
        <v>77</v>
      </c>
      <c r="I344" s="15">
        <v>0</v>
      </c>
      <c r="J344" s="15">
        <v>0</v>
      </c>
      <c r="K344" s="15">
        <v>0</v>
      </c>
      <c r="L344" s="15">
        <v>0</v>
      </c>
      <c r="M344" s="15">
        <v>1.9999999999998318E-6</v>
      </c>
      <c r="N344" s="6">
        <v>3.62E-3</v>
      </c>
    </row>
    <row r="345" spans="1:14" x14ac:dyDescent="0.25">
      <c r="A345" s="12">
        <v>2020</v>
      </c>
      <c r="B345" s="8" t="s">
        <v>17</v>
      </c>
      <c r="C345" s="13">
        <v>1</v>
      </c>
      <c r="D345" s="13">
        <v>1</v>
      </c>
      <c r="E345" s="78">
        <v>1</v>
      </c>
      <c r="F345" s="104" t="s">
        <v>65</v>
      </c>
      <c r="G345" s="104" t="s">
        <v>74</v>
      </c>
      <c r="H345" s="104" t="s">
        <v>78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6">
        <v>3359.2350230000002</v>
      </c>
    </row>
    <row r="346" spans="1:14" x14ac:dyDescent="0.25">
      <c r="A346" s="12">
        <v>2020</v>
      </c>
      <c r="B346" s="8" t="s">
        <v>17</v>
      </c>
      <c r="C346" s="13">
        <v>1</v>
      </c>
      <c r="D346" s="13">
        <v>1</v>
      </c>
      <c r="E346" s="78">
        <v>0</v>
      </c>
      <c r="F346" s="104" t="s">
        <v>65</v>
      </c>
      <c r="G346" s="104" t="s">
        <v>74</v>
      </c>
      <c r="H346" s="104" t="s">
        <v>79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6">
        <v>3323.5313900000001</v>
      </c>
    </row>
    <row r="347" spans="1:14" x14ac:dyDescent="0.25">
      <c r="A347" s="12">
        <v>2020</v>
      </c>
      <c r="B347" s="8" t="s">
        <v>17</v>
      </c>
      <c r="C347" s="13">
        <v>1</v>
      </c>
      <c r="D347" s="13">
        <v>1</v>
      </c>
      <c r="E347" s="78">
        <v>0</v>
      </c>
      <c r="F347" s="104" t="s">
        <v>65</v>
      </c>
      <c r="G347" s="104" t="s">
        <v>74</v>
      </c>
      <c r="H347" s="104" t="s">
        <v>80</v>
      </c>
      <c r="I347" s="15">
        <v>0</v>
      </c>
      <c r="J347" s="15">
        <v>500</v>
      </c>
      <c r="K347" s="15">
        <v>206.12456</v>
      </c>
      <c r="L347" s="15">
        <v>0</v>
      </c>
      <c r="M347" s="15">
        <v>0</v>
      </c>
      <c r="N347" s="6">
        <v>13500</v>
      </c>
    </row>
    <row r="348" spans="1:14" x14ac:dyDescent="0.25">
      <c r="A348" s="12">
        <v>2020</v>
      </c>
      <c r="B348" s="8" t="s">
        <v>17</v>
      </c>
      <c r="C348" s="13">
        <v>1</v>
      </c>
      <c r="D348" s="13">
        <v>1</v>
      </c>
      <c r="E348" s="78">
        <v>0</v>
      </c>
      <c r="F348" s="104" t="s">
        <v>65</v>
      </c>
      <c r="G348" s="104" t="s">
        <v>74</v>
      </c>
      <c r="H348" s="104" t="s">
        <v>43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6">
        <v>26187.07087</v>
      </c>
    </row>
    <row r="349" spans="1:14" x14ac:dyDescent="0.25">
      <c r="A349" s="12">
        <v>2020</v>
      </c>
      <c r="B349" s="8" t="s">
        <v>17</v>
      </c>
      <c r="C349" s="13">
        <v>1</v>
      </c>
      <c r="D349" s="13">
        <v>1</v>
      </c>
      <c r="E349" s="78">
        <v>1</v>
      </c>
      <c r="F349" s="104" t="s">
        <v>65</v>
      </c>
      <c r="G349" s="104" t="s">
        <v>81</v>
      </c>
      <c r="H349" s="104" t="s">
        <v>39</v>
      </c>
      <c r="I349" s="15">
        <v>0</v>
      </c>
      <c r="J349" s="15">
        <v>21041.716039999999</v>
      </c>
      <c r="K349" s="15">
        <v>7928.3365199999998</v>
      </c>
      <c r="L349" s="15">
        <v>215.87871999999999</v>
      </c>
      <c r="M349" s="15">
        <v>0</v>
      </c>
      <c r="N349" s="6">
        <v>3060496.7070649997</v>
      </c>
    </row>
    <row r="350" spans="1:14" x14ac:dyDescent="0.25">
      <c r="A350" s="12">
        <v>2020</v>
      </c>
      <c r="B350" s="8" t="s">
        <v>17</v>
      </c>
      <c r="C350" s="13">
        <v>1</v>
      </c>
      <c r="D350" s="13">
        <v>1</v>
      </c>
      <c r="E350" s="78">
        <v>0</v>
      </c>
      <c r="F350" s="104" t="s">
        <v>65</v>
      </c>
      <c r="G350" s="104" t="s">
        <v>81</v>
      </c>
      <c r="H350" s="104" t="s">
        <v>82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6">
        <v>0</v>
      </c>
    </row>
    <row r="351" spans="1:14" x14ac:dyDescent="0.25">
      <c r="A351" s="12">
        <v>2020</v>
      </c>
      <c r="B351" s="8" t="s">
        <v>17</v>
      </c>
      <c r="C351" s="13">
        <v>1</v>
      </c>
      <c r="D351" s="13">
        <v>0</v>
      </c>
      <c r="E351" s="78">
        <v>0</v>
      </c>
      <c r="F351" s="104" t="s">
        <v>65</v>
      </c>
      <c r="G351" s="104" t="s">
        <v>81</v>
      </c>
      <c r="H351" s="104" t="s">
        <v>57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6">
        <v>1.1E-5</v>
      </c>
    </row>
    <row r="352" spans="1:14" x14ac:dyDescent="0.25">
      <c r="A352" s="12">
        <v>2020</v>
      </c>
      <c r="B352" s="8" t="s">
        <v>17</v>
      </c>
      <c r="C352" s="13">
        <v>1</v>
      </c>
      <c r="D352" s="13">
        <v>1</v>
      </c>
      <c r="E352" s="78">
        <v>0</v>
      </c>
      <c r="F352" s="104" t="s">
        <v>65</v>
      </c>
      <c r="G352" s="104" t="s">
        <v>81</v>
      </c>
      <c r="H352" s="104" t="s">
        <v>62</v>
      </c>
      <c r="I352" s="15">
        <v>0</v>
      </c>
      <c r="J352" s="15">
        <v>2857.9038999999998</v>
      </c>
      <c r="K352" s="15">
        <v>577.70991000000004</v>
      </c>
      <c r="L352" s="15">
        <v>94.663389999999993</v>
      </c>
      <c r="M352" s="15">
        <v>0</v>
      </c>
      <c r="N352" s="6">
        <v>110672.032681</v>
      </c>
    </row>
    <row r="353" spans="1:14" x14ac:dyDescent="0.25">
      <c r="A353" s="12">
        <v>2020</v>
      </c>
      <c r="B353" s="8" t="s">
        <v>17</v>
      </c>
      <c r="C353" s="13">
        <v>1</v>
      </c>
      <c r="D353" s="13">
        <v>1</v>
      </c>
      <c r="E353" s="78">
        <v>0</v>
      </c>
      <c r="F353" s="104" t="s">
        <v>65</v>
      </c>
      <c r="G353" s="104" t="s">
        <v>81</v>
      </c>
      <c r="H353" s="104" t="s">
        <v>41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6">
        <v>193208.391057</v>
      </c>
    </row>
    <row r="354" spans="1:14" x14ac:dyDescent="0.25">
      <c r="A354" s="12">
        <v>2020</v>
      </c>
      <c r="B354" s="8" t="s">
        <v>17</v>
      </c>
      <c r="C354" s="13">
        <v>1</v>
      </c>
      <c r="D354" s="13">
        <v>1</v>
      </c>
      <c r="E354" s="78">
        <v>0</v>
      </c>
      <c r="F354" s="104" t="s">
        <v>65</v>
      </c>
      <c r="G354" s="104" t="s">
        <v>81</v>
      </c>
      <c r="H354" s="104" t="s">
        <v>83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6">
        <v>0</v>
      </c>
    </row>
    <row r="355" spans="1:14" x14ac:dyDescent="0.25">
      <c r="A355" s="12">
        <v>2020</v>
      </c>
      <c r="B355" s="8" t="s">
        <v>17</v>
      </c>
      <c r="C355" s="13">
        <v>1</v>
      </c>
      <c r="D355" s="13">
        <v>1</v>
      </c>
      <c r="E355" s="78">
        <v>0</v>
      </c>
      <c r="F355" s="104" t="s">
        <v>65</v>
      </c>
      <c r="G355" s="104" t="s">
        <v>81</v>
      </c>
      <c r="H355" s="104" t="s">
        <v>79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6">
        <v>60000</v>
      </c>
    </row>
    <row r="356" spans="1:14" x14ac:dyDescent="0.25">
      <c r="A356" s="12">
        <v>2020</v>
      </c>
      <c r="B356" s="8" t="s">
        <v>17</v>
      </c>
      <c r="C356" s="13">
        <v>1</v>
      </c>
      <c r="D356" s="13">
        <v>1</v>
      </c>
      <c r="E356" s="78">
        <v>0</v>
      </c>
      <c r="F356" s="104" t="s">
        <v>65</v>
      </c>
      <c r="G356" s="104" t="s">
        <v>81</v>
      </c>
      <c r="H356" s="104" t="s">
        <v>1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6">
        <v>0</v>
      </c>
    </row>
    <row r="357" spans="1:14" x14ac:dyDescent="0.25">
      <c r="A357" s="12">
        <v>2020</v>
      </c>
      <c r="B357" s="8" t="s">
        <v>17</v>
      </c>
      <c r="C357" s="13">
        <v>1</v>
      </c>
      <c r="D357" s="13">
        <v>1</v>
      </c>
      <c r="E357" s="78">
        <v>0</v>
      </c>
      <c r="F357" s="104" t="s">
        <v>65</v>
      </c>
      <c r="G357" s="104" t="s">
        <v>81</v>
      </c>
      <c r="H357" s="104" t="s">
        <v>63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6">
        <v>0</v>
      </c>
    </row>
    <row r="358" spans="1:14" x14ac:dyDescent="0.25">
      <c r="A358" s="12">
        <v>2020</v>
      </c>
      <c r="B358" s="8" t="s">
        <v>17</v>
      </c>
      <c r="C358" s="13">
        <v>1</v>
      </c>
      <c r="D358" s="13">
        <v>1</v>
      </c>
      <c r="E358" s="78">
        <v>0</v>
      </c>
      <c r="F358" s="104" t="s">
        <v>65</v>
      </c>
      <c r="G358" s="104" t="s">
        <v>81</v>
      </c>
      <c r="H358" s="104" t="s">
        <v>55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6">
        <v>2.1999999999999999E-5</v>
      </c>
    </row>
    <row r="359" spans="1:14" x14ac:dyDescent="0.25">
      <c r="A359" s="12">
        <v>2020</v>
      </c>
      <c r="B359" s="8" t="s">
        <v>17</v>
      </c>
      <c r="C359" s="13">
        <v>1</v>
      </c>
      <c r="D359" s="13">
        <v>0</v>
      </c>
      <c r="E359" s="78">
        <v>0</v>
      </c>
      <c r="F359" s="104" t="s">
        <v>65</v>
      </c>
      <c r="G359" s="104" t="s">
        <v>81</v>
      </c>
      <c r="H359" s="104" t="s">
        <v>84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6">
        <v>30000</v>
      </c>
    </row>
    <row r="360" spans="1:14" x14ac:dyDescent="0.25">
      <c r="A360" s="12">
        <v>2020</v>
      </c>
      <c r="B360" s="8" t="s">
        <v>17</v>
      </c>
      <c r="C360" s="13">
        <v>1</v>
      </c>
      <c r="D360" s="13">
        <v>0</v>
      </c>
      <c r="E360" s="78">
        <v>0</v>
      </c>
      <c r="F360" s="104" t="s">
        <v>65</v>
      </c>
      <c r="G360" s="104" t="s">
        <v>81</v>
      </c>
      <c r="H360" s="104" t="s">
        <v>47</v>
      </c>
      <c r="I360" s="15">
        <v>10000</v>
      </c>
      <c r="J360" s="15">
        <v>0</v>
      </c>
      <c r="K360" s="15">
        <v>0</v>
      </c>
      <c r="L360" s="15">
        <v>0</v>
      </c>
      <c r="M360" s="15">
        <v>0</v>
      </c>
      <c r="N360" s="6">
        <v>30000.000033</v>
      </c>
    </row>
    <row r="361" spans="1:14" x14ac:dyDescent="0.25">
      <c r="A361" s="12">
        <v>2020</v>
      </c>
      <c r="B361" s="8" t="s">
        <v>17</v>
      </c>
      <c r="C361" s="13">
        <v>1</v>
      </c>
      <c r="D361" s="13">
        <v>1</v>
      </c>
      <c r="E361" s="78">
        <v>0</v>
      </c>
      <c r="F361" s="104" t="s">
        <v>65</v>
      </c>
      <c r="G361" s="104" t="s">
        <v>81</v>
      </c>
      <c r="H361" s="104" t="s">
        <v>58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6">
        <v>44726.521030000004</v>
      </c>
    </row>
    <row r="362" spans="1:14" x14ac:dyDescent="0.25">
      <c r="A362" s="12">
        <v>2020</v>
      </c>
      <c r="B362" s="8" t="s">
        <v>17</v>
      </c>
      <c r="C362" s="13">
        <v>1</v>
      </c>
      <c r="D362" s="13">
        <v>1</v>
      </c>
      <c r="E362" s="78">
        <v>0</v>
      </c>
      <c r="F362" s="104" t="s">
        <v>65</v>
      </c>
      <c r="G362" s="104" t="s">
        <v>81</v>
      </c>
      <c r="H362" s="104" t="s">
        <v>48</v>
      </c>
      <c r="I362" s="15">
        <v>0</v>
      </c>
      <c r="J362" s="15">
        <v>842.03691000000003</v>
      </c>
      <c r="K362" s="15">
        <v>329.05032999999997</v>
      </c>
      <c r="L362" s="15">
        <v>65.120400000000004</v>
      </c>
      <c r="M362" s="15">
        <v>0</v>
      </c>
      <c r="N362" s="6">
        <v>41587.75056</v>
      </c>
    </row>
    <row r="363" spans="1:14" x14ac:dyDescent="0.25">
      <c r="A363" s="12">
        <v>2020</v>
      </c>
      <c r="B363" s="8" t="s">
        <v>17</v>
      </c>
      <c r="C363" s="13">
        <v>1</v>
      </c>
      <c r="D363" s="13">
        <v>1</v>
      </c>
      <c r="E363" s="78">
        <v>1</v>
      </c>
      <c r="F363" s="104" t="s">
        <v>65</v>
      </c>
      <c r="G363" s="104" t="s">
        <v>85</v>
      </c>
      <c r="H363" s="104" t="s">
        <v>39</v>
      </c>
      <c r="I363" s="15">
        <v>683.51015000000007</v>
      </c>
      <c r="J363" s="15">
        <v>183.47</v>
      </c>
      <c r="K363" s="15">
        <v>998.66529999999989</v>
      </c>
      <c r="L363" s="15">
        <v>1.1972</v>
      </c>
      <c r="M363" s="15">
        <v>0</v>
      </c>
      <c r="N363" s="6">
        <v>658286.41414999997</v>
      </c>
    </row>
    <row r="364" spans="1:14" x14ac:dyDescent="0.25">
      <c r="A364" s="12">
        <v>2020</v>
      </c>
      <c r="B364" s="8" t="s">
        <v>17</v>
      </c>
      <c r="C364" s="13">
        <v>1</v>
      </c>
      <c r="D364" s="13">
        <v>0</v>
      </c>
      <c r="E364" s="78">
        <v>0</v>
      </c>
      <c r="F364" s="104" t="s">
        <v>65</v>
      </c>
      <c r="G364" s="104" t="s">
        <v>85</v>
      </c>
      <c r="H364" s="104" t="s">
        <v>47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6">
        <v>0</v>
      </c>
    </row>
    <row r="365" spans="1:14" x14ac:dyDescent="0.25">
      <c r="A365" s="12">
        <v>2020</v>
      </c>
      <c r="B365" s="8" t="s">
        <v>17</v>
      </c>
      <c r="C365" s="13">
        <v>1</v>
      </c>
      <c r="D365" s="13">
        <v>1</v>
      </c>
      <c r="E365" s="78">
        <v>0</v>
      </c>
      <c r="F365" s="104" t="s">
        <v>65</v>
      </c>
      <c r="G365" s="104" t="s">
        <v>85</v>
      </c>
      <c r="H365" s="104" t="s">
        <v>1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6">
        <v>0</v>
      </c>
    </row>
    <row r="366" spans="1:14" x14ac:dyDescent="0.25">
      <c r="A366" s="12">
        <v>2020</v>
      </c>
      <c r="B366" s="8" t="s">
        <v>17</v>
      </c>
      <c r="C366" s="13">
        <v>1</v>
      </c>
      <c r="D366" s="13">
        <v>1</v>
      </c>
      <c r="E366" s="78">
        <v>0</v>
      </c>
      <c r="F366" s="104" t="s">
        <v>65</v>
      </c>
      <c r="G366" s="104" t="s">
        <v>85</v>
      </c>
      <c r="H366" s="104" t="s">
        <v>86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6">
        <v>88154.065920000008</v>
      </c>
    </row>
    <row r="367" spans="1:14" x14ac:dyDescent="0.25">
      <c r="A367" s="12">
        <v>2020</v>
      </c>
      <c r="B367" s="8" t="s">
        <v>17</v>
      </c>
      <c r="C367" s="13">
        <v>1</v>
      </c>
      <c r="D367" s="13">
        <v>1</v>
      </c>
      <c r="E367" s="78">
        <v>0</v>
      </c>
      <c r="F367" s="104" t="s">
        <v>65</v>
      </c>
      <c r="G367" s="104" t="s">
        <v>85</v>
      </c>
      <c r="H367" s="104" t="s">
        <v>41</v>
      </c>
      <c r="I367" s="15">
        <v>0</v>
      </c>
      <c r="J367" s="15">
        <v>0</v>
      </c>
      <c r="K367" s="15">
        <v>3004.9088900000002</v>
      </c>
      <c r="L367" s="15">
        <v>0</v>
      </c>
      <c r="M367" s="15">
        <v>0</v>
      </c>
      <c r="N367" s="6">
        <v>386087.08601999999</v>
      </c>
    </row>
    <row r="368" spans="1:14" x14ac:dyDescent="0.25">
      <c r="A368" s="12">
        <v>2020</v>
      </c>
      <c r="B368" s="8" t="s">
        <v>17</v>
      </c>
      <c r="C368" s="13">
        <v>1</v>
      </c>
      <c r="D368" s="13">
        <v>1</v>
      </c>
      <c r="E368" s="78">
        <v>0</v>
      </c>
      <c r="F368" s="104" t="s">
        <v>65</v>
      </c>
      <c r="G368" s="104" t="s">
        <v>85</v>
      </c>
      <c r="H368" s="104" t="s">
        <v>50</v>
      </c>
      <c r="I368" s="15">
        <v>319.12754999999999</v>
      </c>
      <c r="J368" s="15">
        <v>0</v>
      </c>
      <c r="K368" s="15">
        <v>1373.6402600000001</v>
      </c>
      <c r="L368" s="15">
        <v>0</v>
      </c>
      <c r="M368" s="15">
        <v>0</v>
      </c>
      <c r="N368" s="6">
        <v>92912.285319999995</v>
      </c>
    </row>
    <row r="369" spans="1:14" x14ac:dyDescent="0.25">
      <c r="A369" s="12">
        <v>2020</v>
      </c>
      <c r="B369" s="8" t="s">
        <v>17</v>
      </c>
      <c r="C369" s="13">
        <v>1</v>
      </c>
      <c r="D369" s="13">
        <v>1</v>
      </c>
      <c r="E369" s="78">
        <v>0</v>
      </c>
      <c r="F369" s="104" t="s">
        <v>65</v>
      </c>
      <c r="G369" s="104" t="s">
        <v>85</v>
      </c>
      <c r="H369" s="104" t="s">
        <v>87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6">
        <v>24951.483899999999</v>
      </c>
    </row>
    <row r="370" spans="1:14" x14ac:dyDescent="0.25">
      <c r="A370" s="12">
        <v>2020</v>
      </c>
      <c r="B370" s="8" t="s">
        <v>17</v>
      </c>
      <c r="C370" s="13">
        <v>1</v>
      </c>
      <c r="D370" s="13">
        <v>1</v>
      </c>
      <c r="E370" s="78">
        <v>0</v>
      </c>
      <c r="F370" s="104" t="s">
        <v>65</v>
      </c>
      <c r="G370" s="104" t="s">
        <v>85</v>
      </c>
      <c r="H370" s="104" t="s">
        <v>80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6">
        <v>7173.0665399999998</v>
      </c>
    </row>
    <row r="371" spans="1:14" x14ac:dyDescent="0.25">
      <c r="A371" s="12">
        <v>2020</v>
      </c>
      <c r="B371" s="8" t="s">
        <v>17</v>
      </c>
      <c r="C371" s="13">
        <v>1</v>
      </c>
      <c r="D371" s="13">
        <v>1</v>
      </c>
      <c r="E371" s="78">
        <v>1</v>
      </c>
      <c r="F371" s="104" t="s">
        <v>70</v>
      </c>
      <c r="G371" s="104" t="s">
        <v>88</v>
      </c>
      <c r="H371" s="104" t="s">
        <v>39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6">
        <v>87605</v>
      </c>
    </row>
    <row r="372" spans="1:14" x14ac:dyDescent="0.25">
      <c r="A372" s="12">
        <v>2020</v>
      </c>
      <c r="B372" s="8" t="s">
        <v>17</v>
      </c>
      <c r="C372" s="13">
        <v>1</v>
      </c>
      <c r="D372" s="13">
        <v>1</v>
      </c>
      <c r="E372" s="78">
        <v>1</v>
      </c>
      <c r="F372" s="104" t="s">
        <v>70</v>
      </c>
      <c r="G372" s="104" t="s">
        <v>88</v>
      </c>
      <c r="H372" s="104" t="s">
        <v>89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6">
        <v>299</v>
      </c>
    </row>
    <row r="373" spans="1:14" x14ac:dyDescent="0.25">
      <c r="A373" s="12">
        <v>2020</v>
      </c>
      <c r="B373" s="8" t="s">
        <v>17</v>
      </c>
      <c r="C373" s="13">
        <v>1</v>
      </c>
      <c r="D373" s="13">
        <v>1</v>
      </c>
      <c r="E373" s="78">
        <v>1</v>
      </c>
      <c r="F373" s="104" t="s">
        <v>70</v>
      </c>
      <c r="G373" s="104" t="s">
        <v>88</v>
      </c>
      <c r="H373" s="104" t="s">
        <v>90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6">
        <v>1263</v>
      </c>
    </row>
    <row r="374" spans="1:14" x14ac:dyDescent="0.25">
      <c r="A374" s="12">
        <v>2020</v>
      </c>
      <c r="B374" s="8" t="s">
        <v>17</v>
      </c>
      <c r="C374" s="13">
        <v>1</v>
      </c>
      <c r="D374" s="13">
        <v>0</v>
      </c>
      <c r="E374" s="78">
        <v>0</v>
      </c>
      <c r="F374" s="104" t="s">
        <v>70</v>
      </c>
      <c r="G374" s="104" t="s">
        <v>88</v>
      </c>
      <c r="H374" s="104" t="s">
        <v>47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6">
        <v>2</v>
      </c>
    </row>
    <row r="375" spans="1:14" x14ac:dyDescent="0.25">
      <c r="A375" s="12">
        <v>2020</v>
      </c>
      <c r="B375" s="8" t="s">
        <v>17</v>
      </c>
      <c r="C375" s="13">
        <v>1</v>
      </c>
      <c r="D375" s="13">
        <v>1</v>
      </c>
      <c r="E375" s="78">
        <v>1</v>
      </c>
      <c r="F375" s="104" t="s">
        <v>70</v>
      </c>
      <c r="G375" s="104" t="s">
        <v>88</v>
      </c>
      <c r="H375" s="104" t="s">
        <v>91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6">
        <v>155</v>
      </c>
    </row>
    <row r="376" spans="1:14" x14ac:dyDescent="0.25">
      <c r="A376" s="12">
        <v>2020</v>
      </c>
      <c r="B376" s="8" t="s">
        <v>17</v>
      </c>
      <c r="C376" s="13">
        <v>1</v>
      </c>
      <c r="D376" s="13">
        <v>1</v>
      </c>
      <c r="E376" s="78">
        <v>1</v>
      </c>
      <c r="F376" s="104" t="s">
        <v>70</v>
      </c>
      <c r="G376" s="104" t="s">
        <v>88</v>
      </c>
      <c r="H376" s="104" t="s">
        <v>92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6">
        <v>239</v>
      </c>
    </row>
    <row r="377" spans="1:14" x14ac:dyDescent="0.25">
      <c r="A377" s="12">
        <v>2020</v>
      </c>
      <c r="B377" s="8" t="s">
        <v>17</v>
      </c>
      <c r="C377" s="13">
        <v>1</v>
      </c>
      <c r="D377" s="13">
        <v>1</v>
      </c>
      <c r="E377" s="78">
        <v>1</v>
      </c>
      <c r="F377" s="104" t="s">
        <v>70</v>
      </c>
      <c r="G377" s="104" t="s">
        <v>88</v>
      </c>
      <c r="H377" s="104" t="s">
        <v>93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6">
        <v>699</v>
      </c>
    </row>
    <row r="378" spans="1:14" x14ac:dyDescent="0.25">
      <c r="A378" s="12">
        <v>2020</v>
      </c>
      <c r="B378" s="8" t="s">
        <v>17</v>
      </c>
      <c r="C378" s="13">
        <v>1</v>
      </c>
      <c r="D378" s="13">
        <v>1</v>
      </c>
      <c r="E378" s="78">
        <v>0</v>
      </c>
      <c r="F378" s="104" t="s">
        <v>70</v>
      </c>
      <c r="G378" s="104" t="s">
        <v>88</v>
      </c>
      <c r="H378" s="104" t="s">
        <v>56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6">
        <v>2711</v>
      </c>
    </row>
    <row r="379" spans="1:14" x14ac:dyDescent="0.25">
      <c r="A379" s="12">
        <v>2020</v>
      </c>
      <c r="B379" s="8" t="s">
        <v>17</v>
      </c>
      <c r="C379" s="13">
        <v>1</v>
      </c>
      <c r="D379" s="13">
        <v>1</v>
      </c>
      <c r="E379" s="78">
        <v>0</v>
      </c>
      <c r="F379" s="104" t="s">
        <v>70</v>
      </c>
      <c r="G379" s="104" t="s">
        <v>88</v>
      </c>
      <c r="H379" s="104" t="s">
        <v>40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6">
        <v>11335</v>
      </c>
    </row>
    <row r="380" spans="1:14" x14ac:dyDescent="0.25">
      <c r="A380" s="12">
        <v>2020</v>
      </c>
      <c r="B380" s="8" t="s">
        <v>17</v>
      </c>
      <c r="C380" s="13">
        <v>1</v>
      </c>
      <c r="D380" s="13">
        <v>1</v>
      </c>
      <c r="E380" s="78">
        <v>0</v>
      </c>
      <c r="F380" s="104" t="s">
        <v>70</v>
      </c>
      <c r="G380" s="104" t="s">
        <v>88</v>
      </c>
      <c r="H380" s="104" t="s">
        <v>43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6">
        <v>487</v>
      </c>
    </row>
    <row r="381" spans="1:14" x14ac:dyDescent="0.25">
      <c r="A381" s="12">
        <v>2020</v>
      </c>
      <c r="B381" s="8" t="s">
        <v>17</v>
      </c>
      <c r="C381" s="13">
        <v>1</v>
      </c>
      <c r="D381" s="13">
        <v>1</v>
      </c>
      <c r="E381" s="78">
        <v>1</v>
      </c>
      <c r="F381" s="104" t="s">
        <v>70</v>
      </c>
      <c r="G381" s="104" t="s">
        <v>94</v>
      </c>
      <c r="H381" s="104" t="s">
        <v>39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6">
        <v>199332</v>
      </c>
    </row>
    <row r="382" spans="1:14" x14ac:dyDescent="0.25">
      <c r="A382" s="12">
        <v>2020</v>
      </c>
      <c r="B382" s="8" t="s">
        <v>17</v>
      </c>
      <c r="C382" s="13">
        <v>1</v>
      </c>
      <c r="D382" s="13">
        <v>1</v>
      </c>
      <c r="E382" s="78">
        <v>1</v>
      </c>
      <c r="F382" s="104" t="s">
        <v>70</v>
      </c>
      <c r="G382" s="104" t="s">
        <v>94</v>
      </c>
      <c r="H382" s="104" t="s">
        <v>89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6">
        <v>2230</v>
      </c>
    </row>
    <row r="383" spans="1:14" x14ac:dyDescent="0.25">
      <c r="A383" s="12">
        <v>2020</v>
      </c>
      <c r="B383" s="8" t="s">
        <v>17</v>
      </c>
      <c r="C383" s="13">
        <v>1</v>
      </c>
      <c r="D383" s="13">
        <v>1</v>
      </c>
      <c r="E383" s="78">
        <v>1</v>
      </c>
      <c r="F383" s="104" t="s">
        <v>70</v>
      </c>
      <c r="G383" s="104" t="s">
        <v>94</v>
      </c>
      <c r="H383" s="104" t="s">
        <v>90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6">
        <v>8092</v>
      </c>
    </row>
    <row r="384" spans="1:14" x14ac:dyDescent="0.25">
      <c r="A384" s="12">
        <v>2020</v>
      </c>
      <c r="B384" s="8" t="s">
        <v>17</v>
      </c>
      <c r="C384" s="13">
        <v>1</v>
      </c>
      <c r="D384" s="13">
        <v>0</v>
      </c>
      <c r="E384" s="78">
        <v>0</v>
      </c>
      <c r="F384" s="104" t="s">
        <v>70</v>
      </c>
      <c r="G384" s="104" t="s">
        <v>94</v>
      </c>
      <c r="H384" s="104" t="s">
        <v>47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6">
        <v>19.411000000000001</v>
      </c>
    </row>
    <row r="385" spans="1:14" x14ac:dyDescent="0.25">
      <c r="A385" s="12">
        <v>2020</v>
      </c>
      <c r="B385" s="8" t="s">
        <v>17</v>
      </c>
      <c r="C385" s="13">
        <v>1</v>
      </c>
      <c r="D385" s="13">
        <v>1</v>
      </c>
      <c r="E385" s="78">
        <v>1</v>
      </c>
      <c r="F385" s="104" t="s">
        <v>70</v>
      </c>
      <c r="G385" s="104" t="s">
        <v>94</v>
      </c>
      <c r="H385" s="104" t="s">
        <v>91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6">
        <v>1030</v>
      </c>
    </row>
    <row r="386" spans="1:14" x14ac:dyDescent="0.25">
      <c r="A386" s="12">
        <v>2020</v>
      </c>
      <c r="B386" s="8" t="s">
        <v>17</v>
      </c>
      <c r="C386" s="13">
        <v>1</v>
      </c>
      <c r="D386" s="13">
        <v>1</v>
      </c>
      <c r="E386" s="78">
        <v>1</v>
      </c>
      <c r="F386" s="104" t="s">
        <v>70</v>
      </c>
      <c r="G386" s="104" t="s">
        <v>94</v>
      </c>
      <c r="H386" s="104" t="s">
        <v>92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6">
        <v>2390</v>
      </c>
    </row>
    <row r="387" spans="1:14" x14ac:dyDescent="0.25">
      <c r="A387" s="12">
        <v>2020</v>
      </c>
      <c r="B387" s="8" t="s">
        <v>17</v>
      </c>
      <c r="C387" s="13">
        <v>1</v>
      </c>
      <c r="D387" s="13">
        <v>1</v>
      </c>
      <c r="E387" s="78">
        <v>1</v>
      </c>
      <c r="F387" s="104" t="s">
        <v>70</v>
      </c>
      <c r="G387" s="104" t="s">
        <v>94</v>
      </c>
      <c r="H387" s="104" t="s">
        <v>93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6">
        <v>5701</v>
      </c>
    </row>
    <row r="388" spans="1:14" x14ac:dyDescent="0.25">
      <c r="A388" s="12">
        <v>2020</v>
      </c>
      <c r="B388" s="8" t="s">
        <v>17</v>
      </c>
      <c r="C388" s="13">
        <v>1</v>
      </c>
      <c r="D388" s="13">
        <v>1</v>
      </c>
      <c r="E388" s="78">
        <v>0</v>
      </c>
      <c r="F388" s="104" t="s">
        <v>70</v>
      </c>
      <c r="G388" s="104" t="s">
        <v>94</v>
      </c>
      <c r="H388" s="104" t="s">
        <v>56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6">
        <v>18150</v>
      </c>
    </row>
    <row r="389" spans="1:14" x14ac:dyDescent="0.25">
      <c r="A389" s="12">
        <v>2020</v>
      </c>
      <c r="B389" s="8" t="s">
        <v>17</v>
      </c>
      <c r="C389" s="13">
        <v>1</v>
      </c>
      <c r="D389" s="13">
        <v>1</v>
      </c>
      <c r="E389" s="78">
        <v>0</v>
      </c>
      <c r="F389" s="104" t="s">
        <v>70</v>
      </c>
      <c r="G389" s="104" t="s">
        <v>94</v>
      </c>
      <c r="H389" s="104" t="s">
        <v>40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6">
        <v>81058</v>
      </c>
    </row>
    <row r="390" spans="1:14" x14ac:dyDescent="0.25">
      <c r="A390" s="12">
        <v>2020</v>
      </c>
      <c r="B390" s="8" t="s">
        <v>17</v>
      </c>
      <c r="C390" s="13">
        <v>1</v>
      </c>
      <c r="D390" s="13">
        <v>1</v>
      </c>
      <c r="E390" s="78">
        <v>0</v>
      </c>
      <c r="F390" s="104" t="s">
        <v>70</v>
      </c>
      <c r="G390" s="104" t="s">
        <v>94</v>
      </c>
      <c r="H390" s="104" t="s">
        <v>43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6">
        <v>3718</v>
      </c>
    </row>
    <row r="391" spans="1:14" x14ac:dyDescent="0.25">
      <c r="A391" s="12">
        <v>2020</v>
      </c>
      <c r="B391" s="8" t="s">
        <v>17</v>
      </c>
      <c r="C391" s="13">
        <v>1</v>
      </c>
      <c r="D391" s="13">
        <v>1</v>
      </c>
      <c r="E391" s="78">
        <v>1</v>
      </c>
      <c r="F391" s="104" t="s">
        <v>70</v>
      </c>
      <c r="G391" s="104" t="s">
        <v>95</v>
      </c>
      <c r="H391" s="104" t="s">
        <v>39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6">
        <v>2000000</v>
      </c>
    </row>
    <row r="392" spans="1:14" x14ac:dyDescent="0.25">
      <c r="A392" s="12">
        <v>2020</v>
      </c>
      <c r="B392" s="8" t="s">
        <v>17</v>
      </c>
      <c r="C392" s="13">
        <v>1</v>
      </c>
      <c r="D392" s="13">
        <v>1</v>
      </c>
      <c r="E392" s="78">
        <v>1</v>
      </c>
      <c r="F392" s="104" t="s">
        <v>70</v>
      </c>
      <c r="G392" s="104" t="s">
        <v>96</v>
      </c>
      <c r="H392" s="104" t="s">
        <v>39</v>
      </c>
      <c r="I392" s="15">
        <v>0</v>
      </c>
      <c r="J392" s="15">
        <v>324630</v>
      </c>
      <c r="K392" s="15">
        <v>17043.075000000001</v>
      </c>
      <c r="L392" s="15">
        <v>0</v>
      </c>
      <c r="M392" s="15">
        <v>0</v>
      </c>
      <c r="N392" s="6">
        <v>0</v>
      </c>
    </row>
    <row r="393" spans="1:14" x14ac:dyDescent="0.25">
      <c r="A393" s="12">
        <v>2020</v>
      </c>
      <c r="B393" s="8" t="s">
        <v>17</v>
      </c>
      <c r="C393" s="13">
        <v>1</v>
      </c>
      <c r="D393" s="13">
        <v>1</v>
      </c>
      <c r="E393" s="78">
        <v>1</v>
      </c>
      <c r="F393" s="104" t="s">
        <v>51</v>
      </c>
      <c r="G393" s="104" t="s">
        <v>97</v>
      </c>
      <c r="H393" s="104" t="s">
        <v>39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6">
        <v>0</v>
      </c>
    </row>
    <row r="394" spans="1:14" x14ac:dyDescent="0.25">
      <c r="A394" s="12">
        <v>2020</v>
      </c>
      <c r="B394" s="8" t="s">
        <v>17</v>
      </c>
      <c r="C394" s="13">
        <v>1</v>
      </c>
      <c r="D394" s="13">
        <v>1</v>
      </c>
      <c r="E394" s="78">
        <v>1</v>
      </c>
      <c r="F394" s="104" t="s">
        <v>51</v>
      </c>
      <c r="G394" s="104" t="s">
        <v>98</v>
      </c>
      <c r="H394" s="104" t="s">
        <v>39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6">
        <v>-5.5000000000000002E-5</v>
      </c>
    </row>
    <row r="395" spans="1:14" x14ac:dyDescent="0.25">
      <c r="A395" s="12">
        <v>2020</v>
      </c>
      <c r="B395" s="8" t="s">
        <v>17</v>
      </c>
      <c r="C395" s="13">
        <v>1</v>
      </c>
      <c r="D395" s="13">
        <v>1</v>
      </c>
      <c r="E395" s="78">
        <v>1</v>
      </c>
      <c r="F395" s="104" t="s">
        <v>51</v>
      </c>
      <c r="G395" s="104" t="s">
        <v>99</v>
      </c>
      <c r="H395" s="104" t="s">
        <v>39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6">
        <v>-7.7000000000000001E-5</v>
      </c>
    </row>
    <row r="396" spans="1:14" x14ac:dyDescent="0.25">
      <c r="A396" s="12">
        <v>2020</v>
      </c>
      <c r="B396" s="8" t="s">
        <v>17</v>
      </c>
      <c r="C396" s="13">
        <v>1</v>
      </c>
      <c r="D396" s="13">
        <v>1</v>
      </c>
      <c r="E396" s="78">
        <v>1</v>
      </c>
      <c r="F396" s="104" t="s">
        <v>51</v>
      </c>
      <c r="G396" s="104" t="s">
        <v>100</v>
      </c>
      <c r="H396" s="104" t="s">
        <v>39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6">
        <v>-1.1E-4</v>
      </c>
    </row>
    <row r="397" spans="1:14" x14ac:dyDescent="0.25">
      <c r="A397" s="12">
        <v>2020</v>
      </c>
      <c r="B397" s="8" t="s">
        <v>17</v>
      </c>
      <c r="C397" s="13">
        <v>1</v>
      </c>
      <c r="D397" s="13">
        <v>1</v>
      </c>
      <c r="E397" s="78">
        <v>1</v>
      </c>
      <c r="F397" s="104" t="s">
        <v>51</v>
      </c>
      <c r="G397" s="104" t="s">
        <v>101</v>
      </c>
      <c r="H397" s="104" t="s">
        <v>39</v>
      </c>
      <c r="I397" s="15">
        <v>0</v>
      </c>
      <c r="J397" s="15">
        <v>0</v>
      </c>
      <c r="K397" s="15">
        <v>0</v>
      </c>
      <c r="L397" s="15">
        <v>0</v>
      </c>
      <c r="M397" s="15">
        <v>9.5099999999999352E-4</v>
      </c>
      <c r="N397" s="6">
        <v>-3.5982E-2</v>
      </c>
    </row>
    <row r="398" spans="1:14" x14ac:dyDescent="0.25">
      <c r="A398" s="12">
        <v>2020</v>
      </c>
      <c r="B398" s="8" t="s">
        <v>17</v>
      </c>
      <c r="C398" s="13">
        <v>1</v>
      </c>
      <c r="D398" s="13">
        <v>1</v>
      </c>
      <c r="E398" s="78">
        <v>1</v>
      </c>
      <c r="F398" s="104" t="s">
        <v>51</v>
      </c>
      <c r="G398" s="104" t="s">
        <v>102</v>
      </c>
      <c r="H398" s="104" t="s">
        <v>39</v>
      </c>
      <c r="I398" s="15">
        <v>0</v>
      </c>
      <c r="J398" s="15">
        <v>0</v>
      </c>
      <c r="K398" s="15">
        <v>0</v>
      </c>
      <c r="L398" s="15">
        <v>0</v>
      </c>
      <c r="M398" s="15">
        <v>-12.251532999999654</v>
      </c>
      <c r="N398" s="6">
        <v>2562.1569960000006</v>
      </c>
    </row>
    <row r="399" spans="1:14" x14ac:dyDescent="0.25">
      <c r="A399" s="12">
        <v>2020</v>
      </c>
      <c r="B399" s="8" t="s">
        <v>17</v>
      </c>
      <c r="C399" s="13">
        <v>1</v>
      </c>
      <c r="D399" s="13">
        <v>1</v>
      </c>
      <c r="E399" s="78">
        <v>1</v>
      </c>
      <c r="F399" s="104" t="s">
        <v>51</v>
      </c>
      <c r="G399" s="104" t="s">
        <v>102</v>
      </c>
      <c r="H399" s="104" t="s">
        <v>103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6">
        <v>0</v>
      </c>
    </row>
    <row r="400" spans="1:14" x14ac:dyDescent="0.25">
      <c r="A400" s="12">
        <v>2020</v>
      </c>
      <c r="B400" s="8" t="s">
        <v>17</v>
      </c>
      <c r="C400" s="13">
        <v>1</v>
      </c>
      <c r="D400" s="13">
        <v>1</v>
      </c>
      <c r="E400" s="78">
        <v>1</v>
      </c>
      <c r="F400" s="104" t="s">
        <v>51</v>
      </c>
      <c r="G400" s="104" t="s">
        <v>102</v>
      </c>
      <c r="H400" s="104" t="s">
        <v>92</v>
      </c>
      <c r="I400" s="15">
        <v>0</v>
      </c>
      <c r="J400" s="15">
        <v>0</v>
      </c>
      <c r="K400" s="15">
        <v>0</v>
      </c>
      <c r="L400" s="15">
        <v>0</v>
      </c>
      <c r="M400" s="15">
        <v>1.0000000000000243E-6</v>
      </c>
      <c r="N400" s="6">
        <v>5.4700000000000007E-4</v>
      </c>
    </row>
    <row r="401" spans="1:14" x14ac:dyDescent="0.25">
      <c r="A401" s="12">
        <v>2020</v>
      </c>
      <c r="B401" s="8" t="s">
        <v>17</v>
      </c>
      <c r="C401" s="13">
        <v>1</v>
      </c>
      <c r="D401" s="13">
        <v>1</v>
      </c>
      <c r="E401" s="78">
        <v>1</v>
      </c>
      <c r="F401" s="104" t="s">
        <v>51</v>
      </c>
      <c r="G401" s="104" t="s">
        <v>102</v>
      </c>
      <c r="H401" s="104" t="s">
        <v>93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6">
        <v>0</v>
      </c>
    </row>
    <row r="402" spans="1:14" x14ac:dyDescent="0.25">
      <c r="A402" s="12">
        <v>2020</v>
      </c>
      <c r="B402" s="8" t="s">
        <v>17</v>
      </c>
      <c r="C402" s="13">
        <v>1</v>
      </c>
      <c r="D402" s="13">
        <v>1</v>
      </c>
      <c r="E402" s="78">
        <v>0</v>
      </c>
      <c r="F402" s="104" t="s">
        <v>51</v>
      </c>
      <c r="G402" s="104" t="s">
        <v>102</v>
      </c>
      <c r="H402" s="104" t="s">
        <v>56</v>
      </c>
      <c r="I402" s="15">
        <v>0</v>
      </c>
      <c r="J402" s="15">
        <v>0</v>
      </c>
      <c r="K402" s="15">
        <v>0</v>
      </c>
      <c r="L402" s="15">
        <v>0</v>
      </c>
      <c r="M402" s="15">
        <v>-1.000000000000004E-6</v>
      </c>
      <c r="N402" s="6">
        <v>3.1999999999999999E-5</v>
      </c>
    </row>
    <row r="403" spans="1:14" x14ac:dyDescent="0.25">
      <c r="A403" s="12">
        <v>2020</v>
      </c>
      <c r="B403" s="8" t="s">
        <v>17</v>
      </c>
      <c r="C403" s="13">
        <v>1</v>
      </c>
      <c r="D403" s="13">
        <v>1</v>
      </c>
      <c r="E403" s="78">
        <v>0</v>
      </c>
      <c r="F403" s="104" t="s">
        <v>51</v>
      </c>
      <c r="G403" s="104" t="s">
        <v>102</v>
      </c>
      <c r="H403" s="104" t="s">
        <v>43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6">
        <v>2.3999999999999998E-4</v>
      </c>
    </row>
    <row r="404" spans="1:14" x14ac:dyDescent="0.25">
      <c r="A404" s="12">
        <v>2020</v>
      </c>
      <c r="B404" s="8" t="s">
        <v>17</v>
      </c>
      <c r="C404" s="13">
        <v>1</v>
      </c>
      <c r="D404" s="13">
        <v>0</v>
      </c>
      <c r="E404" s="78">
        <v>0</v>
      </c>
      <c r="F404" s="104" t="s">
        <v>51</v>
      </c>
      <c r="G404" s="104" t="s">
        <v>102</v>
      </c>
      <c r="H404" s="104" t="s">
        <v>75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6">
        <v>0</v>
      </c>
    </row>
    <row r="405" spans="1:14" x14ac:dyDescent="0.25">
      <c r="A405" s="12">
        <v>2020</v>
      </c>
      <c r="B405" s="8" t="s">
        <v>17</v>
      </c>
      <c r="C405" s="13">
        <v>1</v>
      </c>
      <c r="D405" s="13">
        <v>0</v>
      </c>
      <c r="E405" s="78">
        <v>0</v>
      </c>
      <c r="F405" s="104" t="s">
        <v>51</v>
      </c>
      <c r="G405" s="104" t="s">
        <v>102</v>
      </c>
      <c r="H405" s="104" t="s">
        <v>47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6">
        <v>37.620239999999995</v>
      </c>
    </row>
    <row r="406" spans="1:14" x14ac:dyDescent="0.25">
      <c r="A406" s="12">
        <v>2020</v>
      </c>
      <c r="B406" s="8" t="s">
        <v>17</v>
      </c>
      <c r="C406" s="13">
        <v>1</v>
      </c>
      <c r="D406" s="13">
        <v>1</v>
      </c>
      <c r="E406" s="78">
        <v>1</v>
      </c>
      <c r="F406" s="104" t="s">
        <v>51</v>
      </c>
      <c r="G406" s="104" t="s">
        <v>104</v>
      </c>
      <c r="H406" s="104" t="s">
        <v>39</v>
      </c>
      <c r="I406" s="15">
        <v>0</v>
      </c>
      <c r="J406" s="15">
        <v>3706.6884739999996</v>
      </c>
      <c r="K406" s="15">
        <v>221.04480200000003</v>
      </c>
      <c r="L406" s="15">
        <v>0</v>
      </c>
      <c r="M406" s="15">
        <v>3.4003200000006473</v>
      </c>
      <c r="N406" s="6">
        <v>13127.733048000002</v>
      </c>
    </row>
    <row r="407" spans="1:14" x14ac:dyDescent="0.25">
      <c r="A407" s="12">
        <v>2020</v>
      </c>
      <c r="B407" s="8" t="s">
        <v>17</v>
      </c>
      <c r="C407" s="13">
        <v>1</v>
      </c>
      <c r="D407" s="13">
        <v>0</v>
      </c>
      <c r="E407" s="78">
        <v>0</v>
      </c>
      <c r="F407" s="104" t="s">
        <v>51</v>
      </c>
      <c r="G407" s="104" t="s">
        <v>104</v>
      </c>
      <c r="H407" s="104" t="s">
        <v>54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6">
        <v>0</v>
      </c>
    </row>
    <row r="408" spans="1:14" x14ac:dyDescent="0.25">
      <c r="A408" s="12">
        <v>2020</v>
      </c>
      <c r="B408" s="8" t="s">
        <v>17</v>
      </c>
      <c r="C408" s="13">
        <v>1</v>
      </c>
      <c r="D408" s="13">
        <v>1</v>
      </c>
      <c r="E408" s="78">
        <v>1</v>
      </c>
      <c r="F408" s="104" t="s">
        <v>51</v>
      </c>
      <c r="G408" s="104" t="s">
        <v>104</v>
      </c>
      <c r="H408" s="104" t="s">
        <v>103</v>
      </c>
      <c r="I408" s="15">
        <v>0</v>
      </c>
      <c r="J408" s="15">
        <v>54.080809000000002</v>
      </c>
      <c r="K408" s="15">
        <v>0.27482400000000001</v>
      </c>
      <c r="L408" s="15">
        <v>0</v>
      </c>
      <c r="M408" s="15">
        <v>1.7584920000000466</v>
      </c>
      <c r="N408" s="6">
        <v>173.17612100000002</v>
      </c>
    </row>
    <row r="409" spans="1:14" x14ac:dyDescent="0.25">
      <c r="A409" s="12">
        <v>2020</v>
      </c>
      <c r="B409" s="8" t="s">
        <v>17</v>
      </c>
      <c r="C409" s="13">
        <v>1</v>
      </c>
      <c r="D409" s="13">
        <v>1</v>
      </c>
      <c r="E409" s="78">
        <v>1</v>
      </c>
      <c r="F409" s="104" t="s">
        <v>51</v>
      </c>
      <c r="G409" s="104" t="s">
        <v>104</v>
      </c>
      <c r="H409" s="104" t="s">
        <v>92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6">
        <v>-1.0000000000000008E-6</v>
      </c>
    </row>
    <row r="410" spans="1:14" x14ac:dyDescent="0.25">
      <c r="A410" s="12">
        <v>2020</v>
      </c>
      <c r="B410" s="8" t="s">
        <v>17</v>
      </c>
      <c r="C410" s="13">
        <v>1</v>
      </c>
      <c r="D410" s="13">
        <v>1</v>
      </c>
      <c r="E410" s="78">
        <v>1</v>
      </c>
      <c r="F410" s="104" t="s">
        <v>51</v>
      </c>
      <c r="G410" s="104" t="s">
        <v>104</v>
      </c>
      <c r="H410" s="104" t="s">
        <v>93</v>
      </c>
      <c r="I410" s="15">
        <v>0</v>
      </c>
      <c r="J410" s="15">
        <v>0</v>
      </c>
      <c r="K410" s="15">
        <v>0</v>
      </c>
      <c r="L410" s="15">
        <v>0</v>
      </c>
      <c r="M410" s="15">
        <v>1.000000000000004E-6</v>
      </c>
      <c r="N410" s="6">
        <v>-3.1999999999999999E-5</v>
      </c>
    </row>
    <row r="411" spans="1:14" x14ac:dyDescent="0.25">
      <c r="A411" s="12">
        <v>2020</v>
      </c>
      <c r="B411" s="8" t="s">
        <v>17</v>
      </c>
      <c r="C411" s="13">
        <v>1</v>
      </c>
      <c r="D411" s="13">
        <v>1</v>
      </c>
      <c r="E411" s="78">
        <v>0</v>
      </c>
      <c r="F411" s="104" t="s">
        <v>51</v>
      </c>
      <c r="G411" s="104" t="s">
        <v>104</v>
      </c>
      <c r="H411" s="104" t="s">
        <v>56</v>
      </c>
      <c r="I411" s="15">
        <v>0</v>
      </c>
      <c r="J411" s="15">
        <v>85.108627000000013</v>
      </c>
      <c r="K411" s="15">
        <v>4.322781</v>
      </c>
      <c r="L411" s="15">
        <v>0</v>
      </c>
      <c r="M411" s="15">
        <v>-0.90339499999993222</v>
      </c>
      <c r="N411" s="6">
        <v>276.19506200000001</v>
      </c>
    </row>
    <row r="412" spans="1:14" x14ac:dyDescent="0.25">
      <c r="A412" s="12">
        <v>2020</v>
      </c>
      <c r="B412" s="8" t="s">
        <v>17</v>
      </c>
      <c r="C412" s="13">
        <v>1</v>
      </c>
      <c r="D412" s="13">
        <v>1</v>
      </c>
      <c r="E412" s="78">
        <v>0</v>
      </c>
      <c r="F412" s="104" t="s">
        <v>51</v>
      </c>
      <c r="G412" s="104" t="s">
        <v>104</v>
      </c>
      <c r="H412" s="104" t="s">
        <v>43</v>
      </c>
      <c r="I412" s="15">
        <v>0</v>
      </c>
      <c r="J412" s="15">
        <v>33.04251</v>
      </c>
      <c r="K412" s="15">
        <v>1.6686099999999999</v>
      </c>
      <c r="L412" s="15">
        <v>0</v>
      </c>
      <c r="M412" s="15">
        <v>0</v>
      </c>
      <c r="N412" s="6">
        <v>107.85781</v>
      </c>
    </row>
    <row r="413" spans="1:14" x14ac:dyDescent="0.25">
      <c r="A413" s="12">
        <v>2020</v>
      </c>
      <c r="B413" s="8" t="s">
        <v>17</v>
      </c>
      <c r="C413" s="13">
        <v>1</v>
      </c>
      <c r="D413" s="13">
        <v>0</v>
      </c>
      <c r="E413" s="78">
        <v>0</v>
      </c>
      <c r="F413" s="104" t="s">
        <v>51</v>
      </c>
      <c r="G413" s="104" t="s">
        <v>104</v>
      </c>
      <c r="H413" s="104" t="s">
        <v>75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6">
        <v>0</v>
      </c>
    </row>
    <row r="414" spans="1:14" x14ac:dyDescent="0.25">
      <c r="A414" s="12">
        <v>2020</v>
      </c>
      <c r="B414" s="8" t="s">
        <v>17</v>
      </c>
      <c r="C414" s="13">
        <v>1</v>
      </c>
      <c r="D414" s="13">
        <v>0</v>
      </c>
      <c r="E414" s="78">
        <v>0</v>
      </c>
      <c r="F414" s="104" t="s">
        <v>51</v>
      </c>
      <c r="G414" s="104" t="s">
        <v>104</v>
      </c>
      <c r="H414" s="104" t="s">
        <v>47</v>
      </c>
      <c r="I414" s="15">
        <v>0</v>
      </c>
      <c r="J414" s="15">
        <v>3.9478200000000001</v>
      </c>
      <c r="K414" s="15">
        <v>0.29572000000000004</v>
      </c>
      <c r="L414" s="15">
        <v>0</v>
      </c>
      <c r="M414" s="15">
        <v>0</v>
      </c>
      <c r="N414" s="6">
        <v>18.09591</v>
      </c>
    </row>
    <row r="415" spans="1:14" x14ac:dyDescent="0.25">
      <c r="A415" s="12">
        <v>2020</v>
      </c>
      <c r="B415" s="8" t="s">
        <v>17</v>
      </c>
      <c r="C415" s="13">
        <v>1</v>
      </c>
      <c r="D415" s="13">
        <v>1</v>
      </c>
      <c r="E415" s="78">
        <v>1</v>
      </c>
      <c r="F415" s="104" t="s">
        <v>70</v>
      </c>
      <c r="G415" s="104" t="s">
        <v>105</v>
      </c>
      <c r="H415" s="104" t="s">
        <v>39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6">
        <v>2107500</v>
      </c>
    </row>
    <row r="416" spans="1:14" x14ac:dyDescent="0.25">
      <c r="A416" s="12">
        <v>2020</v>
      </c>
      <c r="B416" s="8" t="s">
        <v>17</v>
      </c>
      <c r="C416" s="13">
        <v>1</v>
      </c>
      <c r="D416" s="13">
        <v>1</v>
      </c>
      <c r="E416" s="78">
        <v>1</v>
      </c>
      <c r="F416" s="104" t="s">
        <v>70</v>
      </c>
      <c r="G416" s="104" t="s">
        <v>106</v>
      </c>
      <c r="H416" s="104" t="s">
        <v>39</v>
      </c>
      <c r="I416" s="15">
        <v>0</v>
      </c>
      <c r="J416" s="15">
        <v>0</v>
      </c>
      <c r="K416" s="15">
        <v>7.5</v>
      </c>
      <c r="L416" s="15">
        <v>0</v>
      </c>
      <c r="M416" s="15">
        <v>0</v>
      </c>
      <c r="N416" s="6">
        <v>1750000</v>
      </c>
    </row>
    <row r="417" spans="1:14" x14ac:dyDescent="0.25">
      <c r="A417" s="12">
        <v>2020</v>
      </c>
      <c r="B417" s="8" t="s">
        <v>17</v>
      </c>
      <c r="C417" s="13">
        <v>1</v>
      </c>
      <c r="D417" s="13">
        <v>1</v>
      </c>
      <c r="E417" s="78">
        <v>0</v>
      </c>
      <c r="F417" s="104" t="s">
        <v>70</v>
      </c>
      <c r="G417" s="104" t="s">
        <v>107</v>
      </c>
      <c r="H417" s="104" t="s">
        <v>108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6">
        <v>5.2999999999999998E-4</v>
      </c>
    </row>
    <row r="418" spans="1:14" x14ac:dyDescent="0.25">
      <c r="A418" s="12">
        <v>2020</v>
      </c>
      <c r="B418" s="8" t="s">
        <v>17</v>
      </c>
      <c r="C418" s="13">
        <v>1</v>
      </c>
      <c r="D418" s="13">
        <v>1</v>
      </c>
      <c r="E418" s="78">
        <v>1</v>
      </c>
      <c r="F418" s="104" t="s">
        <v>70</v>
      </c>
      <c r="G418" s="104" t="s">
        <v>109</v>
      </c>
      <c r="H418" s="104" t="s">
        <v>39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  <c r="N418" s="6">
        <v>2000000</v>
      </c>
    </row>
    <row r="419" spans="1:14" x14ac:dyDescent="0.25">
      <c r="A419" s="12">
        <v>2020</v>
      </c>
      <c r="B419" s="8" t="s">
        <v>17</v>
      </c>
      <c r="C419" s="13">
        <v>1</v>
      </c>
      <c r="D419" s="13">
        <v>1</v>
      </c>
      <c r="E419" s="78">
        <v>1</v>
      </c>
      <c r="F419" s="104" t="s">
        <v>70</v>
      </c>
      <c r="G419" s="104" t="s">
        <v>110</v>
      </c>
      <c r="H419" s="104" t="s">
        <v>39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6">
        <v>0</v>
      </c>
    </row>
    <row r="420" spans="1:14" x14ac:dyDescent="0.25">
      <c r="A420" s="12">
        <v>2020</v>
      </c>
      <c r="B420" s="8" t="s">
        <v>17</v>
      </c>
      <c r="C420" s="13">
        <v>1</v>
      </c>
      <c r="D420" s="13">
        <v>1</v>
      </c>
      <c r="E420" s="78">
        <v>1</v>
      </c>
      <c r="F420" s="104" t="s">
        <v>70</v>
      </c>
      <c r="G420" s="104" t="s">
        <v>111</v>
      </c>
      <c r="H420" s="104" t="s">
        <v>39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6">
        <v>2500000</v>
      </c>
    </row>
    <row r="421" spans="1:14" x14ac:dyDescent="0.25">
      <c r="A421" s="12">
        <v>2020</v>
      </c>
      <c r="B421" s="8" t="s">
        <v>17</v>
      </c>
      <c r="C421" s="13">
        <v>1</v>
      </c>
      <c r="D421" s="13">
        <v>1</v>
      </c>
      <c r="E421" s="78">
        <v>0</v>
      </c>
      <c r="F421" s="104" t="s">
        <v>70</v>
      </c>
      <c r="G421" s="104" t="s">
        <v>107</v>
      </c>
      <c r="H421" s="104" t="s">
        <v>112</v>
      </c>
      <c r="I421" s="15">
        <v>0</v>
      </c>
      <c r="J421" s="15">
        <v>25000</v>
      </c>
      <c r="K421" s="15">
        <v>867.1875</v>
      </c>
      <c r="L421" s="15">
        <v>0</v>
      </c>
      <c r="M421" s="15">
        <v>0</v>
      </c>
      <c r="N421" s="6">
        <v>200000</v>
      </c>
    </row>
    <row r="422" spans="1:14" x14ac:dyDescent="0.25">
      <c r="A422" s="12">
        <v>2020</v>
      </c>
      <c r="B422" s="8" t="s">
        <v>17</v>
      </c>
      <c r="C422" s="13">
        <v>1</v>
      </c>
      <c r="D422" s="13">
        <v>1</v>
      </c>
      <c r="E422" s="78">
        <v>1</v>
      </c>
      <c r="F422" s="104" t="s">
        <v>70</v>
      </c>
      <c r="G422" s="104" t="s">
        <v>113</v>
      </c>
      <c r="H422" s="104" t="s">
        <v>39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6">
        <v>3000000</v>
      </c>
    </row>
    <row r="423" spans="1:14" x14ac:dyDescent="0.25">
      <c r="A423" s="12">
        <v>2020</v>
      </c>
      <c r="B423" s="8" t="s">
        <v>17</v>
      </c>
      <c r="C423" s="13">
        <v>1</v>
      </c>
      <c r="D423" s="13">
        <v>1</v>
      </c>
      <c r="E423" s="78">
        <v>1</v>
      </c>
      <c r="F423" s="104" t="s">
        <v>70</v>
      </c>
      <c r="G423" s="104" t="s">
        <v>114</v>
      </c>
      <c r="H423" s="104" t="s">
        <v>39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6">
        <v>2125000</v>
      </c>
    </row>
    <row r="424" spans="1:14" x14ac:dyDescent="0.25">
      <c r="A424" s="12">
        <v>2020</v>
      </c>
      <c r="B424" s="8" t="s">
        <v>17</v>
      </c>
      <c r="C424" s="13">
        <v>1</v>
      </c>
      <c r="D424" s="13">
        <v>1</v>
      </c>
      <c r="E424" s="78">
        <v>1</v>
      </c>
      <c r="F424" s="104" t="s">
        <v>70</v>
      </c>
      <c r="G424" s="104" t="s">
        <v>115</v>
      </c>
      <c r="H424" s="104" t="s">
        <v>39</v>
      </c>
      <c r="I424" s="15">
        <v>0</v>
      </c>
      <c r="J424" s="15">
        <v>0</v>
      </c>
      <c r="K424" s="15">
        <v>1</v>
      </c>
      <c r="L424" s="15">
        <v>0</v>
      </c>
      <c r="M424" s="15">
        <v>0</v>
      </c>
      <c r="N424" s="6">
        <v>623625</v>
      </c>
    </row>
    <row r="425" spans="1:14" x14ac:dyDescent="0.25">
      <c r="A425" s="12">
        <v>2020</v>
      </c>
      <c r="B425" s="8" t="s">
        <v>17</v>
      </c>
      <c r="C425" s="13">
        <v>1</v>
      </c>
      <c r="D425" s="13">
        <v>1</v>
      </c>
      <c r="E425" s="78">
        <v>1</v>
      </c>
      <c r="F425" s="104" t="s">
        <v>70</v>
      </c>
      <c r="G425" s="104" t="s">
        <v>116</v>
      </c>
      <c r="H425" s="104" t="s">
        <v>39</v>
      </c>
      <c r="I425" s="15">
        <v>0</v>
      </c>
      <c r="J425" s="15">
        <v>0</v>
      </c>
      <c r="K425" s="15">
        <v>1</v>
      </c>
      <c r="L425" s="15">
        <v>0</v>
      </c>
      <c r="M425" s="15">
        <v>0</v>
      </c>
      <c r="N425" s="6">
        <v>1466500</v>
      </c>
    </row>
    <row r="426" spans="1:14" x14ac:dyDescent="0.25">
      <c r="A426" s="12">
        <v>2020</v>
      </c>
      <c r="B426" s="8" t="s">
        <v>17</v>
      </c>
      <c r="C426" s="13">
        <v>1</v>
      </c>
      <c r="D426" s="13">
        <v>1</v>
      </c>
      <c r="E426" s="78">
        <v>1</v>
      </c>
      <c r="F426" s="104" t="s">
        <v>70</v>
      </c>
      <c r="G426" s="104" t="s">
        <v>117</v>
      </c>
      <c r="H426" s="104" t="s">
        <v>39</v>
      </c>
      <c r="I426" s="15">
        <v>0</v>
      </c>
      <c r="J426" s="15">
        <v>0</v>
      </c>
      <c r="K426" s="15">
        <v>9.0436499999999995</v>
      </c>
      <c r="L426" s="15">
        <v>0</v>
      </c>
      <c r="M426" s="15">
        <v>0</v>
      </c>
      <c r="N426" s="6">
        <v>400000</v>
      </c>
    </row>
    <row r="427" spans="1:14" x14ac:dyDescent="0.25">
      <c r="A427" s="12">
        <v>2020</v>
      </c>
      <c r="B427" s="8" t="s">
        <v>17</v>
      </c>
      <c r="C427" s="13">
        <v>1</v>
      </c>
      <c r="D427" s="13">
        <v>1</v>
      </c>
      <c r="E427" s="78">
        <v>0</v>
      </c>
      <c r="F427" s="104" t="s">
        <v>118</v>
      </c>
      <c r="G427" s="104" t="s">
        <v>119</v>
      </c>
      <c r="H427" s="104" t="s">
        <v>108</v>
      </c>
      <c r="I427" s="15">
        <v>0</v>
      </c>
      <c r="J427" s="15">
        <v>9967.9963400000706</v>
      </c>
      <c r="K427" s="15">
        <v>0</v>
      </c>
      <c r="L427" s="15">
        <v>0</v>
      </c>
      <c r="M427" s="15">
        <v>0</v>
      </c>
      <c r="N427" s="6">
        <v>617857.98983999994</v>
      </c>
    </row>
    <row r="428" spans="1:14" x14ac:dyDescent="0.25">
      <c r="A428" s="12">
        <v>2020</v>
      </c>
      <c r="B428" s="8" t="s">
        <v>17</v>
      </c>
      <c r="C428" s="13">
        <v>1</v>
      </c>
      <c r="D428" s="13">
        <v>1</v>
      </c>
      <c r="E428" s="78">
        <v>0</v>
      </c>
      <c r="F428" s="104" t="s">
        <v>120</v>
      </c>
      <c r="G428" s="104" t="s">
        <v>121</v>
      </c>
      <c r="H428" s="104" t="s">
        <v>122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6">
        <v>0</v>
      </c>
    </row>
    <row r="429" spans="1:14" x14ac:dyDescent="0.25">
      <c r="A429" s="12">
        <v>2020</v>
      </c>
      <c r="B429" s="8" t="s">
        <v>17</v>
      </c>
      <c r="C429" s="13">
        <v>1</v>
      </c>
      <c r="D429" s="13">
        <v>1</v>
      </c>
      <c r="E429" s="78">
        <v>0</v>
      </c>
      <c r="F429" s="104" t="s">
        <v>120</v>
      </c>
      <c r="G429" s="104" t="s">
        <v>121</v>
      </c>
      <c r="H429" s="104" t="s">
        <v>122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6">
        <v>0</v>
      </c>
    </row>
    <row r="430" spans="1:14" x14ac:dyDescent="0.25">
      <c r="A430" s="12">
        <v>2020</v>
      </c>
      <c r="B430" s="8" t="s">
        <v>17</v>
      </c>
      <c r="C430" s="13">
        <v>1</v>
      </c>
      <c r="D430" s="13">
        <v>1</v>
      </c>
      <c r="E430" s="78">
        <v>0</v>
      </c>
      <c r="F430" s="104" t="s">
        <v>120</v>
      </c>
      <c r="G430" s="104" t="s">
        <v>121</v>
      </c>
      <c r="H430" s="104" t="s">
        <v>122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6">
        <v>0</v>
      </c>
    </row>
    <row r="431" spans="1:14" x14ac:dyDescent="0.25">
      <c r="A431" s="12">
        <v>2020</v>
      </c>
      <c r="B431" s="8" t="s">
        <v>17</v>
      </c>
      <c r="C431" s="13">
        <v>1</v>
      </c>
      <c r="D431" s="13">
        <v>1</v>
      </c>
      <c r="E431" s="78">
        <v>0</v>
      </c>
      <c r="F431" s="104" t="s">
        <v>120</v>
      </c>
      <c r="G431" s="104" t="s">
        <v>123</v>
      </c>
      <c r="H431" s="104" t="s">
        <v>122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6">
        <v>0</v>
      </c>
    </row>
    <row r="432" spans="1:14" x14ac:dyDescent="0.25">
      <c r="A432" s="12">
        <v>2020</v>
      </c>
      <c r="B432" s="8" t="s">
        <v>17</v>
      </c>
      <c r="C432" s="13">
        <v>1</v>
      </c>
      <c r="D432" s="13">
        <v>1</v>
      </c>
      <c r="E432" s="78">
        <v>0</v>
      </c>
      <c r="F432" s="104" t="s">
        <v>120</v>
      </c>
      <c r="G432" s="104" t="s">
        <v>123</v>
      </c>
      <c r="H432" s="104" t="s">
        <v>122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6">
        <v>0</v>
      </c>
    </row>
    <row r="433" spans="1:14" x14ac:dyDescent="0.25">
      <c r="A433" s="12">
        <v>2020</v>
      </c>
      <c r="B433" s="8" t="s">
        <v>17</v>
      </c>
      <c r="C433" s="13">
        <v>1</v>
      </c>
      <c r="D433" s="13">
        <v>1</v>
      </c>
      <c r="E433" s="78">
        <v>0</v>
      </c>
      <c r="F433" s="104" t="s">
        <v>120</v>
      </c>
      <c r="G433" s="104" t="s">
        <v>124</v>
      </c>
      <c r="H433" s="104" t="s">
        <v>122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6">
        <v>0</v>
      </c>
    </row>
    <row r="434" spans="1:14" x14ac:dyDescent="0.25">
      <c r="A434" s="12">
        <v>2020</v>
      </c>
      <c r="B434" s="8" t="s">
        <v>17</v>
      </c>
      <c r="C434" s="13">
        <v>1</v>
      </c>
      <c r="D434" s="13">
        <v>1</v>
      </c>
      <c r="E434" s="78">
        <v>0</v>
      </c>
      <c r="F434" s="104" t="s">
        <v>120</v>
      </c>
      <c r="G434" s="104" t="s">
        <v>125</v>
      </c>
      <c r="H434" s="104" t="s">
        <v>122</v>
      </c>
      <c r="I434" s="15">
        <v>0</v>
      </c>
      <c r="J434" s="15">
        <v>2083.3333333333721</v>
      </c>
      <c r="K434" s="15">
        <v>313.83169328702206</v>
      </c>
      <c r="L434" s="15">
        <v>0</v>
      </c>
      <c r="M434" s="15">
        <v>0</v>
      </c>
      <c r="N434" s="6">
        <v>43749.999999999651</v>
      </c>
    </row>
    <row r="435" spans="1:14" x14ac:dyDescent="0.25">
      <c r="A435" s="12">
        <v>2020</v>
      </c>
      <c r="B435" s="8" t="s">
        <v>17</v>
      </c>
      <c r="C435" s="13">
        <v>1</v>
      </c>
      <c r="D435" s="13">
        <v>1</v>
      </c>
      <c r="E435" s="78">
        <v>0</v>
      </c>
      <c r="F435" s="104" t="s">
        <v>120</v>
      </c>
      <c r="G435" s="104" t="s">
        <v>126</v>
      </c>
      <c r="H435" s="104" t="s">
        <v>122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6">
        <v>0</v>
      </c>
    </row>
    <row r="436" spans="1:14" x14ac:dyDescent="0.25">
      <c r="A436" s="12">
        <v>2020</v>
      </c>
      <c r="B436" s="8" t="s">
        <v>17</v>
      </c>
      <c r="C436" s="13">
        <v>1</v>
      </c>
      <c r="D436" s="13">
        <v>0</v>
      </c>
      <c r="E436" s="78">
        <v>0</v>
      </c>
      <c r="F436" s="104" t="s">
        <v>127</v>
      </c>
      <c r="G436" s="104" t="s">
        <v>128</v>
      </c>
      <c r="H436" s="104" t="s">
        <v>57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6">
        <v>357072.62400000001</v>
      </c>
    </row>
    <row r="437" spans="1:14" x14ac:dyDescent="0.25">
      <c r="A437" s="12">
        <v>2020</v>
      </c>
      <c r="B437" s="8" t="s">
        <v>17</v>
      </c>
      <c r="C437" s="13">
        <v>1</v>
      </c>
      <c r="D437" s="13">
        <v>0</v>
      </c>
      <c r="E437" s="78">
        <v>0</v>
      </c>
      <c r="F437" s="104" t="s">
        <v>127</v>
      </c>
      <c r="G437" s="104" t="s">
        <v>129</v>
      </c>
      <c r="H437" s="104" t="s">
        <v>57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6">
        <v>346633.41892800003</v>
      </c>
    </row>
    <row r="438" spans="1:14" x14ac:dyDescent="0.25">
      <c r="A438" s="12">
        <v>2020</v>
      </c>
      <c r="B438" s="8" t="s">
        <v>18</v>
      </c>
      <c r="C438" s="13">
        <v>1</v>
      </c>
      <c r="D438" s="13">
        <v>1</v>
      </c>
      <c r="E438" s="78">
        <v>1</v>
      </c>
      <c r="F438" s="104" t="s">
        <v>37</v>
      </c>
      <c r="G438" s="104" t="s">
        <v>38</v>
      </c>
      <c r="H438" s="104" t="s">
        <v>39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6">
        <v>0</v>
      </c>
    </row>
    <row r="439" spans="1:14" x14ac:dyDescent="0.25">
      <c r="A439" s="12">
        <v>2020</v>
      </c>
      <c r="B439" s="8" t="s">
        <v>18</v>
      </c>
      <c r="C439" s="13">
        <v>1</v>
      </c>
      <c r="D439" s="13">
        <v>1</v>
      </c>
      <c r="E439" s="78">
        <v>0</v>
      </c>
      <c r="F439" s="104" t="s">
        <v>37</v>
      </c>
      <c r="G439" s="104" t="s">
        <v>38</v>
      </c>
      <c r="H439" s="104" t="s">
        <v>40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6">
        <v>0</v>
      </c>
    </row>
    <row r="440" spans="1:14" x14ac:dyDescent="0.25">
      <c r="A440" s="12">
        <v>2020</v>
      </c>
      <c r="B440" s="8" t="s">
        <v>18</v>
      </c>
      <c r="C440" s="13">
        <v>1</v>
      </c>
      <c r="D440" s="13">
        <v>1</v>
      </c>
      <c r="E440" s="78">
        <v>0</v>
      </c>
      <c r="F440" s="104" t="s">
        <v>37</v>
      </c>
      <c r="G440" s="104" t="s">
        <v>38</v>
      </c>
      <c r="H440" s="104" t="s">
        <v>41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6">
        <v>0</v>
      </c>
    </row>
    <row r="441" spans="1:14" x14ac:dyDescent="0.25">
      <c r="A441" s="12">
        <v>2020</v>
      </c>
      <c r="B441" s="8" t="s">
        <v>18</v>
      </c>
      <c r="C441" s="13">
        <v>1</v>
      </c>
      <c r="D441" s="13">
        <v>1</v>
      </c>
      <c r="E441" s="78">
        <v>0</v>
      </c>
      <c r="F441" s="104" t="s">
        <v>37</v>
      </c>
      <c r="G441" s="104" t="s">
        <v>38</v>
      </c>
      <c r="H441" s="104" t="s">
        <v>42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6">
        <v>0</v>
      </c>
    </row>
    <row r="442" spans="1:14" x14ac:dyDescent="0.25">
      <c r="A442" s="12">
        <v>2020</v>
      </c>
      <c r="B442" s="8" t="s">
        <v>18</v>
      </c>
      <c r="C442" s="13">
        <v>1</v>
      </c>
      <c r="D442" s="13">
        <v>1</v>
      </c>
      <c r="E442" s="78">
        <v>0</v>
      </c>
      <c r="F442" s="104" t="s">
        <v>37</v>
      </c>
      <c r="G442" s="104" t="s">
        <v>38</v>
      </c>
      <c r="H442" s="104" t="s">
        <v>43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6">
        <v>0</v>
      </c>
    </row>
    <row r="443" spans="1:14" x14ac:dyDescent="0.25">
      <c r="A443" s="12">
        <v>2020</v>
      </c>
      <c r="B443" s="8" t="s">
        <v>18</v>
      </c>
      <c r="C443" s="13">
        <v>1</v>
      </c>
      <c r="D443" s="13">
        <v>1</v>
      </c>
      <c r="E443" s="78">
        <v>1</v>
      </c>
      <c r="F443" s="104" t="s">
        <v>44</v>
      </c>
      <c r="G443" s="104" t="s">
        <v>45</v>
      </c>
      <c r="H443" s="104" t="s">
        <v>39</v>
      </c>
      <c r="I443" s="15">
        <v>0</v>
      </c>
      <c r="J443" s="15">
        <v>845873.34525999997</v>
      </c>
      <c r="K443" s="15">
        <v>71288.347286000004</v>
      </c>
      <c r="L443" s="15">
        <v>0</v>
      </c>
      <c r="M443" s="15">
        <v>-5744.1267590001225</v>
      </c>
      <c r="N443" s="6">
        <v>1798715.8525169999</v>
      </c>
    </row>
    <row r="444" spans="1:14" x14ac:dyDescent="0.25">
      <c r="A444" s="12">
        <v>2020</v>
      </c>
      <c r="B444" s="8" t="s">
        <v>18</v>
      </c>
      <c r="C444" s="13">
        <v>1</v>
      </c>
      <c r="D444" s="13">
        <v>1</v>
      </c>
      <c r="E444" s="78">
        <v>1</v>
      </c>
      <c r="F444" s="104" t="s">
        <v>44</v>
      </c>
      <c r="G444" s="104" t="s">
        <v>45</v>
      </c>
      <c r="H444" s="104" t="s">
        <v>46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6">
        <v>1.0000000000000001E-5</v>
      </c>
    </row>
    <row r="445" spans="1:14" x14ac:dyDescent="0.25">
      <c r="A445" s="12">
        <v>2020</v>
      </c>
      <c r="B445" s="8" t="s">
        <v>18</v>
      </c>
      <c r="C445" s="13">
        <v>1</v>
      </c>
      <c r="D445" s="13">
        <v>0</v>
      </c>
      <c r="E445" s="78">
        <v>0</v>
      </c>
      <c r="F445" s="104" t="s">
        <v>44</v>
      </c>
      <c r="G445" s="104" t="s">
        <v>45</v>
      </c>
      <c r="H445" s="104" t="s">
        <v>47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6">
        <v>5.7000000000000003E-5</v>
      </c>
    </row>
    <row r="446" spans="1:14" x14ac:dyDescent="0.25">
      <c r="A446" s="12">
        <v>2020</v>
      </c>
      <c r="B446" s="8" t="s">
        <v>18</v>
      </c>
      <c r="C446" s="13">
        <v>1</v>
      </c>
      <c r="D446" s="13">
        <v>1</v>
      </c>
      <c r="E446" s="78">
        <v>0</v>
      </c>
      <c r="F446" s="104" t="s">
        <v>44</v>
      </c>
      <c r="G446" s="104" t="s">
        <v>45</v>
      </c>
      <c r="H446" s="104" t="s">
        <v>48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6">
        <v>0</v>
      </c>
    </row>
    <row r="447" spans="1:14" x14ac:dyDescent="0.25">
      <c r="A447" s="12">
        <v>2020</v>
      </c>
      <c r="B447" s="8" t="s">
        <v>18</v>
      </c>
      <c r="C447" s="13">
        <v>1</v>
      </c>
      <c r="D447" s="13">
        <v>1</v>
      </c>
      <c r="E447" s="78">
        <v>0</v>
      </c>
      <c r="F447" s="104" t="s">
        <v>44</v>
      </c>
      <c r="G447" s="104" t="s">
        <v>45</v>
      </c>
      <c r="H447" s="104" t="s">
        <v>49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6">
        <v>0</v>
      </c>
    </row>
    <row r="448" spans="1:14" x14ac:dyDescent="0.25">
      <c r="A448" s="12">
        <v>2020</v>
      </c>
      <c r="B448" s="8" t="s">
        <v>18</v>
      </c>
      <c r="C448" s="13">
        <v>1</v>
      </c>
      <c r="D448" s="13">
        <v>1</v>
      </c>
      <c r="E448" s="78">
        <v>0</v>
      </c>
      <c r="F448" s="104" t="s">
        <v>44</v>
      </c>
      <c r="G448" s="104" t="s">
        <v>45</v>
      </c>
      <c r="H448" s="104" t="s">
        <v>40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6">
        <v>210500</v>
      </c>
    </row>
    <row r="449" spans="1:14" x14ac:dyDescent="0.25">
      <c r="A449" s="12">
        <v>2020</v>
      </c>
      <c r="B449" s="8" t="s">
        <v>18</v>
      </c>
      <c r="C449" s="13">
        <v>1</v>
      </c>
      <c r="D449" s="13">
        <v>1</v>
      </c>
      <c r="E449" s="78">
        <v>0</v>
      </c>
      <c r="F449" s="104" t="s">
        <v>44</v>
      </c>
      <c r="G449" s="104" t="s">
        <v>45</v>
      </c>
      <c r="H449" s="104" t="s">
        <v>50</v>
      </c>
      <c r="I449" s="15">
        <v>0</v>
      </c>
      <c r="J449" s="15">
        <v>0</v>
      </c>
      <c r="K449" s="15">
        <v>189.07778000000002</v>
      </c>
      <c r="L449" s="15">
        <v>0</v>
      </c>
      <c r="M449" s="15">
        <v>0</v>
      </c>
      <c r="N449" s="6">
        <v>58500</v>
      </c>
    </row>
    <row r="450" spans="1:14" x14ac:dyDescent="0.25">
      <c r="A450" s="12">
        <v>2020</v>
      </c>
      <c r="B450" s="8" t="s">
        <v>18</v>
      </c>
      <c r="C450" s="13">
        <v>1</v>
      </c>
      <c r="D450" s="13">
        <v>1</v>
      </c>
      <c r="E450" s="78">
        <v>0</v>
      </c>
      <c r="F450" s="104" t="s">
        <v>44</v>
      </c>
      <c r="G450" s="104" t="s">
        <v>45</v>
      </c>
      <c r="H450" s="104" t="s">
        <v>42</v>
      </c>
      <c r="I450" s="15">
        <v>0</v>
      </c>
      <c r="J450" s="15">
        <v>3357.1428599999999</v>
      </c>
      <c r="K450" s="15">
        <v>806.18056000000001</v>
      </c>
      <c r="L450" s="15">
        <v>0</v>
      </c>
      <c r="M450" s="15">
        <v>0</v>
      </c>
      <c r="N450" s="6">
        <v>74956.633470000001</v>
      </c>
    </row>
    <row r="451" spans="1:14" x14ac:dyDescent="0.25">
      <c r="A451" s="12">
        <v>2020</v>
      </c>
      <c r="B451" s="8" t="s">
        <v>18</v>
      </c>
      <c r="C451" s="13">
        <v>1</v>
      </c>
      <c r="D451" s="13">
        <v>1</v>
      </c>
      <c r="E451" s="78">
        <v>1</v>
      </c>
      <c r="F451" s="104" t="s">
        <v>51</v>
      </c>
      <c r="G451" s="104" t="s">
        <v>52</v>
      </c>
      <c r="H451" s="104" t="s">
        <v>39</v>
      </c>
      <c r="I451" s="15">
        <v>0</v>
      </c>
      <c r="J451" s="15">
        <v>82035.339630000002</v>
      </c>
      <c r="K451" s="15">
        <v>26021.165689999998</v>
      </c>
      <c r="L451" s="15">
        <v>0</v>
      </c>
      <c r="M451" s="15">
        <v>1011.6792790004984</v>
      </c>
      <c r="N451" s="6">
        <v>5573792.4908290002</v>
      </c>
    </row>
    <row r="452" spans="1:14" x14ac:dyDescent="0.25">
      <c r="A452" s="12">
        <v>2020</v>
      </c>
      <c r="B452" s="8" t="s">
        <v>18</v>
      </c>
      <c r="C452" s="13">
        <v>1</v>
      </c>
      <c r="D452" s="13">
        <v>1</v>
      </c>
      <c r="E452" s="78">
        <v>0</v>
      </c>
      <c r="F452" s="104" t="s">
        <v>51</v>
      </c>
      <c r="G452" s="104" t="s">
        <v>52</v>
      </c>
      <c r="H452" s="104" t="s">
        <v>53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6">
        <v>0</v>
      </c>
    </row>
    <row r="453" spans="1:14" x14ac:dyDescent="0.25">
      <c r="A453" s="12">
        <v>2020</v>
      </c>
      <c r="B453" s="8" t="s">
        <v>18</v>
      </c>
      <c r="C453" s="13">
        <v>1</v>
      </c>
      <c r="D453" s="13">
        <v>1</v>
      </c>
      <c r="E453" s="78">
        <v>0</v>
      </c>
      <c r="F453" s="104" t="s">
        <v>51</v>
      </c>
      <c r="G453" s="104" t="s">
        <v>52</v>
      </c>
      <c r="H453" s="104" t="s">
        <v>48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6">
        <v>0</v>
      </c>
    </row>
    <row r="454" spans="1:14" x14ac:dyDescent="0.25">
      <c r="A454" s="12">
        <v>2020</v>
      </c>
      <c r="B454" s="8" t="s">
        <v>18</v>
      </c>
      <c r="C454" s="13">
        <v>1</v>
      </c>
      <c r="D454" s="13">
        <v>0</v>
      </c>
      <c r="E454" s="78">
        <v>0</v>
      </c>
      <c r="F454" s="104" t="s">
        <v>51</v>
      </c>
      <c r="G454" s="104" t="s">
        <v>52</v>
      </c>
      <c r="H454" s="104" t="s">
        <v>54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6">
        <v>3.3000000000000003E-5</v>
      </c>
    </row>
    <row r="455" spans="1:14" x14ac:dyDescent="0.25">
      <c r="A455" s="12">
        <v>2020</v>
      </c>
      <c r="B455" s="8" t="s">
        <v>18</v>
      </c>
      <c r="C455" s="13">
        <v>1</v>
      </c>
      <c r="D455" s="13">
        <v>1</v>
      </c>
      <c r="E455" s="78">
        <v>0</v>
      </c>
      <c r="F455" s="104" t="s">
        <v>51</v>
      </c>
      <c r="G455" s="104" t="s">
        <v>52</v>
      </c>
      <c r="H455" s="104" t="s">
        <v>55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6">
        <v>93965.687631000008</v>
      </c>
    </row>
    <row r="456" spans="1:14" x14ac:dyDescent="0.25">
      <c r="A456" s="12">
        <v>2020</v>
      </c>
      <c r="B456" s="8" t="s">
        <v>18</v>
      </c>
      <c r="C456" s="13">
        <v>1</v>
      </c>
      <c r="D456" s="13">
        <v>1</v>
      </c>
      <c r="E456" s="78">
        <v>0</v>
      </c>
      <c r="F456" s="104" t="s">
        <v>51</v>
      </c>
      <c r="G456" s="104" t="s">
        <v>52</v>
      </c>
      <c r="H456" s="104" t="s">
        <v>56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6">
        <v>3.3000000000000003E-5</v>
      </c>
    </row>
    <row r="457" spans="1:14" x14ac:dyDescent="0.25">
      <c r="A457" s="12">
        <v>2020</v>
      </c>
      <c r="B457" s="8" t="s">
        <v>18</v>
      </c>
      <c r="C457" s="13">
        <v>1</v>
      </c>
      <c r="D457" s="13">
        <v>1</v>
      </c>
      <c r="E457" s="78">
        <v>0</v>
      </c>
      <c r="F457" s="104" t="s">
        <v>51</v>
      </c>
      <c r="G457" s="104" t="s">
        <v>52</v>
      </c>
      <c r="H457" s="104" t="s">
        <v>41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6">
        <v>0</v>
      </c>
    </row>
    <row r="458" spans="1:14" x14ac:dyDescent="0.25">
      <c r="A458" s="12">
        <v>2020</v>
      </c>
      <c r="B458" s="8" t="s">
        <v>18</v>
      </c>
      <c r="C458" s="13">
        <v>1</v>
      </c>
      <c r="D458" s="13">
        <v>0</v>
      </c>
      <c r="E458" s="78">
        <v>0</v>
      </c>
      <c r="F458" s="104" t="s">
        <v>51</v>
      </c>
      <c r="G458" s="104" t="s">
        <v>52</v>
      </c>
      <c r="H458" s="104" t="s">
        <v>57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6">
        <v>0</v>
      </c>
    </row>
    <row r="459" spans="1:14" x14ac:dyDescent="0.25">
      <c r="A459" s="12">
        <v>2020</v>
      </c>
      <c r="B459" s="8" t="s">
        <v>18</v>
      </c>
      <c r="C459" s="13">
        <v>1</v>
      </c>
      <c r="D459" s="13">
        <v>1</v>
      </c>
      <c r="E459" s="78">
        <v>1</v>
      </c>
      <c r="F459" s="104" t="s">
        <v>51</v>
      </c>
      <c r="G459" s="104" t="s">
        <v>52</v>
      </c>
      <c r="H459" s="104" t="s">
        <v>46</v>
      </c>
      <c r="I459" s="15">
        <v>0</v>
      </c>
      <c r="J459" s="15">
        <v>0</v>
      </c>
      <c r="K459" s="15">
        <v>0</v>
      </c>
      <c r="L459" s="15">
        <v>0</v>
      </c>
      <c r="M459" s="15">
        <v>-9.1349299999999403</v>
      </c>
      <c r="N459" s="6">
        <v>1786.9391740000001</v>
      </c>
    </row>
    <row r="460" spans="1:14" x14ac:dyDescent="0.25">
      <c r="A460" s="12">
        <v>2020</v>
      </c>
      <c r="B460" s="8" t="s">
        <v>18</v>
      </c>
      <c r="C460" s="13">
        <v>1</v>
      </c>
      <c r="D460" s="13">
        <v>1</v>
      </c>
      <c r="E460" s="78">
        <v>0</v>
      </c>
      <c r="F460" s="104" t="s">
        <v>51</v>
      </c>
      <c r="G460" s="104" t="s">
        <v>52</v>
      </c>
      <c r="H460" s="104" t="s">
        <v>58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6">
        <v>0</v>
      </c>
    </row>
    <row r="461" spans="1:14" x14ac:dyDescent="0.25">
      <c r="A461" s="12">
        <v>2020</v>
      </c>
      <c r="B461" s="8" t="s">
        <v>18</v>
      </c>
      <c r="C461" s="13">
        <v>1</v>
      </c>
      <c r="D461" s="13">
        <v>1</v>
      </c>
      <c r="E461" s="78">
        <v>0</v>
      </c>
      <c r="F461" s="104" t="s">
        <v>51</v>
      </c>
      <c r="G461" s="104" t="s">
        <v>52</v>
      </c>
      <c r="H461" s="104" t="s">
        <v>59</v>
      </c>
      <c r="I461" s="15">
        <v>0</v>
      </c>
      <c r="J461" s="15">
        <v>0</v>
      </c>
      <c r="K461" s="15">
        <v>0</v>
      </c>
      <c r="L461" s="15">
        <v>0</v>
      </c>
      <c r="M461" s="15">
        <v>-2.5216159999999945</v>
      </c>
      <c r="N461" s="6">
        <v>493.26866899999999</v>
      </c>
    </row>
    <row r="462" spans="1:14" x14ac:dyDescent="0.25">
      <c r="A462" s="12">
        <v>2020</v>
      </c>
      <c r="B462" s="8" t="s">
        <v>18</v>
      </c>
      <c r="C462" s="13">
        <v>1</v>
      </c>
      <c r="D462" s="13">
        <v>1</v>
      </c>
      <c r="E462" s="78">
        <v>0</v>
      </c>
      <c r="F462" s="104" t="s">
        <v>51</v>
      </c>
      <c r="G462" s="104" t="s">
        <v>52</v>
      </c>
      <c r="H462" s="104" t="s">
        <v>1</v>
      </c>
      <c r="I462" s="15">
        <v>0</v>
      </c>
      <c r="J462" s="15">
        <v>9972</v>
      </c>
      <c r="K462" s="15">
        <v>4347.7777699999997</v>
      </c>
      <c r="L462" s="15">
        <v>0</v>
      </c>
      <c r="M462" s="15">
        <v>-76.719312000015634</v>
      </c>
      <c r="N462" s="6">
        <v>125035.530468</v>
      </c>
    </row>
    <row r="463" spans="1:14" x14ac:dyDescent="0.25">
      <c r="A463" s="12">
        <v>2020</v>
      </c>
      <c r="B463" s="8" t="s">
        <v>18</v>
      </c>
      <c r="C463" s="13">
        <v>1</v>
      </c>
      <c r="D463" s="13">
        <v>1</v>
      </c>
      <c r="E463" s="78">
        <v>0</v>
      </c>
      <c r="F463" s="104" t="s">
        <v>51</v>
      </c>
      <c r="G463" s="104" t="s">
        <v>52</v>
      </c>
      <c r="H463" s="104" t="s">
        <v>60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6">
        <v>14859.480119999998</v>
      </c>
    </row>
    <row r="464" spans="1:14" x14ac:dyDescent="0.25">
      <c r="A464" s="12">
        <v>2020</v>
      </c>
      <c r="B464" s="8" t="s">
        <v>18</v>
      </c>
      <c r="C464" s="13">
        <v>1</v>
      </c>
      <c r="D464" s="13">
        <v>1</v>
      </c>
      <c r="E464" s="78">
        <v>0</v>
      </c>
      <c r="F464" s="104" t="s">
        <v>51</v>
      </c>
      <c r="G464" s="104" t="s">
        <v>52</v>
      </c>
      <c r="H464" s="104" t="s">
        <v>61</v>
      </c>
      <c r="I464" s="15">
        <v>0</v>
      </c>
      <c r="J464" s="15">
        <v>0</v>
      </c>
      <c r="K464" s="15">
        <v>0</v>
      </c>
      <c r="L464" s="15">
        <v>0</v>
      </c>
      <c r="M464" s="15">
        <v>903.9111050000065</v>
      </c>
      <c r="N464" s="6">
        <v>75024.621711999993</v>
      </c>
    </row>
    <row r="465" spans="1:14" x14ac:dyDescent="0.25">
      <c r="A465" s="12">
        <v>2020</v>
      </c>
      <c r="B465" s="8" t="s">
        <v>18</v>
      </c>
      <c r="C465" s="13">
        <v>1</v>
      </c>
      <c r="D465" s="13">
        <v>1</v>
      </c>
      <c r="E465" s="78">
        <v>0</v>
      </c>
      <c r="F465" s="104" t="s">
        <v>51</v>
      </c>
      <c r="G465" s="104" t="s">
        <v>52</v>
      </c>
      <c r="H465" s="104" t="s">
        <v>62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6">
        <v>72934.513180000009</v>
      </c>
    </row>
    <row r="466" spans="1:14" x14ac:dyDescent="0.25">
      <c r="A466" s="12">
        <v>2020</v>
      </c>
      <c r="B466" s="8" t="s">
        <v>18</v>
      </c>
      <c r="C466" s="13">
        <v>1</v>
      </c>
      <c r="D466" s="13">
        <v>1</v>
      </c>
      <c r="E466" s="78">
        <v>0</v>
      </c>
      <c r="F466" s="104" t="s">
        <v>51</v>
      </c>
      <c r="G466" s="104" t="s">
        <v>52</v>
      </c>
      <c r="H466" s="104" t="s">
        <v>63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6">
        <v>57169.475592000003</v>
      </c>
    </row>
    <row r="467" spans="1:14" x14ac:dyDescent="0.25">
      <c r="A467" s="12">
        <v>2020</v>
      </c>
      <c r="B467" s="8" t="s">
        <v>18</v>
      </c>
      <c r="C467" s="13">
        <v>1</v>
      </c>
      <c r="D467" s="13">
        <v>1</v>
      </c>
      <c r="E467" s="78">
        <v>0</v>
      </c>
      <c r="F467" s="104" t="s">
        <v>51</v>
      </c>
      <c r="G467" s="104" t="s">
        <v>52</v>
      </c>
      <c r="H467" s="104" t="s">
        <v>50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6">
        <v>0</v>
      </c>
    </row>
    <row r="468" spans="1:14" x14ac:dyDescent="0.25">
      <c r="A468" s="12">
        <v>2020</v>
      </c>
      <c r="B468" s="8" t="s">
        <v>18</v>
      </c>
      <c r="C468" s="13">
        <v>1</v>
      </c>
      <c r="D468" s="13">
        <v>1</v>
      </c>
      <c r="E468" s="78">
        <v>0</v>
      </c>
      <c r="F468" s="104" t="s">
        <v>51</v>
      </c>
      <c r="G468" s="104" t="s">
        <v>52</v>
      </c>
      <c r="H468" s="104" t="s">
        <v>64</v>
      </c>
      <c r="I468" s="15">
        <v>0</v>
      </c>
      <c r="J468" s="15">
        <v>0</v>
      </c>
      <c r="K468" s="15">
        <v>0</v>
      </c>
      <c r="L468" s="15">
        <v>0</v>
      </c>
      <c r="M468" s="15">
        <v>-11.759999999999764</v>
      </c>
      <c r="N468" s="6">
        <v>2300.4450000000002</v>
      </c>
    </row>
    <row r="469" spans="1:14" x14ac:dyDescent="0.25">
      <c r="A469" s="12">
        <v>2020</v>
      </c>
      <c r="B469" s="8" t="s">
        <v>18</v>
      </c>
      <c r="C469" s="13">
        <v>1</v>
      </c>
      <c r="D469" s="13">
        <v>1</v>
      </c>
      <c r="E469" s="78">
        <v>1</v>
      </c>
      <c r="F469" s="104" t="s">
        <v>65</v>
      </c>
      <c r="G469" s="104" t="s">
        <v>66</v>
      </c>
      <c r="H469" s="104" t="s">
        <v>39</v>
      </c>
      <c r="I469" s="15">
        <v>0</v>
      </c>
      <c r="J469" s="15">
        <v>217.05401000000001</v>
      </c>
      <c r="K469" s="15">
        <v>2.8595999999999999</v>
      </c>
      <c r="L469" s="15">
        <v>0</v>
      </c>
      <c r="M469" s="15">
        <v>0</v>
      </c>
      <c r="N469" s="6">
        <v>861.58765000000005</v>
      </c>
    </row>
    <row r="470" spans="1:14" x14ac:dyDescent="0.25">
      <c r="A470" s="12">
        <v>2020</v>
      </c>
      <c r="B470" s="8" t="s">
        <v>18</v>
      </c>
      <c r="C470" s="13">
        <v>1</v>
      </c>
      <c r="D470" s="13">
        <v>1</v>
      </c>
      <c r="E470" s="78">
        <v>1</v>
      </c>
      <c r="F470" s="104" t="s">
        <v>65</v>
      </c>
      <c r="G470" s="104" t="s">
        <v>67</v>
      </c>
      <c r="H470" s="104" t="s">
        <v>39</v>
      </c>
      <c r="I470" s="15">
        <v>0</v>
      </c>
      <c r="J470" s="15">
        <v>0</v>
      </c>
      <c r="K470" s="15">
        <v>0</v>
      </c>
      <c r="L470" s="15">
        <v>0</v>
      </c>
      <c r="M470" s="15">
        <v>-23.1032450000057</v>
      </c>
      <c r="N470" s="6">
        <v>40139.805899999999</v>
      </c>
    </row>
    <row r="471" spans="1:14" x14ac:dyDescent="0.25">
      <c r="A471" s="12">
        <v>2020</v>
      </c>
      <c r="B471" s="8" t="s">
        <v>18</v>
      </c>
      <c r="C471" s="13">
        <v>1</v>
      </c>
      <c r="D471" s="13">
        <v>1</v>
      </c>
      <c r="E471" s="78">
        <v>1</v>
      </c>
      <c r="F471" s="104" t="s">
        <v>65</v>
      </c>
      <c r="G471" s="104" t="s">
        <v>68</v>
      </c>
      <c r="H471" s="104" t="s">
        <v>39</v>
      </c>
      <c r="I471" s="15">
        <v>0</v>
      </c>
      <c r="J471" s="15">
        <v>40977.777780000004</v>
      </c>
      <c r="K471" s="15">
        <v>3207.0762599999998</v>
      </c>
      <c r="L471" s="15">
        <v>0</v>
      </c>
      <c r="M471" s="15">
        <v>0</v>
      </c>
      <c r="N471" s="6">
        <v>204888.88887999998</v>
      </c>
    </row>
    <row r="472" spans="1:14" x14ac:dyDescent="0.25">
      <c r="A472" s="12">
        <v>2020</v>
      </c>
      <c r="B472" s="8" t="s">
        <v>18</v>
      </c>
      <c r="C472" s="13">
        <v>1</v>
      </c>
      <c r="D472" s="13">
        <v>1</v>
      </c>
      <c r="E472" s="78">
        <v>1</v>
      </c>
      <c r="F472" s="104" t="s">
        <v>65</v>
      </c>
      <c r="G472" s="104" t="s">
        <v>69</v>
      </c>
      <c r="H472" s="104" t="s">
        <v>39</v>
      </c>
      <c r="I472" s="15">
        <v>0</v>
      </c>
      <c r="J472" s="15">
        <v>0</v>
      </c>
      <c r="K472" s="15">
        <v>0</v>
      </c>
      <c r="L472" s="15">
        <v>0</v>
      </c>
      <c r="M472" s="15">
        <v>1618.6400000001304</v>
      </c>
      <c r="N472" s="6">
        <v>1382318.5599730001</v>
      </c>
    </row>
    <row r="473" spans="1:14" x14ac:dyDescent="0.25">
      <c r="A473" s="12">
        <v>2020</v>
      </c>
      <c r="B473" s="8" t="s">
        <v>18</v>
      </c>
      <c r="C473" s="13">
        <v>1</v>
      </c>
      <c r="D473" s="13">
        <v>0</v>
      </c>
      <c r="E473" s="78">
        <v>0</v>
      </c>
      <c r="F473" s="104" t="s">
        <v>65</v>
      </c>
      <c r="G473" s="104" t="s">
        <v>69</v>
      </c>
      <c r="H473" s="104" t="s">
        <v>57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6">
        <v>2.6999999999999999E-5</v>
      </c>
    </row>
    <row r="474" spans="1:14" x14ac:dyDescent="0.25">
      <c r="A474" s="12">
        <v>2020</v>
      </c>
      <c r="B474" s="8" t="s">
        <v>18</v>
      </c>
      <c r="C474" s="13">
        <v>1</v>
      </c>
      <c r="D474" s="13">
        <v>1</v>
      </c>
      <c r="E474" s="78">
        <v>1</v>
      </c>
      <c r="F474" s="104" t="s">
        <v>70</v>
      </c>
      <c r="G474" s="104" t="s">
        <v>71</v>
      </c>
      <c r="H474" s="104" t="s">
        <v>39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6">
        <v>12343</v>
      </c>
    </row>
    <row r="475" spans="1:14" x14ac:dyDescent="0.25">
      <c r="A475" s="12">
        <v>2020</v>
      </c>
      <c r="B475" s="8" t="s">
        <v>18</v>
      </c>
      <c r="C475" s="13">
        <v>1</v>
      </c>
      <c r="D475" s="13">
        <v>1</v>
      </c>
      <c r="E475" s="78">
        <v>1</v>
      </c>
      <c r="F475" s="104" t="s">
        <v>70</v>
      </c>
      <c r="G475" s="104" t="s">
        <v>72</v>
      </c>
      <c r="H475" s="104" t="s">
        <v>39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6">
        <v>50183</v>
      </c>
    </row>
    <row r="476" spans="1:14" x14ac:dyDescent="0.25">
      <c r="A476" s="12">
        <v>2020</v>
      </c>
      <c r="B476" s="8" t="s">
        <v>18</v>
      </c>
      <c r="C476" s="13">
        <v>1</v>
      </c>
      <c r="D476" s="13">
        <v>1</v>
      </c>
      <c r="E476" s="78">
        <v>1</v>
      </c>
      <c r="F476" s="104" t="s">
        <v>70</v>
      </c>
      <c r="G476" s="104" t="s">
        <v>73</v>
      </c>
      <c r="H476" s="104" t="s">
        <v>39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6">
        <v>0</v>
      </c>
    </row>
    <row r="477" spans="1:14" x14ac:dyDescent="0.25">
      <c r="A477" s="12">
        <v>2020</v>
      </c>
      <c r="B477" s="8" t="s">
        <v>18</v>
      </c>
      <c r="C477" s="13">
        <v>1</v>
      </c>
      <c r="D477" s="13">
        <v>1</v>
      </c>
      <c r="E477" s="78">
        <v>1</v>
      </c>
      <c r="F477" s="104" t="s">
        <v>65</v>
      </c>
      <c r="G477" s="104" t="s">
        <v>74</v>
      </c>
      <c r="H477" s="104" t="s">
        <v>39</v>
      </c>
      <c r="I477" s="15">
        <v>25270.332859999999</v>
      </c>
      <c r="J477" s="15">
        <v>3332.1343339999999</v>
      </c>
      <c r="K477" s="15">
        <v>15306.913350999999</v>
      </c>
      <c r="L477" s="15">
        <v>27.169720000000002</v>
      </c>
      <c r="M477" s="15">
        <v>4.7429349990561604</v>
      </c>
      <c r="N477" s="6">
        <v>5260733.3046489991</v>
      </c>
    </row>
    <row r="478" spans="1:14" x14ac:dyDescent="0.25">
      <c r="A478" s="12">
        <v>2020</v>
      </c>
      <c r="B478" s="8" t="s">
        <v>18</v>
      </c>
      <c r="C478" s="13">
        <v>1</v>
      </c>
      <c r="D478" s="13">
        <v>1</v>
      </c>
      <c r="E478" s="78">
        <v>0</v>
      </c>
      <c r="F478" s="104" t="s">
        <v>65</v>
      </c>
      <c r="G478" s="104" t="s">
        <v>74</v>
      </c>
      <c r="H478" s="104" t="s">
        <v>62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6">
        <v>-4.3999999999999999E-5</v>
      </c>
    </row>
    <row r="479" spans="1:14" x14ac:dyDescent="0.25">
      <c r="A479" s="12">
        <v>2020</v>
      </c>
      <c r="B479" s="8" t="s">
        <v>18</v>
      </c>
      <c r="C479" s="13">
        <v>1</v>
      </c>
      <c r="D479" s="13">
        <v>0</v>
      </c>
      <c r="E479" s="78">
        <v>0</v>
      </c>
      <c r="F479" s="104" t="s">
        <v>65</v>
      </c>
      <c r="G479" s="104" t="s">
        <v>74</v>
      </c>
      <c r="H479" s="104" t="s">
        <v>57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6">
        <v>-2.1999999999999999E-5</v>
      </c>
    </row>
    <row r="480" spans="1:14" x14ac:dyDescent="0.25">
      <c r="A480" s="12">
        <v>2020</v>
      </c>
      <c r="B480" s="8" t="s">
        <v>18</v>
      </c>
      <c r="C480" s="13">
        <v>1</v>
      </c>
      <c r="D480" s="13">
        <v>1</v>
      </c>
      <c r="E480" s="78">
        <v>0</v>
      </c>
      <c r="F480" s="104" t="s">
        <v>65</v>
      </c>
      <c r="G480" s="104" t="s">
        <v>74</v>
      </c>
      <c r="H480" s="104" t="s">
        <v>41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6">
        <v>19329.010120000003</v>
      </c>
    </row>
    <row r="481" spans="1:14" x14ac:dyDescent="0.25">
      <c r="A481" s="12">
        <v>2020</v>
      </c>
      <c r="B481" s="8" t="s">
        <v>18</v>
      </c>
      <c r="C481" s="13">
        <v>1</v>
      </c>
      <c r="D481" s="13">
        <v>0</v>
      </c>
      <c r="E481" s="78">
        <v>0</v>
      </c>
      <c r="F481" s="104" t="s">
        <v>65</v>
      </c>
      <c r="G481" s="104" t="s">
        <v>74</v>
      </c>
      <c r="H481" s="104" t="s">
        <v>47</v>
      </c>
      <c r="I481" s="15">
        <v>0</v>
      </c>
      <c r="J481" s="15">
        <v>37.812959999999997</v>
      </c>
      <c r="K481" s="15">
        <v>9.4531399999999994</v>
      </c>
      <c r="L481" s="15">
        <v>0</v>
      </c>
      <c r="M481" s="15">
        <v>0</v>
      </c>
      <c r="N481" s="6">
        <v>907.50144899999998</v>
      </c>
    </row>
    <row r="482" spans="1:14" x14ac:dyDescent="0.25">
      <c r="A482" s="12">
        <v>2020</v>
      </c>
      <c r="B482" s="8" t="s">
        <v>18</v>
      </c>
      <c r="C482" s="13">
        <v>1</v>
      </c>
      <c r="D482" s="13">
        <v>0</v>
      </c>
      <c r="E482" s="78">
        <v>0</v>
      </c>
      <c r="F482" s="104" t="s">
        <v>65</v>
      </c>
      <c r="G482" s="104" t="s">
        <v>74</v>
      </c>
      <c r="H482" s="104" t="s">
        <v>75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6">
        <v>-2.1999999999999999E-5</v>
      </c>
    </row>
    <row r="483" spans="1:14" x14ac:dyDescent="0.25">
      <c r="A483" s="12">
        <v>2020</v>
      </c>
      <c r="B483" s="8" t="s">
        <v>18</v>
      </c>
      <c r="C483" s="13">
        <v>1</v>
      </c>
      <c r="D483" s="13">
        <v>0</v>
      </c>
      <c r="E483" s="78">
        <v>0</v>
      </c>
      <c r="F483" s="104" t="s">
        <v>65</v>
      </c>
      <c r="G483" s="104" t="s">
        <v>74</v>
      </c>
      <c r="H483" s="104" t="s">
        <v>54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6">
        <v>5.5999999999999999E-5</v>
      </c>
    </row>
    <row r="484" spans="1:14" x14ac:dyDescent="0.25">
      <c r="A484" s="12">
        <v>2020</v>
      </c>
      <c r="B484" s="8" t="s">
        <v>18</v>
      </c>
      <c r="C484" s="13">
        <v>1</v>
      </c>
      <c r="D484" s="13">
        <v>1</v>
      </c>
      <c r="E484" s="78">
        <v>0</v>
      </c>
      <c r="F484" s="104" t="s">
        <v>65</v>
      </c>
      <c r="G484" s="104" t="s">
        <v>74</v>
      </c>
      <c r="H484" s="104" t="s">
        <v>63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6">
        <v>67167.592049999992</v>
      </c>
    </row>
    <row r="485" spans="1:14" x14ac:dyDescent="0.25">
      <c r="A485" s="12">
        <v>2020</v>
      </c>
      <c r="B485" s="8" t="s">
        <v>18</v>
      </c>
      <c r="C485" s="13">
        <v>1</v>
      </c>
      <c r="D485" s="13">
        <v>1</v>
      </c>
      <c r="E485" s="78">
        <v>0</v>
      </c>
      <c r="F485" s="104" t="s">
        <v>65</v>
      </c>
      <c r="G485" s="104" t="s">
        <v>74</v>
      </c>
      <c r="H485" s="104" t="s">
        <v>55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6">
        <v>-2.1999999999999999E-5</v>
      </c>
    </row>
    <row r="486" spans="1:14" x14ac:dyDescent="0.25">
      <c r="A486" s="12">
        <v>2020</v>
      </c>
      <c r="B486" s="8" t="s">
        <v>18</v>
      </c>
      <c r="C486" s="13">
        <v>1</v>
      </c>
      <c r="D486" s="13">
        <v>1</v>
      </c>
      <c r="E486" s="78">
        <v>0</v>
      </c>
      <c r="F486" s="104" t="s">
        <v>65</v>
      </c>
      <c r="G486" s="104" t="s">
        <v>74</v>
      </c>
      <c r="H486" s="104" t="s">
        <v>76</v>
      </c>
      <c r="I486" s="15">
        <v>0</v>
      </c>
      <c r="J486" s="15">
        <v>55.78698</v>
      </c>
      <c r="K486" s="15">
        <v>12.27314</v>
      </c>
      <c r="L486" s="15">
        <v>0</v>
      </c>
      <c r="M486" s="15">
        <v>0</v>
      </c>
      <c r="N486" s="6">
        <v>40358.158042999996</v>
      </c>
    </row>
    <row r="487" spans="1:14" x14ac:dyDescent="0.25">
      <c r="A487" s="12">
        <v>2020</v>
      </c>
      <c r="B487" s="8" t="s">
        <v>18</v>
      </c>
      <c r="C487" s="13">
        <v>1</v>
      </c>
      <c r="D487" s="13">
        <v>1</v>
      </c>
      <c r="E487" s="78">
        <v>0</v>
      </c>
      <c r="F487" s="104" t="s">
        <v>65</v>
      </c>
      <c r="G487" s="104" t="s">
        <v>74</v>
      </c>
      <c r="H487" s="104" t="s">
        <v>1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6">
        <v>1313.691292</v>
      </c>
    </row>
    <row r="488" spans="1:14" x14ac:dyDescent="0.25">
      <c r="A488" s="12">
        <v>2020</v>
      </c>
      <c r="B488" s="8" t="s">
        <v>18</v>
      </c>
      <c r="C488" s="13">
        <v>1</v>
      </c>
      <c r="D488" s="13">
        <v>1</v>
      </c>
      <c r="E488" s="78">
        <v>1</v>
      </c>
      <c r="F488" s="104" t="s">
        <v>65</v>
      </c>
      <c r="G488" s="104" t="s">
        <v>74</v>
      </c>
      <c r="H488" s="104" t="s">
        <v>77</v>
      </c>
      <c r="I488" s="15">
        <v>0</v>
      </c>
      <c r="J488" s="15">
        <v>0</v>
      </c>
      <c r="K488" s="15">
        <v>0</v>
      </c>
      <c r="L488" s="15">
        <v>0</v>
      </c>
      <c r="M488" s="15">
        <v>-1.6999999999999654E-5</v>
      </c>
      <c r="N488" s="6">
        <v>3.6030000000000003E-3</v>
      </c>
    </row>
    <row r="489" spans="1:14" x14ac:dyDescent="0.25">
      <c r="A489" s="12">
        <v>2020</v>
      </c>
      <c r="B489" s="8" t="s">
        <v>18</v>
      </c>
      <c r="C489" s="13">
        <v>1</v>
      </c>
      <c r="D489" s="13">
        <v>1</v>
      </c>
      <c r="E489" s="78">
        <v>1</v>
      </c>
      <c r="F489" s="104" t="s">
        <v>65</v>
      </c>
      <c r="G489" s="104" t="s">
        <v>74</v>
      </c>
      <c r="H489" s="104" t="s">
        <v>78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6">
        <v>3359.2350230000002</v>
      </c>
    </row>
    <row r="490" spans="1:14" x14ac:dyDescent="0.25">
      <c r="A490" s="12">
        <v>2020</v>
      </c>
      <c r="B490" s="8" t="s">
        <v>18</v>
      </c>
      <c r="C490" s="13">
        <v>1</v>
      </c>
      <c r="D490" s="13">
        <v>1</v>
      </c>
      <c r="E490" s="78">
        <v>0</v>
      </c>
      <c r="F490" s="104" t="s">
        <v>65</v>
      </c>
      <c r="G490" s="104" t="s">
        <v>74</v>
      </c>
      <c r="H490" s="104" t="s">
        <v>79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6">
        <v>3323.5313900000001</v>
      </c>
    </row>
    <row r="491" spans="1:14" x14ac:dyDescent="0.25">
      <c r="A491" s="12">
        <v>2020</v>
      </c>
      <c r="B491" s="8" t="s">
        <v>18</v>
      </c>
      <c r="C491" s="13">
        <v>1</v>
      </c>
      <c r="D491" s="13">
        <v>1</v>
      </c>
      <c r="E491" s="78">
        <v>0</v>
      </c>
      <c r="F491" s="104" t="s">
        <v>65</v>
      </c>
      <c r="G491" s="104" t="s">
        <v>74</v>
      </c>
      <c r="H491" s="104" t="s">
        <v>80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6">
        <v>13500</v>
      </c>
    </row>
    <row r="492" spans="1:14" x14ac:dyDescent="0.25">
      <c r="A492" s="12">
        <v>2020</v>
      </c>
      <c r="B492" s="8" t="s">
        <v>18</v>
      </c>
      <c r="C492" s="13">
        <v>1</v>
      </c>
      <c r="D492" s="13">
        <v>1</v>
      </c>
      <c r="E492" s="78">
        <v>0</v>
      </c>
      <c r="F492" s="104" t="s">
        <v>65</v>
      </c>
      <c r="G492" s="104" t="s">
        <v>74</v>
      </c>
      <c r="H492" s="104" t="s">
        <v>43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6">
        <v>26187.07087</v>
      </c>
    </row>
    <row r="493" spans="1:14" x14ac:dyDescent="0.25">
      <c r="A493" s="12">
        <v>2020</v>
      </c>
      <c r="B493" s="8" t="s">
        <v>18</v>
      </c>
      <c r="C493" s="13">
        <v>1</v>
      </c>
      <c r="D493" s="13">
        <v>1</v>
      </c>
      <c r="E493" s="78">
        <v>1</v>
      </c>
      <c r="F493" s="104" t="s">
        <v>65</v>
      </c>
      <c r="G493" s="104" t="s">
        <v>81</v>
      </c>
      <c r="H493" s="104" t="s">
        <v>39</v>
      </c>
      <c r="I493" s="15">
        <v>0</v>
      </c>
      <c r="J493" s="15">
        <v>28589.443541000001</v>
      </c>
      <c r="K493" s="15">
        <v>6262.1702299999997</v>
      </c>
      <c r="L493" s="15">
        <v>89.921179999999993</v>
      </c>
      <c r="M493" s="15">
        <v>0</v>
      </c>
      <c r="N493" s="6">
        <v>3031907.2635239996</v>
      </c>
    </row>
    <row r="494" spans="1:14" x14ac:dyDescent="0.25">
      <c r="A494" s="12">
        <v>2020</v>
      </c>
      <c r="B494" s="8" t="s">
        <v>18</v>
      </c>
      <c r="C494" s="13">
        <v>1</v>
      </c>
      <c r="D494" s="13">
        <v>1</v>
      </c>
      <c r="E494" s="78">
        <v>0</v>
      </c>
      <c r="F494" s="104" t="s">
        <v>65</v>
      </c>
      <c r="G494" s="104" t="s">
        <v>81</v>
      </c>
      <c r="H494" s="104" t="s">
        <v>82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6">
        <v>0</v>
      </c>
    </row>
    <row r="495" spans="1:14" x14ac:dyDescent="0.25">
      <c r="A495" s="12">
        <v>2020</v>
      </c>
      <c r="B495" s="8" t="s">
        <v>18</v>
      </c>
      <c r="C495" s="13">
        <v>1</v>
      </c>
      <c r="D495" s="13">
        <v>0</v>
      </c>
      <c r="E495" s="78">
        <v>0</v>
      </c>
      <c r="F495" s="104" t="s">
        <v>65</v>
      </c>
      <c r="G495" s="104" t="s">
        <v>81</v>
      </c>
      <c r="H495" s="104" t="s">
        <v>57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6">
        <v>1.1E-5</v>
      </c>
    </row>
    <row r="496" spans="1:14" x14ac:dyDescent="0.25">
      <c r="A496" s="12">
        <v>2020</v>
      </c>
      <c r="B496" s="8" t="s">
        <v>18</v>
      </c>
      <c r="C496" s="13">
        <v>1</v>
      </c>
      <c r="D496" s="13">
        <v>1</v>
      </c>
      <c r="E496" s="78">
        <v>0</v>
      </c>
      <c r="F496" s="104" t="s">
        <v>65</v>
      </c>
      <c r="G496" s="104" t="s">
        <v>81</v>
      </c>
      <c r="H496" s="104" t="s">
        <v>62</v>
      </c>
      <c r="I496" s="15">
        <v>26048.32156</v>
      </c>
      <c r="J496" s="15">
        <v>0</v>
      </c>
      <c r="K496" s="15">
        <v>0</v>
      </c>
      <c r="L496" s="15">
        <v>0</v>
      </c>
      <c r="M496" s="15">
        <v>0</v>
      </c>
      <c r="N496" s="6">
        <v>136720.35424099999</v>
      </c>
    </row>
    <row r="497" spans="1:14" x14ac:dyDescent="0.25">
      <c r="A497" s="12">
        <v>2020</v>
      </c>
      <c r="B497" s="8" t="s">
        <v>18</v>
      </c>
      <c r="C497" s="13">
        <v>1</v>
      </c>
      <c r="D497" s="13">
        <v>1</v>
      </c>
      <c r="E497" s="78">
        <v>0</v>
      </c>
      <c r="F497" s="104" t="s">
        <v>65</v>
      </c>
      <c r="G497" s="104" t="s">
        <v>81</v>
      </c>
      <c r="H497" s="104" t="s">
        <v>41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6">
        <v>193208.391057</v>
      </c>
    </row>
    <row r="498" spans="1:14" x14ac:dyDescent="0.25">
      <c r="A498" s="12">
        <v>2020</v>
      </c>
      <c r="B498" s="8" t="s">
        <v>18</v>
      </c>
      <c r="C498" s="13">
        <v>1</v>
      </c>
      <c r="D498" s="13">
        <v>1</v>
      </c>
      <c r="E498" s="78">
        <v>0</v>
      </c>
      <c r="F498" s="104" t="s">
        <v>65</v>
      </c>
      <c r="G498" s="104" t="s">
        <v>81</v>
      </c>
      <c r="H498" s="104" t="s">
        <v>83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6">
        <v>0</v>
      </c>
    </row>
    <row r="499" spans="1:14" x14ac:dyDescent="0.25">
      <c r="A499" s="12">
        <v>2020</v>
      </c>
      <c r="B499" s="8" t="s">
        <v>18</v>
      </c>
      <c r="C499" s="13">
        <v>1</v>
      </c>
      <c r="D499" s="13">
        <v>1</v>
      </c>
      <c r="E499" s="78">
        <v>0</v>
      </c>
      <c r="F499" s="104" t="s">
        <v>65</v>
      </c>
      <c r="G499" s="104" t="s">
        <v>81</v>
      </c>
      <c r="H499" s="104" t="s">
        <v>79</v>
      </c>
      <c r="I499" s="15">
        <v>0</v>
      </c>
      <c r="J499" s="15">
        <v>2727.2727300000001</v>
      </c>
      <c r="K499" s="15">
        <v>1073.6704099999999</v>
      </c>
      <c r="L499" s="15">
        <v>88.755139999999997</v>
      </c>
      <c r="M499" s="15">
        <v>0</v>
      </c>
      <c r="N499" s="6">
        <v>57272.727270000003</v>
      </c>
    </row>
    <row r="500" spans="1:14" x14ac:dyDescent="0.25">
      <c r="A500" s="12">
        <v>2020</v>
      </c>
      <c r="B500" s="8" t="s">
        <v>18</v>
      </c>
      <c r="C500" s="13">
        <v>1</v>
      </c>
      <c r="D500" s="13">
        <v>1</v>
      </c>
      <c r="E500" s="78">
        <v>0</v>
      </c>
      <c r="F500" s="104" t="s">
        <v>65</v>
      </c>
      <c r="G500" s="104" t="s">
        <v>81</v>
      </c>
      <c r="H500" s="104" t="s">
        <v>1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6">
        <v>0</v>
      </c>
    </row>
    <row r="501" spans="1:14" x14ac:dyDescent="0.25">
      <c r="A501" s="12">
        <v>2020</v>
      </c>
      <c r="B501" s="8" t="s">
        <v>18</v>
      </c>
      <c r="C501" s="13">
        <v>1</v>
      </c>
      <c r="D501" s="13">
        <v>1</v>
      </c>
      <c r="E501" s="78">
        <v>0</v>
      </c>
      <c r="F501" s="104" t="s">
        <v>65</v>
      </c>
      <c r="G501" s="104" t="s">
        <v>81</v>
      </c>
      <c r="H501" s="104" t="s">
        <v>63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6">
        <v>0</v>
      </c>
    </row>
    <row r="502" spans="1:14" x14ac:dyDescent="0.25">
      <c r="A502" s="12">
        <v>2020</v>
      </c>
      <c r="B502" s="8" t="s">
        <v>18</v>
      </c>
      <c r="C502" s="13">
        <v>1</v>
      </c>
      <c r="D502" s="13">
        <v>1</v>
      </c>
      <c r="E502" s="78">
        <v>0</v>
      </c>
      <c r="F502" s="104" t="s">
        <v>65</v>
      </c>
      <c r="G502" s="104" t="s">
        <v>81</v>
      </c>
      <c r="H502" s="104" t="s">
        <v>55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6">
        <v>2.1999999999999999E-5</v>
      </c>
    </row>
    <row r="503" spans="1:14" x14ac:dyDescent="0.25">
      <c r="A503" s="12">
        <v>2020</v>
      </c>
      <c r="B503" s="8" t="s">
        <v>18</v>
      </c>
      <c r="C503" s="13">
        <v>1</v>
      </c>
      <c r="D503" s="13">
        <v>0</v>
      </c>
      <c r="E503" s="78">
        <v>0</v>
      </c>
      <c r="F503" s="104" t="s">
        <v>65</v>
      </c>
      <c r="G503" s="104" t="s">
        <v>81</v>
      </c>
      <c r="H503" s="104" t="s">
        <v>84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6">
        <v>30000</v>
      </c>
    </row>
    <row r="504" spans="1:14" x14ac:dyDescent="0.25">
      <c r="A504" s="12">
        <v>2020</v>
      </c>
      <c r="B504" s="8" t="s">
        <v>18</v>
      </c>
      <c r="C504" s="13">
        <v>1</v>
      </c>
      <c r="D504" s="13">
        <v>0</v>
      </c>
      <c r="E504" s="78">
        <v>0</v>
      </c>
      <c r="F504" s="104" t="s">
        <v>65</v>
      </c>
      <c r="G504" s="104" t="s">
        <v>81</v>
      </c>
      <c r="H504" s="104" t="s">
        <v>47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6">
        <v>30000.000033</v>
      </c>
    </row>
    <row r="505" spans="1:14" x14ac:dyDescent="0.25">
      <c r="A505" s="12">
        <v>2020</v>
      </c>
      <c r="B505" s="8" t="s">
        <v>18</v>
      </c>
      <c r="C505" s="13">
        <v>1</v>
      </c>
      <c r="D505" s="13">
        <v>1</v>
      </c>
      <c r="E505" s="78">
        <v>0</v>
      </c>
      <c r="F505" s="104" t="s">
        <v>65</v>
      </c>
      <c r="G505" s="104" t="s">
        <v>81</v>
      </c>
      <c r="H505" s="104" t="s">
        <v>58</v>
      </c>
      <c r="I505" s="15">
        <v>0</v>
      </c>
      <c r="J505" s="15">
        <v>3194.7514999999999</v>
      </c>
      <c r="K505" s="15">
        <v>918.18815999999993</v>
      </c>
      <c r="L505" s="15">
        <v>93.788429999999991</v>
      </c>
      <c r="M505" s="15">
        <v>0</v>
      </c>
      <c r="N505" s="6">
        <v>41531.769529999998</v>
      </c>
    </row>
    <row r="506" spans="1:14" x14ac:dyDescent="0.25">
      <c r="A506" s="12">
        <v>2020</v>
      </c>
      <c r="B506" s="8" t="s">
        <v>18</v>
      </c>
      <c r="C506" s="13">
        <v>1</v>
      </c>
      <c r="D506" s="13">
        <v>1</v>
      </c>
      <c r="E506" s="78">
        <v>0</v>
      </c>
      <c r="F506" s="104" t="s">
        <v>65</v>
      </c>
      <c r="G506" s="104" t="s">
        <v>81</v>
      </c>
      <c r="H506" s="104" t="s">
        <v>48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6">
        <v>41587.75056</v>
      </c>
    </row>
    <row r="507" spans="1:14" x14ac:dyDescent="0.25">
      <c r="A507" s="12">
        <v>2020</v>
      </c>
      <c r="B507" s="8" t="s">
        <v>18</v>
      </c>
      <c r="C507" s="13">
        <v>1</v>
      </c>
      <c r="D507" s="13">
        <v>1</v>
      </c>
      <c r="E507" s="78">
        <v>1</v>
      </c>
      <c r="F507" s="104" t="s">
        <v>65</v>
      </c>
      <c r="G507" s="104" t="s">
        <v>85</v>
      </c>
      <c r="H507" s="104" t="s">
        <v>39</v>
      </c>
      <c r="I507" s="15">
        <v>78358.687730000005</v>
      </c>
      <c r="J507" s="15">
        <v>5269.6816900000003</v>
      </c>
      <c r="K507" s="15">
        <v>1870.88564</v>
      </c>
      <c r="L507" s="15">
        <v>52.282209999999999</v>
      </c>
      <c r="M507" s="15">
        <v>0</v>
      </c>
      <c r="N507" s="6">
        <v>731375.42019000009</v>
      </c>
    </row>
    <row r="508" spans="1:14" x14ac:dyDescent="0.25">
      <c r="A508" s="12">
        <v>2020</v>
      </c>
      <c r="B508" s="8" t="s">
        <v>18</v>
      </c>
      <c r="C508" s="13">
        <v>1</v>
      </c>
      <c r="D508" s="13">
        <v>0</v>
      </c>
      <c r="E508" s="78">
        <v>0</v>
      </c>
      <c r="F508" s="104" t="s">
        <v>65</v>
      </c>
      <c r="G508" s="104" t="s">
        <v>85</v>
      </c>
      <c r="H508" s="104" t="s">
        <v>47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6">
        <v>0</v>
      </c>
    </row>
    <row r="509" spans="1:14" x14ac:dyDescent="0.25">
      <c r="A509" s="12">
        <v>2020</v>
      </c>
      <c r="B509" s="8" t="s">
        <v>18</v>
      </c>
      <c r="C509" s="13">
        <v>1</v>
      </c>
      <c r="D509" s="13">
        <v>1</v>
      </c>
      <c r="E509" s="78">
        <v>0</v>
      </c>
      <c r="F509" s="104" t="s">
        <v>65</v>
      </c>
      <c r="G509" s="104" t="s">
        <v>85</v>
      </c>
      <c r="H509" s="104" t="s">
        <v>1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6">
        <v>0</v>
      </c>
    </row>
    <row r="510" spans="1:14" x14ac:dyDescent="0.25">
      <c r="A510" s="12">
        <v>2020</v>
      </c>
      <c r="B510" s="8" t="s">
        <v>18</v>
      </c>
      <c r="C510" s="13">
        <v>1</v>
      </c>
      <c r="D510" s="13">
        <v>1</v>
      </c>
      <c r="E510" s="78">
        <v>0</v>
      </c>
      <c r="F510" s="104" t="s">
        <v>65</v>
      </c>
      <c r="G510" s="104" t="s">
        <v>85</v>
      </c>
      <c r="H510" s="104" t="s">
        <v>86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6">
        <v>88154.065920000008</v>
      </c>
    </row>
    <row r="511" spans="1:14" x14ac:dyDescent="0.25">
      <c r="A511" s="12">
        <v>2020</v>
      </c>
      <c r="B511" s="8" t="s">
        <v>18</v>
      </c>
      <c r="C511" s="13">
        <v>1</v>
      </c>
      <c r="D511" s="13">
        <v>1</v>
      </c>
      <c r="E511" s="78">
        <v>0</v>
      </c>
      <c r="F511" s="104" t="s">
        <v>65</v>
      </c>
      <c r="G511" s="104" t="s">
        <v>85</v>
      </c>
      <c r="H511" s="104" t="s">
        <v>41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6">
        <v>386087.08601999999</v>
      </c>
    </row>
    <row r="512" spans="1:14" x14ac:dyDescent="0.25">
      <c r="A512" s="12">
        <v>2020</v>
      </c>
      <c r="B512" s="8" t="s">
        <v>18</v>
      </c>
      <c r="C512" s="13">
        <v>1</v>
      </c>
      <c r="D512" s="13">
        <v>1</v>
      </c>
      <c r="E512" s="78">
        <v>0</v>
      </c>
      <c r="F512" s="104" t="s">
        <v>65</v>
      </c>
      <c r="G512" s="104" t="s">
        <v>85</v>
      </c>
      <c r="H512" s="104" t="s">
        <v>50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6">
        <v>92912.285319999995</v>
      </c>
    </row>
    <row r="513" spans="1:14" x14ac:dyDescent="0.25">
      <c r="A513" s="12">
        <v>2020</v>
      </c>
      <c r="B513" s="8" t="s">
        <v>18</v>
      </c>
      <c r="C513" s="13">
        <v>1</v>
      </c>
      <c r="D513" s="13">
        <v>1</v>
      </c>
      <c r="E513" s="78">
        <v>0</v>
      </c>
      <c r="F513" s="104" t="s">
        <v>65</v>
      </c>
      <c r="G513" s="104" t="s">
        <v>85</v>
      </c>
      <c r="H513" s="104" t="s">
        <v>87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6">
        <v>24951.483899999999</v>
      </c>
    </row>
    <row r="514" spans="1:14" x14ac:dyDescent="0.25">
      <c r="A514" s="12">
        <v>2020</v>
      </c>
      <c r="B514" s="8" t="s">
        <v>18</v>
      </c>
      <c r="C514" s="13">
        <v>1</v>
      </c>
      <c r="D514" s="13">
        <v>1</v>
      </c>
      <c r="E514" s="78">
        <v>0</v>
      </c>
      <c r="F514" s="104" t="s">
        <v>65</v>
      </c>
      <c r="G514" s="104" t="s">
        <v>85</v>
      </c>
      <c r="H514" s="104" t="s">
        <v>80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6">
        <v>7173.0665399999998</v>
      </c>
    </row>
    <row r="515" spans="1:14" x14ac:dyDescent="0.25">
      <c r="A515" s="12">
        <v>2020</v>
      </c>
      <c r="B515" s="8" t="s">
        <v>18</v>
      </c>
      <c r="C515" s="13">
        <v>1</v>
      </c>
      <c r="D515" s="13">
        <v>1</v>
      </c>
      <c r="E515" s="78">
        <v>1</v>
      </c>
      <c r="F515" s="104" t="s">
        <v>70</v>
      </c>
      <c r="G515" s="104" t="s">
        <v>88</v>
      </c>
      <c r="H515" s="104" t="s">
        <v>39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6">
        <v>87605</v>
      </c>
    </row>
    <row r="516" spans="1:14" x14ac:dyDescent="0.25">
      <c r="A516" s="12">
        <v>2020</v>
      </c>
      <c r="B516" s="8" t="s">
        <v>18</v>
      </c>
      <c r="C516" s="13">
        <v>1</v>
      </c>
      <c r="D516" s="13">
        <v>1</v>
      </c>
      <c r="E516" s="78">
        <v>1</v>
      </c>
      <c r="F516" s="104" t="s">
        <v>70</v>
      </c>
      <c r="G516" s="104" t="s">
        <v>88</v>
      </c>
      <c r="H516" s="104" t="s">
        <v>89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6">
        <v>299</v>
      </c>
    </row>
    <row r="517" spans="1:14" x14ac:dyDescent="0.25">
      <c r="A517" s="12">
        <v>2020</v>
      </c>
      <c r="B517" s="8" t="s">
        <v>18</v>
      </c>
      <c r="C517" s="13">
        <v>1</v>
      </c>
      <c r="D517" s="13">
        <v>1</v>
      </c>
      <c r="E517" s="78">
        <v>1</v>
      </c>
      <c r="F517" s="104" t="s">
        <v>70</v>
      </c>
      <c r="G517" s="104" t="s">
        <v>88</v>
      </c>
      <c r="H517" s="104" t="s">
        <v>90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6">
        <v>1263</v>
      </c>
    </row>
    <row r="518" spans="1:14" x14ac:dyDescent="0.25">
      <c r="A518" s="12">
        <v>2020</v>
      </c>
      <c r="B518" s="8" t="s">
        <v>18</v>
      </c>
      <c r="C518" s="13">
        <v>1</v>
      </c>
      <c r="D518" s="13">
        <v>0</v>
      </c>
      <c r="E518" s="78">
        <v>0</v>
      </c>
      <c r="F518" s="104" t="s">
        <v>70</v>
      </c>
      <c r="G518" s="104" t="s">
        <v>88</v>
      </c>
      <c r="H518" s="104" t="s">
        <v>47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6">
        <v>2</v>
      </c>
    </row>
    <row r="519" spans="1:14" x14ac:dyDescent="0.25">
      <c r="A519" s="12">
        <v>2020</v>
      </c>
      <c r="B519" s="8" t="s">
        <v>18</v>
      </c>
      <c r="C519" s="13">
        <v>1</v>
      </c>
      <c r="D519" s="13">
        <v>1</v>
      </c>
      <c r="E519" s="78">
        <v>1</v>
      </c>
      <c r="F519" s="104" t="s">
        <v>70</v>
      </c>
      <c r="G519" s="104" t="s">
        <v>88</v>
      </c>
      <c r="H519" s="104" t="s">
        <v>91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6">
        <v>155</v>
      </c>
    </row>
    <row r="520" spans="1:14" x14ac:dyDescent="0.25">
      <c r="A520" s="12">
        <v>2020</v>
      </c>
      <c r="B520" s="8" t="s">
        <v>18</v>
      </c>
      <c r="C520" s="13">
        <v>1</v>
      </c>
      <c r="D520" s="13">
        <v>1</v>
      </c>
      <c r="E520" s="78">
        <v>1</v>
      </c>
      <c r="F520" s="104" t="s">
        <v>70</v>
      </c>
      <c r="G520" s="104" t="s">
        <v>88</v>
      </c>
      <c r="H520" s="104" t="s">
        <v>92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6">
        <v>239</v>
      </c>
    </row>
    <row r="521" spans="1:14" x14ac:dyDescent="0.25">
      <c r="A521" s="12">
        <v>2020</v>
      </c>
      <c r="B521" s="8" t="s">
        <v>18</v>
      </c>
      <c r="C521" s="13">
        <v>1</v>
      </c>
      <c r="D521" s="13">
        <v>1</v>
      </c>
      <c r="E521" s="78">
        <v>1</v>
      </c>
      <c r="F521" s="104" t="s">
        <v>70</v>
      </c>
      <c r="G521" s="104" t="s">
        <v>88</v>
      </c>
      <c r="H521" s="104" t="s">
        <v>93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6">
        <v>699</v>
      </c>
    </row>
    <row r="522" spans="1:14" x14ac:dyDescent="0.25">
      <c r="A522" s="12">
        <v>2020</v>
      </c>
      <c r="B522" s="8" t="s">
        <v>18</v>
      </c>
      <c r="C522" s="13">
        <v>1</v>
      </c>
      <c r="D522" s="13">
        <v>1</v>
      </c>
      <c r="E522" s="78">
        <v>0</v>
      </c>
      <c r="F522" s="104" t="s">
        <v>70</v>
      </c>
      <c r="G522" s="104" t="s">
        <v>88</v>
      </c>
      <c r="H522" s="104" t="s">
        <v>56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6">
        <v>2711</v>
      </c>
    </row>
    <row r="523" spans="1:14" x14ac:dyDescent="0.25">
      <c r="A523" s="12">
        <v>2020</v>
      </c>
      <c r="B523" s="8" t="s">
        <v>18</v>
      </c>
      <c r="C523" s="13">
        <v>1</v>
      </c>
      <c r="D523" s="13">
        <v>1</v>
      </c>
      <c r="E523" s="78">
        <v>0</v>
      </c>
      <c r="F523" s="104" t="s">
        <v>70</v>
      </c>
      <c r="G523" s="104" t="s">
        <v>88</v>
      </c>
      <c r="H523" s="104" t="s">
        <v>40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6">
        <v>11335</v>
      </c>
    </row>
    <row r="524" spans="1:14" x14ac:dyDescent="0.25">
      <c r="A524" s="12">
        <v>2020</v>
      </c>
      <c r="B524" s="8" t="s">
        <v>18</v>
      </c>
      <c r="C524" s="13">
        <v>1</v>
      </c>
      <c r="D524" s="13">
        <v>1</v>
      </c>
      <c r="E524" s="78">
        <v>0</v>
      </c>
      <c r="F524" s="104" t="s">
        <v>70</v>
      </c>
      <c r="G524" s="104" t="s">
        <v>88</v>
      </c>
      <c r="H524" s="104" t="s">
        <v>43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6">
        <v>487</v>
      </c>
    </row>
    <row r="525" spans="1:14" x14ac:dyDescent="0.25">
      <c r="A525" s="12">
        <v>2020</v>
      </c>
      <c r="B525" s="8" t="s">
        <v>18</v>
      </c>
      <c r="C525" s="13">
        <v>1</v>
      </c>
      <c r="D525" s="13">
        <v>1</v>
      </c>
      <c r="E525" s="78">
        <v>1</v>
      </c>
      <c r="F525" s="104" t="s">
        <v>70</v>
      </c>
      <c r="G525" s="104" t="s">
        <v>94</v>
      </c>
      <c r="H525" s="104" t="s">
        <v>39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6">
        <v>199332</v>
      </c>
    </row>
    <row r="526" spans="1:14" x14ac:dyDescent="0.25">
      <c r="A526" s="12">
        <v>2020</v>
      </c>
      <c r="B526" s="8" t="s">
        <v>18</v>
      </c>
      <c r="C526" s="13">
        <v>1</v>
      </c>
      <c r="D526" s="13">
        <v>1</v>
      </c>
      <c r="E526" s="78">
        <v>1</v>
      </c>
      <c r="F526" s="104" t="s">
        <v>70</v>
      </c>
      <c r="G526" s="104" t="s">
        <v>94</v>
      </c>
      <c r="H526" s="104" t="s">
        <v>89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6">
        <v>2230</v>
      </c>
    </row>
    <row r="527" spans="1:14" x14ac:dyDescent="0.25">
      <c r="A527" s="12">
        <v>2020</v>
      </c>
      <c r="B527" s="8" t="s">
        <v>18</v>
      </c>
      <c r="C527" s="13">
        <v>1</v>
      </c>
      <c r="D527" s="13">
        <v>1</v>
      </c>
      <c r="E527" s="78">
        <v>1</v>
      </c>
      <c r="F527" s="104" t="s">
        <v>70</v>
      </c>
      <c r="G527" s="104" t="s">
        <v>94</v>
      </c>
      <c r="H527" s="104" t="s">
        <v>90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6">
        <v>8092</v>
      </c>
    </row>
    <row r="528" spans="1:14" x14ac:dyDescent="0.25">
      <c r="A528" s="12">
        <v>2020</v>
      </c>
      <c r="B528" s="8" t="s">
        <v>18</v>
      </c>
      <c r="C528" s="13">
        <v>1</v>
      </c>
      <c r="D528" s="13">
        <v>0</v>
      </c>
      <c r="E528" s="78">
        <v>0</v>
      </c>
      <c r="F528" s="104" t="s">
        <v>70</v>
      </c>
      <c r="G528" s="104" t="s">
        <v>94</v>
      </c>
      <c r="H528" s="104" t="s">
        <v>47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6">
        <v>19.411000000000001</v>
      </c>
    </row>
    <row r="529" spans="1:14" x14ac:dyDescent="0.25">
      <c r="A529" s="12">
        <v>2020</v>
      </c>
      <c r="B529" s="8" t="s">
        <v>18</v>
      </c>
      <c r="C529" s="13">
        <v>1</v>
      </c>
      <c r="D529" s="13">
        <v>1</v>
      </c>
      <c r="E529" s="78">
        <v>1</v>
      </c>
      <c r="F529" s="104" t="s">
        <v>70</v>
      </c>
      <c r="G529" s="104" t="s">
        <v>94</v>
      </c>
      <c r="H529" s="104" t="s">
        <v>91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6">
        <v>1030</v>
      </c>
    </row>
    <row r="530" spans="1:14" x14ac:dyDescent="0.25">
      <c r="A530" s="12">
        <v>2020</v>
      </c>
      <c r="B530" s="8" t="s">
        <v>18</v>
      </c>
      <c r="C530" s="13">
        <v>1</v>
      </c>
      <c r="D530" s="13">
        <v>1</v>
      </c>
      <c r="E530" s="78">
        <v>1</v>
      </c>
      <c r="F530" s="104" t="s">
        <v>70</v>
      </c>
      <c r="G530" s="104" t="s">
        <v>94</v>
      </c>
      <c r="H530" s="104" t="s">
        <v>92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6">
        <v>2390</v>
      </c>
    </row>
    <row r="531" spans="1:14" x14ac:dyDescent="0.25">
      <c r="A531" s="12">
        <v>2020</v>
      </c>
      <c r="B531" s="8" t="s">
        <v>18</v>
      </c>
      <c r="C531" s="13">
        <v>1</v>
      </c>
      <c r="D531" s="13">
        <v>1</v>
      </c>
      <c r="E531" s="78">
        <v>1</v>
      </c>
      <c r="F531" s="104" t="s">
        <v>70</v>
      </c>
      <c r="G531" s="104" t="s">
        <v>94</v>
      </c>
      <c r="H531" s="104" t="s">
        <v>93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6">
        <v>5701</v>
      </c>
    </row>
    <row r="532" spans="1:14" x14ac:dyDescent="0.25">
      <c r="A532" s="12">
        <v>2020</v>
      </c>
      <c r="B532" s="8" t="s">
        <v>18</v>
      </c>
      <c r="C532" s="13">
        <v>1</v>
      </c>
      <c r="D532" s="13">
        <v>1</v>
      </c>
      <c r="E532" s="78">
        <v>0</v>
      </c>
      <c r="F532" s="104" t="s">
        <v>70</v>
      </c>
      <c r="G532" s="104" t="s">
        <v>94</v>
      </c>
      <c r="H532" s="104" t="s">
        <v>56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6">
        <v>18150</v>
      </c>
    </row>
    <row r="533" spans="1:14" x14ac:dyDescent="0.25">
      <c r="A533" s="12">
        <v>2020</v>
      </c>
      <c r="B533" s="8" t="s">
        <v>18</v>
      </c>
      <c r="C533" s="13">
        <v>1</v>
      </c>
      <c r="D533" s="13">
        <v>1</v>
      </c>
      <c r="E533" s="78">
        <v>0</v>
      </c>
      <c r="F533" s="104" t="s">
        <v>70</v>
      </c>
      <c r="G533" s="104" t="s">
        <v>94</v>
      </c>
      <c r="H533" s="104" t="s">
        <v>40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6">
        <v>81058</v>
      </c>
    </row>
    <row r="534" spans="1:14" x14ac:dyDescent="0.25">
      <c r="A534" s="12">
        <v>2020</v>
      </c>
      <c r="B534" s="8" t="s">
        <v>18</v>
      </c>
      <c r="C534" s="13">
        <v>1</v>
      </c>
      <c r="D534" s="13">
        <v>1</v>
      </c>
      <c r="E534" s="78">
        <v>0</v>
      </c>
      <c r="F534" s="104" t="s">
        <v>70</v>
      </c>
      <c r="G534" s="104" t="s">
        <v>94</v>
      </c>
      <c r="H534" s="104" t="s">
        <v>43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6">
        <v>3718</v>
      </c>
    </row>
    <row r="535" spans="1:14" x14ac:dyDescent="0.25">
      <c r="A535" s="12">
        <v>2020</v>
      </c>
      <c r="B535" s="8" t="s">
        <v>18</v>
      </c>
      <c r="C535" s="13">
        <v>1</v>
      </c>
      <c r="D535" s="13">
        <v>1</v>
      </c>
      <c r="E535" s="78">
        <v>1</v>
      </c>
      <c r="F535" s="104" t="s">
        <v>70</v>
      </c>
      <c r="G535" s="104" t="s">
        <v>95</v>
      </c>
      <c r="H535" s="104" t="s">
        <v>39</v>
      </c>
      <c r="I535" s="15">
        <v>0</v>
      </c>
      <c r="J535" s="15">
        <v>0</v>
      </c>
      <c r="K535" s="15">
        <v>822.36149999999998</v>
      </c>
      <c r="L535" s="15">
        <v>0</v>
      </c>
      <c r="M535" s="15">
        <v>0</v>
      </c>
      <c r="N535" s="6">
        <v>2000000</v>
      </c>
    </row>
    <row r="536" spans="1:14" x14ac:dyDescent="0.25">
      <c r="A536" s="12">
        <v>2020</v>
      </c>
      <c r="B536" s="8" t="s">
        <v>18</v>
      </c>
      <c r="C536" s="13">
        <v>1</v>
      </c>
      <c r="D536" s="13">
        <v>1</v>
      </c>
      <c r="E536" s="78">
        <v>1</v>
      </c>
      <c r="F536" s="104" t="s">
        <v>70</v>
      </c>
      <c r="G536" s="104" t="s">
        <v>96</v>
      </c>
      <c r="H536" s="104" t="s">
        <v>39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6">
        <v>0</v>
      </c>
    </row>
    <row r="537" spans="1:14" x14ac:dyDescent="0.25">
      <c r="A537" s="12">
        <v>2020</v>
      </c>
      <c r="B537" s="8" t="s">
        <v>18</v>
      </c>
      <c r="C537" s="13">
        <v>1</v>
      </c>
      <c r="D537" s="13">
        <v>1</v>
      </c>
      <c r="E537" s="78">
        <v>1</v>
      </c>
      <c r="F537" s="104" t="s">
        <v>51</v>
      </c>
      <c r="G537" s="104" t="s">
        <v>97</v>
      </c>
      <c r="H537" s="104" t="s">
        <v>39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6">
        <v>0</v>
      </c>
    </row>
    <row r="538" spans="1:14" x14ac:dyDescent="0.25">
      <c r="A538" s="12">
        <v>2020</v>
      </c>
      <c r="B538" s="8" t="s">
        <v>18</v>
      </c>
      <c r="C538" s="13">
        <v>1</v>
      </c>
      <c r="D538" s="13">
        <v>1</v>
      </c>
      <c r="E538" s="78">
        <v>1</v>
      </c>
      <c r="F538" s="104" t="s">
        <v>51</v>
      </c>
      <c r="G538" s="104" t="s">
        <v>98</v>
      </c>
      <c r="H538" s="104" t="s">
        <v>39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6">
        <v>-5.5000000000000002E-5</v>
      </c>
    </row>
    <row r="539" spans="1:14" x14ac:dyDescent="0.25">
      <c r="A539" s="12">
        <v>2020</v>
      </c>
      <c r="B539" s="8" t="s">
        <v>18</v>
      </c>
      <c r="C539" s="13">
        <v>1</v>
      </c>
      <c r="D539" s="13">
        <v>1</v>
      </c>
      <c r="E539" s="78">
        <v>1</v>
      </c>
      <c r="F539" s="104" t="s">
        <v>51</v>
      </c>
      <c r="G539" s="104" t="s">
        <v>99</v>
      </c>
      <c r="H539" s="104" t="s">
        <v>39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6">
        <v>-7.7000000000000001E-5</v>
      </c>
    </row>
    <row r="540" spans="1:14" x14ac:dyDescent="0.25">
      <c r="A540" s="12">
        <v>2020</v>
      </c>
      <c r="B540" s="8" t="s">
        <v>18</v>
      </c>
      <c r="C540" s="13">
        <v>1</v>
      </c>
      <c r="D540" s="13">
        <v>1</v>
      </c>
      <c r="E540" s="78">
        <v>1</v>
      </c>
      <c r="F540" s="104" t="s">
        <v>51</v>
      </c>
      <c r="G540" s="104" t="s">
        <v>100</v>
      </c>
      <c r="H540" s="104" t="s">
        <v>39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6">
        <v>-1.1E-4</v>
      </c>
    </row>
    <row r="541" spans="1:14" x14ac:dyDescent="0.25">
      <c r="A541" s="12">
        <v>2020</v>
      </c>
      <c r="B541" s="8" t="s">
        <v>18</v>
      </c>
      <c r="C541" s="13">
        <v>1</v>
      </c>
      <c r="D541" s="13">
        <v>1</v>
      </c>
      <c r="E541" s="78">
        <v>1</v>
      </c>
      <c r="F541" s="104" t="s">
        <v>51</v>
      </c>
      <c r="G541" s="104" t="s">
        <v>101</v>
      </c>
      <c r="H541" s="104" t="s">
        <v>39</v>
      </c>
      <c r="I541" s="15">
        <v>0</v>
      </c>
      <c r="J541" s="15">
        <v>0</v>
      </c>
      <c r="K541" s="15">
        <v>0</v>
      </c>
      <c r="L541" s="15">
        <v>0</v>
      </c>
      <c r="M541" s="15">
        <v>-4.6199999999999714E-4</v>
      </c>
      <c r="N541" s="6">
        <v>-3.6443999999999997E-2</v>
      </c>
    </row>
    <row r="542" spans="1:14" x14ac:dyDescent="0.25">
      <c r="A542" s="12">
        <v>2020</v>
      </c>
      <c r="B542" s="8" t="s">
        <v>18</v>
      </c>
      <c r="C542" s="13">
        <v>1</v>
      </c>
      <c r="D542" s="13">
        <v>1</v>
      </c>
      <c r="E542" s="78">
        <v>1</v>
      </c>
      <c r="F542" s="104" t="s">
        <v>51</v>
      </c>
      <c r="G542" s="104" t="s">
        <v>102</v>
      </c>
      <c r="H542" s="104" t="s">
        <v>39</v>
      </c>
      <c r="I542" s="15">
        <v>0</v>
      </c>
      <c r="J542" s="15">
        <v>1286.006648</v>
      </c>
      <c r="K542" s="15">
        <v>35.792130999999998</v>
      </c>
      <c r="L542" s="15">
        <v>0</v>
      </c>
      <c r="M542" s="15">
        <v>9.4760989999992944</v>
      </c>
      <c r="N542" s="6">
        <v>1285.6264469999999</v>
      </c>
    </row>
    <row r="543" spans="1:14" x14ac:dyDescent="0.25">
      <c r="A543" s="12">
        <v>2020</v>
      </c>
      <c r="B543" s="8" t="s">
        <v>18</v>
      </c>
      <c r="C543" s="13">
        <v>1</v>
      </c>
      <c r="D543" s="13">
        <v>1</v>
      </c>
      <c r="E543" s="78">
        <v>1</v>
      </c>
      <c r="F543" s="104" t="s">
        <v>51</v>
      </c>
      <c r="G543" s="104" t="s">
        <v>102</v>
      </c>
      <c r="H543" s="104" t="s">
        <v>103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6">
        <v>0</v>
      </c>
    </row>
    <row r="544" spans="1:14" x14ac:dyDescent="0.25">
      <c r="A544" s="12">
        <v>2020</v>
      </c>
      <c r="B544" s="8" t="s">
        <v>18</v>
      </c>
      <c r="C544" s="13">
        <v>1</v>
      </c>
      <c r="D544" s="13">
        <v>1</v>
      </c>
      <c r="E544" s="78">
        <v>1</v>
      </c>
      <c r="F544" s="104" t="s">
        <v>51</v>
      </c>
      <c r="G544" s="104" t="s">
        <v>102</v>
      </c>
      <c r="H544" s="104" t="s">
        <v>92</v>
      </c>
      <c r="I544" s="15">
        <v>0</v>
      </c>
      <c r="J544" s="15">
        <v>0</v>
      </c>
      <c r="K544" s="15">
        <v>0</v>
      </c>
      <c r="L544" s="15">
        <v>0</v>
      </c>
      <c r="M544" s="15">
        <v>2.9999999999999645E-6</v>
      </c>
      <c r="N544" s="6">
        <v>5.5000000000000003E-4</v>
      </c>
    </row>
    <row r="545" spans="1:14" x14ac:dyDescent="0.25">
      <c r="A545" s="12">
        <v>2020</v>
      </c>
      <c r="B545" s="8" t="s">
        <v>18</v>
      </c>
      <c r="C545" s="13">
        <v>1</v>
      </c>
      <c r="D545" s="13">
        <v>1</v>
      </c>
      <c r="E545" s="78">
        <v>1</v>
      </c>
      <c r="F545" s="104" t="s">
        <v>51</v>
      </c>
      <c r="G545" s="104" t="s">
        <v>102</v>
      </c>
      <c r="H545" s="104" t="s">
        <v>93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6">
        <v>0</v>
      </c>
    </row>
    <row r="546" spans="1:14" x14ac:dyDescent="0.25">
      <c r="A546" s="12">
        <v>2020</v>
      </c>
      <c r="B546" s="8" t="s">
        <v>18</v>
      </c>
      <c r="C546" s="13">
        <v>1</v>
      </c>
      <c r="D546" s="13">
        <v>1</v>
      </c>
      <c r="E546" s="78">
        <v>0</v>
      </c>
      <c r="F546" s="104" t="s">
        <v>51</v>
      </c>
      <c r="G546" s="104" t="s">
        <v>102</v>
      </c>
      <c r="H546" s="104" t="s">
        <v>56</v>
      </c>
      <c r="I546" s="15">
        <v>0</v>
      </c>
      <c r="J546" s="15">
        <v>0</v>
      </c>
      <c r="K546" s="15">
        <v>0</v>
      </c>
      <c r="L546" s="15">
        <v>0</v>
      </c>
      <c r="M546" s="15">
        <v>1.000000000000004E-6</v>
      </c>
      <c r="N546" s="6">
        <v>3.3000000000000003E-5</v>
      </c>
    </row>
    <row r="547" spans="1:14" x14ac:dyDescent="0.25">
      <c r="A547" s="12">
        <v>2020</v>
      </c>
      <c r="B547" s="8" t="s">
        <v>18</v>
      </c>
      <c r="C547" s="13">
        <v>1</v>
      </c>
      <c r="D547" s="13">
        <v>1</v>
      </c>
      <c r="E547" s="78">
        <v>0</v>
      </c>
      <c r="F547" s="104" t="s">
        <v>51</v>
      </c>
      <c r="G547" s="104" t="s">
        <v>102</v>
      </c>
      <c r="H547" s="104" t="s">
        <v>43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6">
        <v>2.3999999999999998E-4</v>
      </c>
    </row>
    <row r="548" spans="1:14" x14ac:dyDescent="0.25">
      <c r="A548" s="12">
        <v>2020</v>
      </c>
      <c r="B548" s="8" t="s">
        <v>18</v>
      </c>
      <c r="C548" s="13">
        <v>1</v>
      </c>
      <c r="D548" s="13">
        <v>0</v>
      </c>
      <c r="E548" s="78">
        <v>0</v>
      </c>
      <c r="F548" s="104" t="s">
        <v>51</v>
      </c>
      <c r="G548" s="104" t="s">
        <v>102</v>
      </c>
      <c r="H548" s="104" t="s">
        <v>75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6">
        <v>0</v>
      </c>
    </row>
    <row r="549" spans="1:14" x14ac:dyDescent="0.25">
      <c r="A549" s="12">
        <v>2020</v>
      </c>
      <c r="B549" s="8" t="s">
        <v>18</v>
      </c>
      <c r="C549" s="13">
        <v>1</v>
      </c>
      <c r="D549" s="13">
        <v>0</v>
      </c>
      <c r="E549" s="78">
        <v>0</v>
      </c>
      <c r="F549" s="104" t="s">
        <v>51</v>
      </c>
      <c r="G549" s="104" t="s">
        <v>102</v>
      </c>
      <c r="H549" s="104" t="s">
        <v>47</v>
      </c>
      <c r="I549" s="15">
        <v>0</v>
      </c>
      <c r="J549" s="15">
        <v>18.810110000000002</v>
      </c>
      <c r="K549" s="15">
        <v>0.56241999999999992</v>
      </c>
      <c r="L549" s="15">
        <v>0</v>
      </c>
      <c r="M549" s="15">
        <v>0</v>
      </c>
      <c r="N549" s="6">
        <v>18.810130000000001</v>
      </c>
    </row>
    <row r="550" spans="1:14" x14ac:dyDescent="0.25">
      <c r="A550" s="12">
        <v>2020</v>
      </c>
      <c r="B550" s="8" t="s">
        <v>18</v>
      </c>
      <c r="C550" s="13">
        <v>1</v>
      </c>
      <c r="D550" s="13">
        <v>1</v>
      </c>
      <c r="E550" s="78">
        <v>1</v>
      </c>
      <c r="F550" s="104" t="s">
        <v>51</v>
      </c>
      <c r="G550" s="104" t="s">
        <v>104</v>
      </c>
      <c r="H550" s="104" t="s">
        <v>39</v>
      </c>
      <c r="I550" s="15">
        <v>0</v>
      </c>
      <c r="J550" s="15">
        <v>0</v>
      </c>
      <c r="K550" s="15">
        <v>0</v>
      </c>
      <c r="L550" s="15">
        <v>0</v>
      </c>
      <c r="M550" s="15">
        <v>8.4437959999959276</v>
      </c>
      <c r="N550" s="6">
        <v>13136.176843999998</v>
      </c>
    </row>
    <row r="551" spans="1:14" x14ac:dyDescent="0.25">
      <c r="A551" s="12">
        <v>2020</v>
      </c>
      <c r="B551" s="8" t="s">
        <v>18</v>
      </c>
      <c r="C551" s="13">
        <v>1</v>
      </c>
      <c r="D551" s="13">
        <v>0</v>
      </c>
      <c r="E551" s="78">
        <v>0</v>
      </c>
      <c r="F551" s="104" t="s">
        <v>51</v>
      </c>
      <c r="G551" s="104" t="s">
        <v>104</v>
      </c>
      <c r="H551" s="104" t="s">
        <v>54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6">
        <v>0</v>
      </c>
    </row>
    <row r="552" spans="1:14" x14ac:dyDescent="0.25">
      <c r="A552" s="12">
        <v>2020</v>
      </c>
      <c r="B552" s="8" t="s">
        <v>18</v>
      </c>
      <c r="C552" s="13">
        <v>1</v>
      </c>
      <c r="D552" s="13">
        <v>1</v>
      </c>
      <c r="E552" s="78">
        <v>1</v>
      </c>
      <c r="F552" s="104" t="s">
        <v>51</v>
      </c>
      <c r="G552" s="104" t="s">
        <v>104</v>
      </c>
      <c r="H552" s="104" t="s">
        <v>103</v>
      </c>
      <c r="I552" s="15">
        <v>0</v>
      </c>
      <c r="J552" s="15">
        <v>0</v>
      </c>
      <c r="K552" s="15">
        <v>0</v>
      </c>
      <c r="L552" s="15">
        <v>0</v>
      </c>
      <c r="M552" s="15">
        <v>0.74564499999996769</v>
      </c>
      <c r="N552" s="6">
        <v>173.92176599999999</v>
      </c>
    </row>
    <row r="553" spans="1:14" x14ac:dyDescent="0.25">
      <c r="A553" s="12">
        <v>2020</v>
      </c>
      <c r="B553" s="8" t="s">
        <v>18</v>
      </c>
      <c r="C553" s="13">
        <v>1</v>
      </c>
      <c r="D553" s="13">
        <v>1</v>
      </c>
      <c r="E553" s="78">
        <v>1</v>
      </c>
      <c r="F553" s="104" t="s">
        <v>51</v>
      </c>
      <c r="G553" s="104" t="s">
        <v>104</v>
      </c>
      <c r="H553" s="104" t="s">
        <v>92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6">
        <v>-1.0000000000000008E-6</v>
      </c>
    </row>
    <row r="554" spans="1:14" x14ac:dyDescent="0.25">
      <c r="A554" s="12">
        <v>2020</v>
      </c>
      <c r="B554" s="8" t="s">
        <v>18</v>
      </c>
      <c r="C554" s="13">
        <v>1</v>
      </c>
      <c r="D554" s="13">
        <v>1</v>
      </c>
      <c r="E554" s="78">
        <v>1</v>
      </c>
      <c r="F554" s="104" t="s">
        <v>51</v>
      </c>
      <c r="G554" s="104" t="s">
        <v>104</v>
      </c>
      <c r="H554" s="104" t="s">
        <v>93</v>
      </c>
      <c r="I554" s="15">
        <v>0</v>
      </c>
      <c r="J554" s="15">
        <v>0</v>
      </c>
      <c r="K554" s="15">
        <v>0</v>
      </c>
      <c r="L554" s="15">
        <v>0</v>
      </c>
      <c r="M554" s="15">
        <v>-1.000000000000004E-6</v>
      </c>
      <c r="N554" s="6">
        <v>-3.3000000000000003E-5</v>
      </c>
    </row>
    <row r="555" spans="1:14" x14ac:dyDescent="0.25">
      <c r="A555" s="12">
        <v>2020</v>
      </c>
      <c r="B555" s="8" t="s">
        <v>18</v>
      </c>
      <c r="C555" s="13">
        <v>1</v>
      </c>
      <c r="D555" s="13">
        <v>1</v>
      </c>
      <c r="E555" s="78">
        <v>0</v>
      </c>
      <c r="F555" s="104" t="s">
        <v>51</v>
      </c>
      <c r="G555" s="104" t="s">
        <v>104</v>
      </c>
      <c r="H555" s="104" t="s">
        <v>56</v>
      </c>
      <c r="I555" s="15">
        <v>0</v>
      </c>
      <c r="J555" s="15">
        <v>0</v>
      </c>
      <c r="K555" s="15">
        <v>0</v>
      </c>
      <c r="L555" s="15">
        <v>0</v>
      </c>
      <c r="M555" s="15">
        <v>0.52270499999997355</v>
      </c>
      <c r="N555" s="6">
        <v>276.71776699999998</v>
      </c>
    </row>
    <row r="556" spans="1:14" x14ac:dyDescent="0.25">
      <c r="A556" s="12">
        <v>2020</v>
      </c>
      <c r="B556" s="8" t="s">
        <v>18</v>
      </c>
      <c r="C556" s="13">
        <v>1</v>
      </c>
      <c r="D556" s="13">
        <v>1</v>
      </c>
      <c r="E556" s="78">
        <v>0</v>
      </c>
      <c r="F556" s="104" t="s">
        <v>51</v>
      </c>
      <c r="G556" s="104" t="s">
        <v>104</v>
      </c>
      <c r="H556" s="104" t="s">
        <v>43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6">
        <v>107.85781</v>
      </c>
    </row>
    <row r="557" spans="1:14" x14ac:dyDescent="0.25">
      <c r="A557" s="12">
        <v>2020</v>
      </c>
      <c r="B557" s="8" t="s">
        <v>18</v>
      </c>
      <c r="C557" s="13">
        <v>1</v>
      </c>
      <c r="D557" s="13">
        <v>0</v>
      </c>
      <c r="E557" s="78">
        <v>0</v>
      </c>
      <c r="F557" s="104" t="s">
        <v>51</v>
      </c>
      <c r="G557" s="104" t="s">
        <v>104</v>
      </c>
      <c r="H557" s="104" t="s">
        <v>75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6">
        <v>0</v>
      </c>
    </row>
    <row r="558" spans="1:14" x14ac:dyDescent="0.25">
      <c r="A558" s="12">
        <v>2020</v>
      </c>
      <c r="B558" s="8" t="s">
        <v>18</v>
      </c>
      <c r="C558" s="13">
        <v>1</v>
      </c>
      <c r="D558" s="13">
        <v>0</v>
      </c>
      <c r="E558" s="78">
        <v>0</v>
      </c>
      <c r="F558" s="104" t="s">
        <v>51</v>
      </c>
      <c r="G558" s="104" t="s">
        <v>104</v>
      </c>
      <c r="H558" s="104" t="s">
        <v>47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6">
        <v>18.09591</v>
      </c>
    </row>
    <row r="559" spans="1:14" x14ac:dyDescent="0.25">
      <c r="A559" s="12">
        <v>2020</v>
      </c>
      <c r="B559" s="8" t="s">
        <v>18</v>
      </c>
      <c r="C559" s="13">
        <v>1</v>
      </c>
      <c r="D559" s="13">
        <v>1</v>
      </c>
      <c r="E559" s="78">
        <v>1</v>
      </c>
      <c r="F559" s="104" t="s">
        <v>70</v>
      </c>
      <c r="G559" s="104" t="s">
        <v>105</v>
      </c>
      <c r="H559" s="104" t="s">
        <v>39</v>
      </c>
      <c r="I559" s="15">
        <v>0</v>
      </c>
      <c r="J559" s="15">
        <v>0</v>
      </c>
      <c r="K559" s="15">
        <v>1080.4849999999999</v>
      </c>
      <c r="L559" s="15">
        <v>0</v>
      </c>
      <c r="M559" s="15">
        <v>0</v>
      </c>
      <c r="N559" s="6">
        <v>2107500</v>
      </c>
    </row>
    <row r="560" spans="1:14" x14ac:dyDescent="0.25">
      <c r="A560" s="12">
        <v>2020</v>
      </c>
      <c r="B560" s="8" t="s">
        <v>18</v>
      </c>
      <c r="C560" s="13">
        <v>1</v>
      </c>
      <c r="D560" s="13">
        <v>1</v>
      </c>
      <c r="E560" s="78">
        <v>1</v>
      </c>
      <c r="F560" s="104" t="s">
        <v>70</v>
      </c>
      <c r="G560" s="104" t="s">
        <v>106</v>
      </c>
      <c r="H560" s="104" t="s">
        <v>39</v>
      </c>
      <c r="I560" s="15">
        <v>0</v>
      </c>
      <c r="J560" s="15">
        <v>0</v>
      </c>
      <c r="K560" s="15">
        <v>1112.106</v>
      </c>
      <c r="L560" s="15">
        <v>0</v>
      </c>
      <c r="M560" s="15">
        <v>0</v>
      </c>
      <c r="N560" s="6">
        <v>1750000</v>
      </c>
    </row>
    <row r="561" spans="1:14" x14ac:dyDescent="0.25">
      <c r="A561" s="12">
        <v>2020</v>
      </c>
      <c r="B561" s="8" t="s">
        <v>18</v>
      </c>
      <c r="C561" s="13">
        <v>1</v>
      </c>
      <c r="D561" s="13">
        <v>1</v>
      </c>
      <c r="E561" s="78">
        <v>0</v>
      </c>
      <c r="F561" s="104" t="s">
        <v>70</v>
      </c>
      <c r="G561" s="104" t="s">
        <v>107</v>
      </c>
      <c r="H561" s="104" t="s">
        <v>108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6">
        <v>5.2999999999999998E-4</v>
      </c>
    </row>
    <row r="562" spans="1:14" x14ac:dyDescent="0.25">
      <c r="A562" s="12">
        <v>2020</v>
      </c>
      <c r="B562" s="8" t="s">
        <v>18</v>
      </c>
      <c r="C562" s="13">
        <v>1</v>
      </c>
      <c r="D562" s="13">
        <v>1</v>
      </c>
      <c r="E562" s="78">
        <v>1</v>
      </c>
      <c r="F562" s="104" t="s">
        <v>70</v>
      </c>
      <c r="G562" s="104" t="s">
        <v>109</v>
      </c>
      <c r="H562" s="104" t="s">
        <v>39</v>
      </c>
      <c r="I562" s="15">
        <v>0</v>
      </c>
      <c r="J562" s="15">
        <v>0</v>
      </c>
      <c r="K562" s="15">
        <v>1305.4590000000001</v>
      </c>
      <c r="L562" s="15">
        <v>0</v>
      </c>
      <c r="M562" s="15">
        <v>0</v>
      </c>
      <c r="N562" s="6">
        <v>2000000</v>
      </c>
    </row>
    <row r="563" spans="1:14" x14ac:dyDescent="0.25">
      <c r="A563" s="12">
        <v>2020</v>
      </c>
      <c r="B563" s="8" t="s">
        <v>18</v>
      </c>
      <c r="C563" s="13">
        <v>1</v>
      </c>
      <c r="D563" s="13">
        <v>1</v>
      </c>
      <c r="E563" s="78">
        <v>1</v>
      </c>
      <c r="F563" s="104" t="s">
        <v>70</v>
      </c>
      <c r="G563" s="104" t="s">
        <v>110</v>
      </c>
      <c r="H563" s="104" t="s">
        <v>39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6">
        <v>0</v>
      </c>
    </row>
    <row r="564" spans="1:14" x14ac:dyDescent="0.25">
      <c r="A564" s="12">
        <v>2020</v>
      </c>
      <c r="B564" s="8" t="s">
        <v>18</v>
      </c>
      <c r="C564" s="13">
        <v>1</v>
      </c>
      <c r="D564" s="13">
        <v>1</v>
      </c>
      <c r="E564" s="78">
        <v>1</v>
      </c>
      <c r="F564" s="104" t="s">
        <v>70</v>
      </c>
      <c r="G564" s="104" t="s">
        <v>111</v>
      </c>
      <c r="H564" s="104" t="s">
        <v>39</v>
      </c>
      <c r="I564" s="15">
        <v>0</v>
      </c>
      <c r="J564" s="15">
        <v>0</v>
      </c>
      <c r="K564" s="15">
        <v>1146.8554999999999</v>
      </c>
      <c r="L564" s="15">
        <v>0</v>
      </c>
      <c r="M564" s="15">
        <v>0</v>
      </c>
      <c r="N564" s="6">
        <v>2610937.5</v>
      </c>
    </row>
    <row r="565" spans="1:14" x14ac:dyDescent="0.25">
      <c r="A565" s="12">
        <v>2020</v>
      </c>
      <c r="B565" s="8" t="s">
        <v>18</v>
      </c>
      <c r="C565" s="13">
        <v>1</v>
      </c>
      <c r="D565" s="13">
        <v>1</v>
      </c>
      <c r="E565" s="78">
        <v>0</v>
      </c>
      <c r="F565" s="104" t="s">
        <v>70</v>
      </c>
      <c r="G565" s="104" t="s">
        <v>107</v>
      </c>
      <c r="H565" s="104" t="s">
        <v>112</v>
      </c>
      <c r="I565" s="15">
        <v>0</v>
      </c>
      <c r="J565" s="15">
        <v>25000</v>
      </c>
      <c r="K565" s="15">
        <v>770.83332999999993</v>
      </c>
      <c r="L565" s="15">
        <v>0</v>
      </c>
      <c r="M565" s="15">
        <v>0</v>
      </c>
      <c r="N565" s="6">
        <v>175000</v>
      </c>
    </row>
    <row r="566" spans="1:14" x14ac:dyDescent="0.25">
      <c r="A566" s="12">
        <v>2020</v>
      </c>
      <c r="B566" s="8" t="s">
        <v>18</v>
      </c>
      <c r="C566" s="13">
        <v>1</v>
      </c>
      <c r="D566" s="13">
        <v>1</v>
      </c>
      <c r="E566" s="78">
        <v>1</v>
      </c>
      <c r="F566" s="104" t="s">
        <v>70</v>
      </c>
      <c r="G566" s="104" t="s">
        <v>113</v>
      </c>
      <c r="H566" s="104" t="s">
        <v>39</v>
      </c>
      <c r="I566" s="15">
        <v>0</v>
      </c>
      <c r="J566" s="15">
        <v>0</v>
      </c>
      <c r="K566" s="15">
        <v>1331.6959999999999</v>
      </c>
      <c r="L566" s="15">
        <v>0</v>
      </c>
      <c r="M566" s="15">
        <v>0</v>
      </c>
      <c r="N566" s="6">
        <v>3000000</v>
      </c>
    </row>
    <row r="567" spans="1:14" x14ac:dyDescent="0.25">
      <c r="A567" s="12">
        <v>2020</v>
      </c>
      <c r="B567" s="8" t="s">
        <v>18</v>
      </c>
      <c r="C567" s="13">
        <v>1</v>
      </c>
      <c r="D567" s="13">
        <v>1</v>
      </c>
      <c r="E567" s="78">
        <v>1</v>
      </c>
      <c r="F567" s="104" t="s">
        <v>70</v>
      </c>
      <c r="G567" s="104" t="s">
        <v>114</v>
      </c>
      <c r="H567" s="104" t="s">
        <v>39</v>
      </c>
      <c r="I567" s="15">
        <v>0</v>
      </c>
      <c r="J567" s="15">
        <v>0</v>
      </c>
      <c r="K567" s="15">
        <v>989.01149999999996</v>
      </c>
      <c r="L567" s="15">
        <v>0</v>
      </c>
      <c r="M567" s="15">
        <v>0</v>
      </c>
      <c r="N567" s="6">
        <v>2125000</v>
      </c>
    </row>
    <row r="568" spans="1:14" x14ac:dyDescent="0.25">
      <c r="A568" s="12">
        <v>2020</v>
      </c>
      <c r="B568" s="8" t="s">
        <v>18</v>
      </c>
      <c r="C568" s="13">
        <v>1</v>
      </c>
      <c r="D568" s="13">
        <v>1</v>
      </c>
      <c r="E568" s="78">
        <v>1</v>
      </c>
      <c r="F568" s="104" t="s">
        <v>70</v>
      </c>
      <c r="G568" s="104" t="s">
        <v>115</v>
      </c>
      <c r="H568" s="104" t="s">
        <v>39</v>
      </c>
      <c r="I568" s="15">
        <v>0</v>
      </c>
      <c r="J568" s="15">
        <v>0</v>
      </c>
      <c r="K568" s="15">
        <v>270.01949999999999</v>
      </c>
      <c r="L568" s="15">
        <v>0</v>
      </c>
      <c r="M568" s="15">
        <v>0</v>
      </c>
      <c r="N568" s="6">
        <v>623625</v>
      </c>
    </row>
    <row r="569" spans="1:14" x14ac:dyDescent="0.25">
      <c r="A569" s="12">
        <v>2020</v>
      </c>
      <c r="B569" s="8" t="s">
        <v>18</v>
      </c>
      <c r="C569" s="13">
        <v>1</v>
      </c>
      <c r="D569" s="13">
        <v>1</v>
      </c>
      <c r="E569" s="78">
        <v>1</v>
      </c>
      <c r="F569" s="104" t="s">
        <v>70</v>
      </c>
      <c r="G569" s="104" t="s">
        <v>116</v>
      </c>
      <c r="H569" s="104" t="s">
        <v>39</v>
      </c>
      <c r="I569" s="15">
        <v>0</v>
      </c>
      <c r="J569" s="15">
        <v>0</v>
      </c>
      <c r="K569" s="15">
        <v>637.88049999999998</v>
      </c>
      <c r="L569" s="15">
        <v>0</v>
      </c>
      <c r="M569" s="15">
        <v>0</v>
      </c>
      <c r="N569" s="6">
        <v>1466500</v>
      </c>
    </row>
    <row r="570" spans="1:14" x14ac:dyDescent="0.25">
      <c r="A570" s="12">
        <v>2020</v>
      </c>
      <c r="B570" s="8" t="s">
        <v>18</v>
      </c>
      <c r="C570" s="13">
        <v>1</v>
      </c>
      <c r="D570" s="13">
        <v>1</v>
      </c>
      <c r="E570" s="78">
        <v>1</v>
      </c>
      <c r="F570" s="104" t="s">
        <v>70</v>
      </c>
      <c r="G570" s="104" t="s">
        <v>117</v>
      </c>
      <c r="H570" s="104" t="s">
        <v>39</v>
      </c>
      <c r="I570" s="15">
        <v>0</v>
      </c>
      <c r="J570" s="15">
        <v>0</v>
      </c>
      <c r="K570" s="15">
        <v>0</v>
      </c>
      <c r="L570" s="15">
        <v>0</v>
      </c>
      <c r="M570" s="15">
        <v>0</v>
      </c>
      <c r="N570" s="6">
        <v>400000</v>
      </c>
    </row>
    <row r="571" spans="1:14" x14ac:dyDescent="0.25">
      <c r="A571" s="12">
        <v>2020</v>
      </c>
      <c r="B571" s="8" t="s">
        <v>18</v>
      </c>
      <c r="C571" s="13">
        <v>1</v>
      </c>
      <c r="D571" s="13">
        <v>1</v>
      </c>
      <c r="E571" s="78">
        <v>0</v>
      </c>
      <c r="F571" s="104" t="s">
        <v>118</v>
      </c>
      <c r="G571" s="104" t="s">
        <v>119</v>
      </c>
      <c r="H571" s="104" t="s">
        <v>108</v>
      </c>
      <c r="I571" s="15">
        <v>0</v>
      </c>
      <c r="J571" s="15">
        <v>2385.5180999999866</v>
      </c>
      <c r="K571" s="15">
        <v>0</v>
      </c>
      <c r="L571" s="15">
        <v>0</v>
      </c>
      <c r="M571" s="15">
        <v>0</v>
      </c>
      <c r="N571" s="6">
        <v>615472.47173999995</v>
      </c>
    </row>
    <row r="572" spans="1:14" x14ac:dyDescent="0.25">
      <c r="A572" s="12">
        <v>2020</v>
      </c>
      <c r="B572" s="8" t="s">
        <v>18</v>
      </c>
      <c r="C572" s="13">
        <v>1</v>
      </c>
      <c r="D572" s="13">
        <v>1</v>
      </c>
      <c r="E572" s="78">
        <v>0</v>
      </c>
      <c r="F572" s="104" t="s">
        <v>120</v>
      </c>
      <c r="G572" s="104" t="s">
        <v>121</v>
      </c>
      <c r="H572" s="104" t="s">
        <v>122</v>
      </c>
      <c r="I572" s="15">
        <v>0</v>
      </c>
      <c r="J572" s="15">
        <v>0</v>
      </c>
      <c r="K572" s="15">
        <v>0</v>
      </c>
      <c r="L572" s="15">
        <v>0</v>
      </c>
      <c r="M572" s="15">
        <v>0</v>
      </c>
      <c r="N572" s="6">
        <v>0</v>
      </c>
    </row>
    <row r="573" spans="1:14" x14ac:dyDescent="0.25">
      <c r="A573" s="12">
        <v>2020</v>
      </c>
      <c r="B573" s="8" t="s">
        <v>18</v>
      </c>
      <c r="C573" s="13">
        <v>1</v>
      </c>
      <c r="D573" s="13">
        <v>1</v>
      </c>
      <c r="E573" s="78">
        <v>0</v>
      </c>
      <c r="F573" s="104" t="s">
        <v>120</v>
      </c>
      <c r="G573" s="104" t="s">
        <v>121</v>
      </c>
      <c r="H573" s="104" t="s">
        <v>122</v>
      </c>
      <c r="I573" s="15">
        <v>0</v>
      </c>
      <c r="J573" s="15">
        <v>0</v>
      </c>
      <c r="K573" s="15">
        <v>0</v>
      </c>
      <c r="L573" s="15">
        <v>0</v>
      </c>
      <c r="M573" s="15">
        <v>0</v>
      </c>
      <c r="N573" s="6">
        <v>0</v>
      </c>
    </row>
    <row r="574" spans="1:14" x14ac:dyDescent="0.25">
      <c r="A574" s="12">
        <v>2020</v>
      </c>
      <c r="B574" s="8" t="s">
        <v>18</v>
      </c>
      <c r="C574" s="13">
        <v>1</v>
      </c>
      <c r="D574" s="13">
        <v>1</v>
      </c>
      <c r="E574" s="78">
        <v>0</v>
      </c>
      <c r="F574" s="104" t="s">
        <v>120</v>
      </c>
      <c r="G574" s="104" t="s">
        <v>121</v>
      </c>
      <c r="H574" s="104" t="s">
        <v>122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6">
        <v>0</v>
      </c>
    </row>
    <row r="575" spans="1:14" x14ac:dyDescent="0.25">
      <c r="A575" s="12">
        <v>2020</v>
      </c>
      <c r="B575" s="8" t="s">
        <v>18</v>
      </c>
      <c r="C575" s="13">
        <v>1</v>
      </c>
      <c r="D575" s="13">
        <v>1</v>
      </c>
      <c r="E575" s="78">
        <v>0</v>
      </c>
      <c r="F575" s="104" t="s">
        <v>120</v>
      </c>
      <c r="G575" s="104" t="s">
        <v>123</v>
      </c>
      <c r="H575" s="104" t="s">
        <v>122</v>
      </c>
      <c r="I575" s="15">
        <v>0</v>
      </c>
      <c r="J575" s="15">
        <v>0</v>
      </c>
      <c r="K575" s="15">
        <v>0</v>
      </c>
      <c r="L575" s="15">
        <v>0</v>
      </c>
      <c r="M575" s="15">
        <v>0</v>
      </c>
      <c r="N575" s="6">
        <v>0</v>
      </c>
    </row>
    <row r="576" spans="1:14" x14ac:dyDescent="0.25">
      <c r="A576" s="12">
        <v>2020</v>
      </c>
      <c r="B576" s="8" t="s">
        <v>18</v>
      </c>
      <c r="C576" s="13">
        <v>1</v>
      </c>
      <c r="D576" s="13">
        <v>1</v>
      </c>
      <c r="E576" s="78">
        <v>0</v>
      </c>
      <c r="F576" s="104" t="s">
        <v>120</v>
      </c>
      <c r="G576" s="104" t="s">
        <v>123</v>
      </c>
      <c r="H576" s="104" t="s">
        <v>122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6">
        <v>0</v>
      </c>
    </row>
    <row r="577" spans="1:16" x14ac:dyDescent="0.25">
      <c r="A577" s="12">
        <v>2020</v>
      </c>
      <c r="B577" s="8" t="s">
        <v>18</v>
      </c>
      <c r="C577" s="13">
        <v>1</v>
      </c>
      <c r="D577" s="13">
        <v>1</v>
      </c>
      <c r="E577" s="78">
        <v>0</v>
      </c>
      <c r="F577" s="104" t="s">
        <v>120</v>
      </c>
      <c r="G577" s="104" t="s">
        <v>124</v>
      </c>
      <c r="H577" s="104" t="s">
        <v>122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6">
        <v>0</v>
      </c>
    </row>
    <row r="578" spans="1:16" x14ac:dyDescent="0.25">
      <c r="A578" s="12">
        <v>2020</v>
      </c>
      <c r="B578" s="8" t="s">
        <v>18</v>
      </c>
      <c r="C578" s="13">
        <v>1</v>
      </c>
      <c r="D578" s="13">
        <v>1</v>
      </c>
      <c r="E578" s="78">
        <v>0</v>
      </c>
      <c r="F578" s="104" t="s">
        <v>120</v>
      </c>
      <c r="G578" s="104" t="s">
        <v>125</v>
      </c>
      <c r="H578" s="104" t="s">
        <v>122</v>
      </c>
      <c r="I578" s="15">
        <v>0</v>
      </c>
      <c r="J578" s="15">
        <v>2083.3333333333721</v>
      </c>
      <c r="K578" s="15">
        <v>274.0144895833364</v>
      </c>
      <c r="L578" s="15">
        <v>0</v>
      </c>
      <c r="M578" s="15">
        <v>0</v>
      </c>
      <c r="N578" s="6">
        <v>41666.666666666279</v>
      </c>
    </row>
    <row r="579" spans="1:16" x14ac:dyDescent="0.25">
      <c r="A579" s="12">
        <v>2020</v>
      </c>
      <c r="B579" s="8" t="s">
        <v>18</v>
      </c>
      <c r="C579" s="13">
        <v>1</v>
      </c>
      <c r="D579" s="13">
        <v>1</v>
      </c>
      <c r="E579" s="78">
        <v>0</v>
      </c>
      <c r="F579" s="104" t="s">
        <v>120</v>
      </c>
      <c r="G579" s="104" t="s">
        <v>126</v>
      </c>
      <c r="H579" s="104" t="s">
        <v>122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6">
        <v>0</v>
      </c>
    </row>
    <row r="580" spans="1:16" x14ac:dyDescent="0.25">
      <c r="A580" s="12">
        <v>2020</v>
      </c>
      <c r="B580" s="8" t="s">
        <v>18</v>
      </c>
      <c r="C580" s="13">
        <v>1</v>
      </c>
      <c r="D580" s="13">
        <v>0</v>
      </c>
      <c r="E580" s="78">
        <v>0</v>
      </c>
      <c r="F580" s="104" t="s">
        <v>127</v>
      </c>
      <c r="G580" s="104" t="s">
        <v>128</v>
      </c>
      <c r="H580" s="104" t="s">
        <v>57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6">
        <v>357491.23200000002</v>
      </c>
    </row>
    <row r="581" spans="1:16" x14ac:dyDescent="0.25">
      <c r="A581" s="12">
        <v>2020</v>
      </c>
      <c r="B581" s="8" t="s">
        <v>18</v>
      </c>
      <c r="C581" s="13">
        <v>1</v>
      </c>
      <c r="D581" s="13">
        <v>0</v>
      </c>
      <c r="E581" s="78">
        <v>0</v>
      </c>
      <c r="F581" s="104" t="s">
        <v>127</v>
      </c>
      <c r="G581" s="104" t="s">
        <v>129</v>
      </c>
      <c r="H581" s="104" t="s">
        <v>57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6">
        <v>347039.78870400001</v>
      </c>
    </row>
    <row r="582" spans="1:16" x14ac:dyDescent="0.25">
      <c r="A582" s="12"/>
      <c r="B582" s="8"/>
      <c r="C582" s="13"/>
      <c r="D582" s="13"/>
      <c r="E582" s="78"/>
      <c r="F582" s="78"/>
      <c r="G582" s="78"/>
      <c r="H582" s="78"/>
      <c r="I582" s="15"/>
      <c r="J582" s="15"/>
      <c r="K582" s="15"/>
      <c r="L582" s="15"/>
      <c r="M582" s="15"/>
      <c r="N582" s="6"/>
    </row>
    <row r="583" spans="1:16" x14ac:dyDescent="0.25">
      <c r="A583" s="12"/>
      <c r="B583" s="8"/>
      <c r="C583" s="13"/>
      <c r="D583" s="13"/>
      <c r="E583" s="78"/>
      <c r="F583" s="78"/>
      <c r="G583" s="78"/>
      <c r="H583" s="78"/>
      <c r="I583" s="15"/>
      <c r="J583" s="15"/>
      <c r="K583" s="15"/>
      <c r="L583" s="15"/>
      <c r="M583" s="15"/>
      <c r="N583" s="6"/>
    </row>
    <row r="584" spans="1:16" s="63" customFormat="1" ht="15" customHeight="1" x14ac:dyDescent="0.25">
      <c r="I584" s="64">
        <f>SUBTOTAL(9,I6:I583)</f>
        <v>703719.06039999984</v>
      </c>
      <c r="J584" s="64">
        <f>SUBTOTAL(9,J6:J583)</f>
        <v>2187752.7048713323</v>
      </c>
      <c r="K584" s="64">
        <f t="shared" ref="K584:M584" si="0">SUBTOTAL(9,K6:K583)</f>
        <v>639769.51128724543</v>
      </c>
      <c r="L584" s="64">
        <f t="shared" si="0"/>
        <v>1990.0506400000002</v>
      </c>
      <c r="M584" s="64">
        <f t="shared" si="0"/>
        <v>-54473.216003000009</v>
      </c>
      <c r="N584" s="64">
        <f>SUBTOTAL(9,N6:N583)</f>
        <v>164564475.66970003</v>
      </c>
      <c r="O584" s="64"/>
      <c r="P584" s="64"/>
    </row>
  </sheetData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148</v>
      </c>
      <c r="B1" s="124"/>
    </row>
    <row r="2" spans="1:2" s="2" customFormat="1" x14ac:dyDescent="0.25">
      <c r="A2" s="124" t="s">
        <v>149</v>
      </c>
      <c r="B2" s="124"/>
    </row>
    <row r="3" spans="1:2" s="2" customFormat="1" x14ac:dyDescent="0.25">
      <c r="A3" s="124" t="s">
        <v>22</v>
      </c>
      <c r="B3" s="124"/>
    </row>
    <row r="5" spans="1:2" ht="20.100000000000001" customHeight="1" x14ac:dyDescent="0.25">
      <c r="A5" s="55" t="s">
        <v>150</v>
      </c>
      <c r="B5" s="55" t="s">
        <v>151</v>
      </c>
    </row>
    <row r="6" spans="1:2" ht="20.100000000000001" customHeight="1" x14ac:dyDescent="0.25">
      <c r="A6" s="32" t="s">
        <v>152</v>
      </c>
      <c r="B6" s="54">
        <v>490200</v>
      </c>
    </row>
    <row r="7" spans="1:2" ht="20.100000000000001" customHeight="1" x14ac:dyDescent="0.25">
      <c r="A7" s="32" t="s">
        <v>153</v>
      </c>
      <c r="B7" s="82">
        <v>676913.79307666619</v>
      </c>
    </row>
    <row r="8" spans="1:2" ht="20.100000000000001" customHeight="1" x14ac:dyDescent="0.25">
      <c r="A8" s="32" t="s">
        <v>154</v>
      </c>
      <c r="B8" s="54">
        <v>7400</v>
      </c>
    </row>
    <row r="9" spans="1:2" ht="20.100000000000001" customHeight="1" x14ac:dyDescent="0.25">
      <c r="A9" s="32" t="s">
        <v>155</v>
      </c>
      <c r="B9" s="10">
        <v>185000</v>
      </c>
    </row>
    <row r="10" spans="1:2" ht="20.100000000000001" customHeight="1" x14ac:dyDescent="0.25">
      <c r="A10" s="32" t="s">
        <v>156</v>
      </c>
      <c r="B10" s="10">
        <v>606000</v>
      </c>
    </row>
    <row r="11" spans="1:2" ht="20.100000000000001" customHeight="1" x14ac:dyDescent="0.25">
      <c r="A11" s="32" t="s">
        <v>157</v>
      </c>
      <c r="B11" s="10">
        <v>2250223.0953890001</v>
      </c>
    </row>
    <row r="12" spans="1:2" ht="20.100000000000001" customHeight="1" x14ac:dyDescent="0.25">
      <c r="A12" s="47" t="s">
        <v>158</v>
      </c>
      <c r="B12" s="35">
        <f>SUM(B6:B11)</f>
        <v>4215736.8884656662</v>
      </c>
    </row>
    <row r="14" spans="1:2" x14ac:dyDescent="0.25">
      <c r="A14" s="101" t="s">
        <v>159</v>
      </c>
    </row>
    <row r="15" spans="1:2" x14ac:dyDescent="0.25">
      <c r="A15" s="34" t="s">
        <v>160</v>
      </c>
    </row>
    <row r="16" spans="1:2" x14ac:dyDescent="0.25">
      <c r="A16" s="34" t="s">
        <v>161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showGridLines="0" topLeftCell="G1" zoomScale="70" zoomScaleNormal="70" workbookViewId="0">
      <pane ySplit="4" topLeftCell="A52" activePane="bottomLeft" state="frozen"/>
      <selection activeCell="A14" sqref="A14"/>
      <selection pane="bottomLeft" activeCell="K56" sqref="K56:N56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130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23</v>
      </c>
      <c r="B4" s="105" t="s">
        <v>24</v>
      </c>
      <c r="C4" s="11" t="s">
        <v>131</v>
      </c>
      <c r="D4" s="11" t="s">
        <v>132</v>
      </c>
      <c r="E4" s="11" t="s">
        <v>133</v>
      </c>
      <c r="F4" s="7" t="s">
        <v>134</v>
      </c>
      <c r="G4" s="7" t="s">
        <v>135</v>
      </c>
      <c r="H4" s="7" t="s">
        <v>136</v>
      </c>
      <c r="I4" s="105" t="s">
        <v>28</v>
      </c>
      <c r="J4" s="105" t="s">
        <v>137</v>
      </c>
      <c r="K4" s="40" t="s">
        <v>31</v>
      </c>
      <c r="L4" s="77" t="s">
        <v>32</v>
      </c>
      <c r="M4" s="40" t="s">
        <v>138</v>
      </c>
      <c r="N4" s="40" t="s">
        <v>36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21513.236829999994</v>
      </c>
      <c r="M5" s="15">
        <v>9903.8179</v>
      </c>
      <c r="N5" s="15">
        <v>1484930.8670037994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2871.3729999999996</v>
      </c>
      <c r="M6" s="15">
        <v>1089.4500699999999</v>
      </c>
      <c r="N6" s="15">
        <v>289196.98065000004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15</v>
      </c>
      <c r="C17" s="86">
        <v>1</v>
      </c>
      <c r="D17" s="86">
        <v>1</v>
      </c>
      <c r="E17" s="78">
        <v>0</v>
      </c>
      <c r="F17" s="78">
        <v>0</v>
      </c>
      <c r="G17" s="78">
        <v>0</v>
      </c>
      <c r="H17" s="78">
        <v>0</v>
      </c>
      <c r="I17" s="87" t="s">
        <v>6</v>
      </c>
      <c r="J17" s="87" t="s">
        <v>1</v>
      </c>
      <c r="K17" s="15">
        <v>33750.694209999994</v>
      </c>
      <c r="L17" s="15">
        <v>18846.850399999999</v>
      </c>
      <c r="M17" s="15">
        <v>8410.0451299999986</v>
      </c>
      <c r="N17" s="15">
        <v>1499564.1460438001</v>
      </c>
    </row>
    <row r="18" spans="1:14" x14ac:dyDescent="0.25">
      <c r="A18" s="12">
        <v>2020</v>
      </c>
      <c r="B18" s="8" t="s">
        <v>15</v>
      </c>
      <c r="C18" s="9">
        <v>0</v>
      </c>
      <c r="D18" s="9">
        <v>0</v>
      </c>
      <c r="E18" s="86">
        <v>1</v>
      </c>
      <c r="F18" s="9">
        <v>0</v>
      </c>
      <c r="G18" s="9">
        <v>0</v>
      </c>
      <c r="H18" s="9">
        <v>0</v>
      </c>
      <c r="I18" s="87" t="s">
        <v>6</v>
      </c>
      <c r="J18" s="87" t="s">
        <v>1</v>
      </c>
      <c r="K18" s="15">
        <v>8286.6847099999995</v>
      </c>
      <c r="L18" s="15">
        <v>2782.8335099999995</v>
      </c>
      <c r="M18" s="15">
        <v>1014.8423800000002</v>
      </c>
      <c r="N18" s="15">
        <v>294430.2671</v>
      </c>
    </row>
    <row r="19" spans="1:14" x14ac:dyDescent="0.25">
      <c r="A19" s="12">
        <v>2020</v>
      </c>
      <c r="B19" s="8" t="s">
        <v>15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86">
        <v>1</v>
      </c>
      <c r="I19" s="87" t="s">
        <v>6</v>
      </c>
      <c r="J19" s="87" t="s">
        <v>1</v>
      </c>
      <c r="K19" s="15">
        <v>25464.0095</v>
      </c>
      <c r="L19" s="15">
        <v>16064.016889999999</v>
      </c>
      <c r="M19" s="15">
        <v>7395.2027500000004</v>
      </c>
      <c r="N19" s="15">
        <v>1348314.0460338001</v>
      </c>
    </row>
    <row r="20" spans="1:14" x14ac:dyDescent="0.25">
      <c r="A20" s="12">
        <v>2020</v>
      </c>
      <c r="B20" s="8" t="s">
        <v>15</v>
      </c>
      <c r="C20" s="86">
        <v>1</v>
      </c>
      <c r="D20" s="86">
        <v>1</v>
      </c>
      <c r="E20" s="78">
        <v>1</v>
      </c>
      <c r="F20" s="78">
        <v>1</v>
      </c>
      <c r="G20" s="78">
        <v>1</v>
      </c>
      <c r="H20" s="78">
        <v>1</v>
      </c>
      <c r="I20" s="87" t="s">
        <v>4</v>
      </c>
      <c r="J20" s="87" t="s">
        <v>7</v>
      </c>
      <c r="K20" s="15">
        <v>75097.240909999993</v>
      </c>
      <c r="L20" s="15">
        <v>0</v>
      </c>
      <c r="M20" s="15">
        <v>3311.8159999999998</v>
      </c>
      <c r="N20" s="15">
        <v>794102.63827999996</v>
      </c>
    </row>
    <row r="21" spans="1:14" x14ac:dyDescent="0.25">
      <c r="A21" s="12">
        <v>2020</v>
      </c>
      <c r="B21" s="8" t="s">
        <v>15</v>
      </c>
      <c r="C21" s="86">
        <v>1</v>
      </c>
      <c r="D21" s="86">
        <v>1</v>
      </c>
      <c r="E21" s="78">
        <v>1</v>
      </c>
      <c r="F21" s="78">
        <v>0</v>
      </c>
      <c r="G21" s="78">
        <v>0</v>
      </c>
      <c r="H21" s="78">
        <v>0</v>
      </c>
      <c r="I21" s="87" t="s">
        <v>4</v>
      </c>
      <c r="J21" s="87" t="s">
        <v>8</v>
      </c>
      <c r="K21" s="15">
        <v>251519.23395999998</v>
      </c>
      <c r="L21" s="15">
        <v>9263.5987399999995</v>
      </c>
      <c r="M21" s="15">
        <v>64822.237270000005</v>
      </c>
      <c r="N21" s="15">
        <v>13036832.102435693</v>
      </c>
    </row>
    <row r="22" spans="1:14" x14ac:dyDescent="0.25">
      <c r="A22" s="12">
        <v>2020</v>
      </c>
      <c r="B22" s="8" t="s">
        <v>15</v>
      </c>
      <c r="C22" s="86">
        <v>0</v>
      </c>
      <c r="D22" s="86">
        <v>0</v>
      </c>
      <c r="E22" s="78">
        <v>0</v>
      </c>
      <c r="F22" s="78">
        <v>0</v>
      </c>
      <c r="G22" s="78">
        <v>1</v>
      </c>
      <c r="H22" s="78">
        <v>0</v>
      </c>
      <c r="I22" s="87" t="s">
        <v>4</v>
      </c>
      <c r="J22" s="87" t="s">
        <v>8</v>
      </c>
      <c r="K22" s="15">
        <v>0</v>
      </c>
      <c r="L22" s="15">
        <v>0</v>
      </c>
      <c r="M22" s="15">
        <v>26788.205470000001</v>
      </c>
      <c r="N22" s="15">
        <v>4417980.9948136928</v>
      </c>
    </row>
    <row r="23" spans="1:14" x14ac:dyDescent="0.25">
      <c r="A23" s="12">
        <v>2020</v>
      </c>
      <c r="B23" s="8" t="s">
        <v>15</v>
      </c>
      <c r="C23" s="86">
        <v>0</v>
      </c>
      <c r="D23" s="86">
        <v>0</v>
      </c>
      <c r="E23" s="78">
        <v>0</v>
      </c>
      <c r="F23" s="78">
        <v>0</v>
      </c>
      <c r="G23" s="78">
        <v>0</v>
      </c>
      <c r="H23" s="78">
        <v>1</v>
      </c>
      <c r="I23" s="87" t="s">
        <v>4</v>
      </c>
      <c r="J23" s="87" t="s">
        <v>8</v>
      </c>
      <c r="K23" s="15">
        <v>251519.23395999998</v>
      </c>
      <c r="L23" s="15">
        <v>9263.5987399999995</v>
      </c>
      <c r="M23" s="15">
        <v>64706.578990000002</v>
      </c>
      <c r="N23" s="15">
        <v>13026325.626295693</v>
      </c>
    </row>
    <row r="24" spans="1:14" x14ac:dyDescent="0.25">
      <c r="A24" s="12">
        <v>2020</v>
      </c>
      <c r="B24" s="8" t="s">
        <v>15</v>
      </c>
      <c r="C24" s="86">
        <v>1</v>
      </c>
      <c r="D24" s="86">
        <v>1</v>
      </c>
      <c r="E24" s="78">
        <v>1</v>
      </c>
      <c r="F24" s="78">
        <v>0</v>
      </c>
      <c r="G24" s="78">
        <v>0</v>
      </c>
      <c r="H24" s="78">
        <v>0</v>
      </c>
      <c r="I24" s="87" t="s">
        <v>5</v>
      </c>
      <c r="J24" s="87" t="s">
        <v>2</v>
      </c>
      <c r="K24" s="15">
        <v>0</v>
      </c>
      <c r="L24" s="15">
        <v>0</v>
      </c>
      <c r="M24" s="15">
        <v>0</v>
      </c>
      <c r="N24" s="15">
        <v>1251761.8207599996</v>
      </c>
    </row>
    <row r="25" spans="1:14" x14ac:dyDescent="0.25">
      <c r="A25" s="12">
        <v>2020</v>
      </c>
      <c r="B25" s="8" t="s">
        <v>15</v>
      </c>
      <c r="C25" s="86">
        <v>0</v>
      </c>
      <c r="D25" s="86">
        <v>0</v>
      </c>
      <c r="E25" s="78">
        <v>0</v>
      </c>
      <c r="F25" s="78">
        <v>1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322068.29579999956</v>
      </c>
    </row>
    <row r="26" spans="1:14" x14ac:dyDescent="0.25">
      <c r="A26" s="12">
        <v>2020</v>
      </c>
      <c r="B26" s="8" t="s">
        <v>15</v>
      </c>
      <c r="C26" s="86">
        <v>0</v>
      </c>
      <c r="D26" s="86">
        <v>0</v>
      </c>
      <c r="E26" s="78">
        <v>0</v>
      </c>
      <c r="F26" s="78">
        <v>0</v>
      </c>
      <c r="G26" s="78">
        <v>1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485504.55220999959</v>
      </c>
    </row>
    <row r="27" spans="1:14" x14ac:dyDescent="0.25">
      <c r="A27" s="12">
        <v>2020</v>
      </c>
      <c r="B27" s="8" t="s">
        <v>15</v>
      </c>
      <c r="C27" s="86">
        <v>0</v>
      </c>
      <c r="D27" s="86">
        <v>0</v>
      </c>
      <c r="E27" s="78">
        <v>0</v>
      </c>
      <c r="F27" s="78">
        <v>0</v>
      </c>
      <c r="G27" s="78">
        <v>0</v>
      </c>
      <c r="H27" s="78">
        <v>1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1085318.0106899994</v>
      </c>
    </row>
    <row r="28" spans="1:14" x14ac:dyDescent="0.25">
      <c r="A28" s="12">
        <v>2020</v>
      </c>
      <c r="B28" s="8" t="s">
        <v>15</v>
      </c>
      <c r="C28" s="86">
        <v>1</v>
      </c>
      <c r="D28" s="86">
        <v>1</v>
      </c>
      <c r="E28" s="86">
        <v>1</v>
      </c>
      <c r="F28" s="86">
        <v>0</v>
      </c>
      <c r="G28" s="86">
        <v>0</v>
      </c>
      <c r="H28" s="86">
        <v>1</v>
      </c>
      <c r="I28" s="87" t="s">
        <v>5</v>
      </c>
      <c r="J28" s="87" t="s">
        <v>3</v>
      </c>
      <c r="K28" s="15">
        <v>0</v>
      </c>
      <c r="L28" s="15">
        <v>0</v>
      </c>
      <c r="M28" s="15">
        <v>0</v>
      </c>
      <c r="N28" s="15">
        <v>508087.79091999994</v>
      </c>
    </row>
    <row r="29" spans="1:14" x14ac:dyDescent="0.25">
      <c r="A29" s="12">
        <v>2020</v>
      </c>
      <c r="B29" s="8" t="s">
        <v>17</v>
      </c>
      <c r="C29" s="86">
        <v>1</v>
      </c>
      <c r="D29" s="86">
        <v>1</v>
      </c>
      <c r="E29" s="78">
        <v>0</v>
      </c>
      <c r="F29" s="78">
        <v>0</v>
      </c>
      <c r="G29" s="78">
        <v>0</v>
      </c>
      <c r="H29" s="78">
        <v>0</v>
      </c>
      <c r="I29" s="87" t="s">
        <v>6</v>
      </c>
      <c r="J29" s="87" t="s">
        <v>1</v>
      </c>
      <c r="K29" s="15">
        <v>10835.692419999999</v>
      </c>
      <c r="L29" s="15">
        <v>18477.50245</v>
      </c>
      <c r="M29" s="15">
        <v>8593.22451</v>
      </c>
      <c r="N29" s="15">
        <v>1491627.1645938002</v>
      </c>
    </row>
    <row r="30" spans="1:14" x14ac:dyDescent="0.25">
      <c r="A30" s="12">
        <v>2020</v>
      </c>
      <c r="B30" s="8" t="s">
        <v>17</v>
      </c>
      <c r="C30" s="9">
        <v>0</v>
      </c>
      <c r="D30" s="9">
        <v>0</v>
      </c>
      <c r="E30" s="86">
        <v>1</v>
      </c>
      <c r="F30" s="9">
        <v>0</v>
      </c>
      <c r="G30" s="9">
        <v>0</v>
      </c>
      <c r="H30" s="9">
        <v>0</v>
      </c>
      <c r="I30" s="87" t="s">
        <v>6</v>
      </c>
      <c r="J30" s="87" t="s">
        <v>1</v>
      </c>
      <c r="K30" s="15">
        <v>751.52315999999996</v>
      </c>
      <c r="L30" s="15">
        <v>2104.1087899999998</v>
      </c>
      <c r="M30" s="15">
        <v>933.22474</v>
      </c>
      <c r="N30" s="15">
        <v>292784.97326999996</v>
      </c>
    </row>
    <row r="31" spans="1:14" x14ac:dyDescent="0.25">
      <c r="A31" s="12">
        <v>2020</v>
      </c>
      <c r="B31" s="8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86">
        <v>1</v>
      </c>
      <c r="I31" s="87" t="s">
        <v>6</v>
      </c>
      <c r="J31" s="87" t="s">
        <v>1</v>
      </c>
      <c r="K31" s="15">
        <v>10084.169260000001</v>
      </c>
      <c r="L31" s="15">
        <v>16373.39366</v>
      </c>
      <c r="M31" s="15">
        <v>7659.9997700000004</v>
      </c>
      <c r="N31" s="15">
        <v>1342022.3584138001</v>
      </c>
    </row>
    <row r="32" spans="1:14" x14ac:dyDescent="0.25">
      <c r="A32" s="12">
        <v>2020</v>
      </c>
      <c r="B32" s="8" t="s">
        <v>17</v>
      </c>
      <c r="C32" s="86">
        <v>1</v>
      </c>
      <c r="D32" s="86">
        <v>1</v>
      </c>
      <c r="E32" s="78">
        <v>1</v>
      </c>
      <c r="F32" s="78">
        <v>1</v>
      </c>
      <c r="G32" s="78">
        <v>1</v>
      </c>
      <c r="H32" s="78">
        <v>1</v>
      </c>
      <c r="I32" s="87" t="s">
        <v>4</v>
      </c>
      <c r="J32" s="87" t="s">
        <v>7</v>
      </c>
      <c r="K32" s="15">
        <v>87873.537729999996</v>
      </c>
      <c r="L32" s="15">
        <v>3111.9955399999999</v>
      </c>
      <c r="M32" s="15">
        <v>3201.2626700000001</v>
      </c>
      <c r="N32" s="15">
        <v>878864.18047000002</v>
      </c>
    </row>
    <row r="33" spans="1:14" x14ac:dyDescent="0.25">
      <c r="A33" s="12">
        <v>2020</v>
      </c>
      <c r="B33" s="8" t="s">
        <v>17</v>
      </c>
      <c r="C33" s="86">
        <v>1</v>
      </c>
      <c r="D33" s="86">
        <v>1</v>
      </c>
      <c r="E33" s="78">
        <v>1</v>
      </c>
      <c r="F33" s="78">
        <v>0</v>
      </c>
      <c r="G33" s="78">
        <v>0</v>
      </c>
      <c r="H33" s="78">
        <v>0</v>
      </c>
      <c r="I33" s="87" t="s">
        <v>4</v>
      </c>
      <c r="J33" s="87" t="s">
        <v>8</v>
      </c>
      <c r="K33" s="15">
        <v>0</v>
      </c>
      <c r="L33" s="15">
        <v>210958.25527999998</v>
      </c>
      <c r="M33" s="15">
        <v>68822.144519999987</v>
      </c>
      <c r="N33" s="15">
        <v>12825873.847155694</v>
      </c>
    </row>
    <row r="34" spans="1:14" x14ac:dyDescent="0.25">
      <c r="A34" s="12">
        <v>2020</v>
      </c>
      <c r="B34" s="8" t="s">
        <v>17</v>
      </c>
      <c r="C34" s="86">
        <v>0</v>
      </c>
      <c r="D34" s="86">
        <v>0</v>
      </c>
      <c r="E34" s="78">
        <v>0</v>
      </c>
      <c r="F34" s="78">
        <v>0</v>
      </c>
      <c r="G34" s="78">
        <v>1</v>
      </c>
      <c r="H34" s="78">
        <v>0</v>
      </c>
      <c r="I34" s="87" t="s">
        <v>4</v>
      </c>
      <c r="J34" s="87" t="s">
        <v>8</v>
      </c>
      <c r="K34" s="15">
        <v>0</v>
      </c>
      <c r="L34" s="15">
        <v>150000</v>
      </c>
      <c r="M34" s="15">
        <v>20086.256729999997</v>
      </c>
      <c r="N34" s="15">
        <v>4267980.9948136928</v>
      </c>
    </row>
    <row r="35" spans="1:14" x14ac:dyDescent="0.25">
      <c r="A35" s="12">
        <v>2020</v>
      </c>
      <c r="B35" s="8" t="s">
        <v>17</v>
      </c>
      <c r="C35" s="86">
        <v>0</v>
      </c>
      <c r="D35" s="86">
        <v>0</v>
      </c>
      <c r="E35" s="78">
        <v>0</v>
      </c>
      <c r="F35" s="78">
        <v>0</v>
      </c>
      <c r="G35" s="78">
        <v>0</v>
      </c>
      <c r="H35" s="78">
        <v>1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12815367.371015694</v>
      </c>
    </row>
    <row r="36" spans="1:14" x14ac:dyDescent="0.25">
      <c r="A36" s="12">
        <v>2020</v>
      </c>
      <c r="B36" s="8" t="s">
        <v>17</v>
      </c>
      <c r="C36" s="86">
        <v>1</v>
      </c>
      <c r="D36" s="86">
        <v>1</v>
      </c>
      <c r="E36" s="78">
        <v>1</v>
      </c>
      <c r="F36" s="78">
        <v>0</v>
      </c>
      <c r="G36" s="78">
        <v>0</v>
      </c>
      <c r="H36" s="78">
        <v>0</v>
      </c>
      <c r="I36" s="87" t="s">
        <v>5</v>
      </c>
      <c r="J36" s="87" t="s">
        <v>2</v>
      </c>
      <c r="K36" s="15">
        <v>0</v>
      </c>
      <c r="L36" s="15">
        <v>0</v>
      </c>
      <c r="M36" s="15">
        <v>0</v>
      </c>
      <c r="N36" s="15">
        <v>1229674.91799</v>
      </c>
    </row>
    <row r="37" spans="1:14" x14ac:dyDescent="0.25">
      <c r="A37" s="12">
        <v>2020</v>
      </c>
      <c r="B37" s="8" t="s">
        <v>17</v>
      </c>
      <c r="C37" s="86">
        <v>0</v>
      </c>
      <c r="D37" s="86">
        <v>0</v>
      </c>
      <c r="E37" s="78">
        <v>0</v>
      </c>
      <c r="F37" s="78">
        <v>1</v>
      </c>
      <c r="G37" s="78">
        <v>0</v>
      </c>
      <c r="H37" s="78">
        <v>0</v>
      </c>
      <c r="I37" s="87" t="s">
        <v>5</v>
      </c>
      <c r="J37" s="87" t="s">
        <v>2</v>
      </c>
      <c r="K37" s="15">
        <v>0</v>
      </c>
      <c r="L37" s="15">
        <v>0</v>
      </c>
      <c r="M37" s="15">
        <v>0</v>
      </c>
      <c r="N37" s="15">
        <v>311215.76819999999</v>
      </c>
    </row>
    <row r="38" spans="1:14" x14ac:dyDescent="0.25">
      <c r="A38" s="12">
        <v>2020</v>
      </c>
      <c r="B38" s="8" t="s">
        <v>17</v>
      </c>
      <c r="C38" s="86">
        <v>0</v>
      </c>
      <c r="D38" s="86">
        <v>0</v>
      </c>
      <c r="E38" s="78">
        <v>0</v>
      </c>
      <c r="F38" s="78">
        <v>0</v>
      </c>
      <c r="G38" s="78">
        <v>1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474152.02460999996</v>
      </c>
    </row>
    <row r="39" spans="1:14" x14ac:dyDescent="0.25">
      <c r="A39" s="12">
        <v>2020</v>
      </c>
      <c r="B39" s="8" t="s">
        <v>17</v>
      </c>
      <c r="C39" s="86">
        <v>0</v>
      </c>
      <c r="D39" s="86">
        <v>0</v>
      </c>
      <c r="E39" s="78">
        <v>0</v>
      </c>
      <c r="F39" s="78">
        <v>0</v>
      </c>
      <c r="G39" s="78">
        <v>0</v>
      </c>
      <c r="H39" s="78">
        <v>1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1067760.5222199999</v>
      </c>
    </row>
    <row r="40" spans="1:14" x14ac:dyDescent="0.25">
      <c r="A40" s="12">
        <v>2020</v>
      </c>
      <c r="B40" s="8" t="s">
        <v>17</v>
      </c>
      <c r="C40" s="86">
        <v>1</v>
      </c>
      <c r="D40" s="86">
        <v>1</v>
      </c>
      <c r="E40" s="86">
        <v>1</v>
      </c>
      <c r="F40" s="86">
        <v>0</v>
      </c>
      <c r="G40" s="86">
        <v>0</v>
      </c>
      <c r="H40" s="86">
        <v>1</v>
      </c>
      <c r="I40" s="87" t="s">
        <v>5</v>
      </c>
      <c r="J40" s="87" t="s">
        <v>3</v>
      </c>
      <c r="K40" s="15">
        <v>0</v>
      </c>
      <c r="L40" s="15">
        <v>0</v>
      </c>
      <c r="M40" s="15">
        <v>0</v>
      </c>
      <c r="N40" s="15">
        <v>508087.79091999994</v>
      </c>
    </row>
    <row r="41" spans="1:14" x14ac:dyDescent="0.25">
      <c r="A41" s="12">
        <v>2020</v>
      </c>
      <c r="B41" s="8" t="s">
        <v>18</v>
      </c>
      <c r="C41" s="86">
        <v>1</v>
      </c>
      <c r="D41" s="86">
        <v>1</v>
      </c>
      <c r="E41" s="78">
        <v>0</v>
      </c>
      <c r="F41" s="78">
        <v>0</v>
      </c>
      <c r="G41" s="78">
        <v>0</v>
      </c>
      <c r="H41" s="78">
        <v>0</v>
      </c>
      <c r="I41" s="87" t="s">
        <v>6</v>
      </c>
      <c r="J41" s="87" t="s">
        <v>1</v>
      </c>
      <c r="K41" s="15">
        <v>1712.2533600000002</v>
      </c>
      <c r="L41" s="15">
        <v>6646.0884900000001</v>
      </c>
      <c r="M41" s="15">
        <v>2019.6881799999999</v>
      </c>
      <c r="N41" s="15">
        <v>1487259.0656238003</v>
      </c>
    </row>
    <row r="42" spans="1:14" x14ac:dyDescent="0.25">
      <c r="A42" s="12">
        <v>2020</v>
      </c>
      <c r="B42" s="8" t="s">
        <v>18</v>
      </c>
      <c r="C42" s="9">
        <v>0</v>
      </c>
      <c r="D42" s="9">
        <v>0</v>
      </c>
      <c r="E42" s="86">
        <v>1</v>
      </c>
      <c r="F42" s="9">
        <v>0</v>
      </c>
      <c r="G42" s="9">
        <v>0</v>
      </c>
      <c r="H42" s="9">
        <v>0</v>
      </c>
      <c r="I42" s="87" t="s">
        <v>6</v>
      </c>
      <c r="J42" s="87" t="s">
        <v>1</v>
      </c>
      <c r="K42" s="15">
        <v>719.76963000000001</v>
      </c>
      <c r="L42" s="15">
        <v>2101.3888100000004</v>
      </c>
      <c r="M42" s="15">
        <v>422.27603999999997</v>
      </c>
      <c r="N42" s="15">
        <v>291966.62703999999</v>
      </c>
    </row>
    <row r="43" spans="1:14" x14ac:dyDescent="0.25">
      <c r="A43" s="12">
        <v>2020</v>
      </c>
      <c r="B43" s="8" t="s">
        <v>18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86">
        <v>1</v>
      </c>
      <c r="I43" s="87" t="s">
        <v>6</v>
      </c>
      <c r="J43" s="87" t="s">
        <v>1</v>
      </c>
      <c r="K43" s="15">
        <v>992.48373000000004</v>
      </c>
      <c r="L43" s="15">
        <v>4544.6996799999997</v>
      </c>
      <c r="M43" s="15">
        <v>1597.4121399999999</v>
      </c>
      <c r="N43" s="15">
        <v>1338472.6056738002</v>
      </c>
    </row>
    <row r="44" spans="1:14" x14ac:dyDescent="0.25">
      <c r="A44" s="12">
        <v>2020</v>
      </c>
      <c r="B44" s="8" t="s">
        <v>18</v>
      </c>
      <c r="C44" s="86">
        <v>1</v>
      </c>
      <c r="D44" s="86">
        <v>1</v>
      </c>
      <c r="E44" s="78">
        <v>1</v>
      </c>
      <c r="F44" s="78">
        <v>1</v>
      </c>
      <c r="G44" s="78">
        <v>1</v>
      </c>
      <c r="H44" s="78">
        <v>1</v>
      </c>
      <c r="I44" s="87" t="s">
        <v>4</v>
      </c>
      <c r="J44" s="87" t="s">
        <v>7</v>
      </c>
      <c r="K44" s="15">
        <v>40742.979269999996</v>
      </c>
      <c r="L44" s="15">
        <v>3473.96785</v>
      </c>
      <c r="M44" s="15">
        <v>3458.0144900000009</v>
      </c>
      <c r="N44" s="15">
        <v>916133.19189000002</v>
      </c>
    </row>
    <row r="45" spans="1:14" x14ac:dyDescent="0.25">
      <c r="A45" s="12">
        <v>2020</v>
      </c>
      <c r="B45" s="8" t="s">
        <v>18</v>
      </c>
      <c r="C45" s="86">
        <v>1</v>
      </c>
      <c r="D45" s="86">
        <v>1</v>
      </c>
      <c r="E45" s="78">
        <v>1</v>
      </c>
      <c r="F45" s="78">
        <v>0</v>
      </c>
      <c r="G45" s="78">
        <v>0</v>
      </c>
      <c r="H45" s="78">
        <v>0</v>
      </c>
      <c r="I45" s="87" t="s">
        <v>4</v>
      </c>
      <c r="J45" s="87" t="s">
        <v>8</v>
      </c>
      <c r="K45" s="15">
        <v>2103.6819399999999</v>
      </c>
      <c r="L45" s="15">
        <v>9263.5987399999995</v>
      </c>
      <c r="M45" s="15">
        <v>88627.645969999998</v>
      </c>
      <c r="N45" s="15">
        <v>12818713.930355694</v>
      </c>
    </row>
    <row r="46" spans="1:14" x14ac:dyDescent="0.25">
      <c r="A46" s="12">
        <v>2020</v>
      </c>
      <c r="B46" s="8" t="s">
        <v>18</v>
      </c>
      <c r="C46" s="86">
        <v>0</v>
      </c>
      <c r="D46" s="86">
        <v>0</v>
      </c>
      <c r="E46" s="78">
        <v>0</v>
      </c>
      <c r="F46" s="78">
        <v>0</v>
      </c>
      <c r="G46" s="78">
        <v>1</v>
      </c>
      <c r="H46" s="78">
        <v>0</v>
      </c>
      <c r="I46" s="87" t="s">
        <v>4</v>
      </c>
      <c r="J46" s="87" t="s">
        <v>8</v>
      </c>
      <c r="K46" s="15">
        <v>0</v>
      </c>
      <c r="L46" s="15">
        <v>0</v>
      </c>
      <c r="M46" s="15">
        <v>6191.9217099999996</v>
      </c>
      <c r="N46" s="15">
        <v>4267980.9948136928</v>
      </c>
    </row>
    <row r="47" spans="1:14" x14ac:dyDescent="0.25">
      <c r="A47" s="12">
        <v>2020</v>
      </c>
      <c r="B47" s="8" t="s">
        <v>18</v>
      </c>
      <c r="C47" s="86">
        <v>0</v>
      </c>
      <c r="D47" s="86">
        <v>0</v>
      </c>
      <c r="E47" s="78">
        <v>0</v>
      </c>
      <c r="F47" s="78">
        <v>0</v>
      </c>
      <c r="G47" s="78">
        <v>0</v>
      </c>
      <c r="H47" s="78">
        <v>1</v>
      </c>
      <c r="I47" s="87" t="s">
        <v>4</v>
      </c>
      <c r="J47" s="87" t="s">
        <v>8</v>
      </c>
      <c r="K47" s="15">
        <v>2103.6819399999999</v>
      </c>
      <c r="L47" s="15">
        <v>9263.5987399999995</v>
      </c>
      <c r="M47" s="15">
        <v>88618.010049999997</v>
      </c>
      <c r="N47" s="15">
        <v>12808207.454215694</v>
      </c>
    </row>
    <row r="48" spans="1:14" x14ac:dyDescent="0.25">
      <c r="A48" s="12">
        <v>2020</v>
      </c>
      <c r="B48" s="8" t="s">
        <v>18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5</v>
      </c>
      <c r="J48" s="87" t="s">
        <v>2</v>
      </c>
      <c r="K48" s="15">
        <v>0</v>
      </c>
      <c r="L48" s="15">
        <v>0</v>
      </c>
      <c r="M48" s="15">
        <v>0</v>
      </c>
      <c r="N48" s="15">
        <v>1209744.5310699996</v>
      </c>
    </row>
    <row r="49" spans="1:16" x14ac:dyDescent="0.25">
      <c r="A49" s="12">
        <v>2020</v>
      </c>
      <c r="B49" s="8" t="s">
        <v>18</v>
      </c>
      <c r="C49" s="86">
        <v>0</v>
      </c>
      <c r="D49" s="86">
        <v>0</v>
      </c>
      <c r="E49" s="78">
        <v>0</v>
      </c>
      <c r="F49" s="78">
        <v>1</v>
      </c>
      <c r="G49" s="78">
        <v>0</v>
      </c>
      <c r="H49" s="78">
        <v>0</v>
      </c>
      <c r="I49" s="87" t="s">
        <v>5</v>
      </c>
      <c r="J49" s="87" t="s">
        <v>2</v>
      </c>
      <c r="K49" s="15">
        <v>0</v>
      </c>
      <c r="L49" s="15">
        <v>0</v>
      </c>
      <c r="M49" s="15">
        <v>0</v>
      </c>
      <c r="N49" s="15">
        <v>309124.59824999952</v>
      </c>
    </row>
    <row r="50" spans="1:16" x14ac:dyDescent="0.25">
      <c r="A50" s="12">
        <v>2020</v>
      </c>
      <c r="B50" s="8" t="s">
        <v>18</v>
      </c>
      <c r="C50" s="86">
        <v>0</v>
      </c>
      <c r="D50" s="86">
        <v>0</v>
      </c>
      <c r="E50" s="78">
        <v>0</v>
      </c>
      <c r="F50" s="78">
        <v>0</v>
      </c>
      <c r="G50" s="78">
        <v>1</v>
      </c>
      <c r="H50" s="78">
        <v>0</v>
      </c>
      <c r="I50" s="87" t="s">
        <v>5</v>
      </c>
      <c r="J50" s="87" t="s">
        <v>2</v>
      </c>
      <c r="K50" s="15">
        <v>0</v>
      </c>
      <c r="L50" s="15">
        <v>0</v>
      </c>
      <c r="M50" s="15">
        <v>0</v>
      </c>
      <c r="N50" s="15">
        <v>472060.85465999955</v>
      </c>
    </row>
    <row r="51" spans="1:16" x14ac:dyDescent="0.25">
      <c r="A51" s="12">
        <v>2020</v>
      </c>
      <c r="B51" s="8" t="s">
        <v>18</v>
      </c>
      <c r="C51" s="86">
        <v>0</v>
      </c>
      <c r="D51" s="86">
        <v>0</v>
      </c>
      <c r="E51" s="78">
        <v>0</v>
      </c>
      <c r="F51" s="78">
        <v>0</v>
      </c>
      <c r="G51" s="78">
        <v>0</v>
      </c>
      <c r="H51" s="78">
        <v>1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1065475.9731699994</v>
      </c>
    </row>
    <row r="52" spans="1:16" x14ac:dyDescent="0.25">
      <c r="A52" s="12">
        <v>2020</v>
      </c>
      <c r="B52" s="8" t="s">
        <v>18</v>
      </c>
      <c r="C52" s="86">
        <v>1</v>
      </c>
      <c r="D52" s="86">
        <v>1</v>
      </c>
      <c r="E52" s="86">
        <v>1</v>
      </c>
      <c r="F52" s="86">
        <v>0</v>
      </c>
      <c r="G52" s="86">
        <v>0</v>
      </c>
      <c r="H52" s="86">
        <v>1</v>
      </c>
      <c r="I52" s="87" t="s">
        <v>5</v>
      </c>
      <c r="J52" s="87" t="s">
        <v>3</v>
      </c>
      <c r="K52" s="15">
        <v>0</v>
      </c>
      <c r="L52" s="15">
        <v>0</v>
      </c>
      <c r="M52" s="15">
        <v>0</v>
      </c>
      <c r="N52" s="15">
        <v>508087.79091999994</v>
      </c>
    </row>
    <row r="53" spans="1:16" x14ac:dyDescent="0.25">
      <c r="A53" s="12"/>
      <c r="B53" s="8"/>
      <c r="C53" s="86"/>
      <c r="D53" s="86"/>
      <c r="E53" s="86"/>
      <c r="F53" s="86"/>
      <c r="G53" s="86"/>
      <c r="H53" s="86"/>
      <c r="K53" s="15"/>
      <c r="L53" s="15"/>
      <c r="M53" s="15"/>
      <c r="N53" s="15"/>
    </row>
    <row r="54" spans="1:16" x14ac:dyDescent="0.25">
      <c r="A54" s="12"/>
      <c r="B54" s="8"/>
      <c r="C54" s="86"/>
      <c r="D54" s="86"/>
      <c r="E54" s="86"/>
      <c r="F54" s="86"/>
      <c r="G54" s="86"/>
      <c r="H54" s="86"/>
      <c r="K54" s="15"/>
      <c r="L54" s="15"/>
      <c r="M54" s="15"/>
      <c r="N54" s="15"/>
    </row>
    <row r="55" spans="1:16" x14ac:dyDescent="0.25">
      <c r="A55" s="12"/>
      <c r="B55" s="8"/>
      <c r="C55" s="86"/>
      <c r="D55" s="86"/>
      <c r="E55" s="86"/>
      <c r="F55" s="86"/>
      <c r="G55" s="86"/>
      <c r="H55" s="86"/>
      <c r="K55" s="15"/>
      <c r="L55" s="15"/>
      <c r="M55" s="15"/>
      <c r="N55" s="15"/>
    </row>
    <row r="56" spans="1:16" s="63" customFormat="1" ht="15" customHeight="1" x14ac:dyDescent="0.25">
      <c r="I56" s="64"/>
      <c r="J56" s="64"/>
      <c r="K56" s="64">
        <f>SUBTOTAL(9,K5:K55)</f>
        <v>1563675.59592</v>
      </c>
      <c r="L56" s="64">
        <f>SUBTOTAL(9,L5:L55)</f>
        <v>772068.49170000001</v>
      </c>
      <c r="M56" s="64">
        <f>SUBTOTAL(9,M5:M55)</f>
        <v>635336.32877000002</v>
      </c>
      <c r="N56" s="64">
        <f>SUBTOTAL(9,N5:N55)</f>
        <v>150635222.94372076</v>
      </c>
      <c r="O56" s="64"/>
      <c r="P56" s="6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showGridLines="0" zoomScale="80" zoomScaleNormal="80" workbookViewId="0">
      <pane ySplit="5" topLeftCell="A6" activePane="bottomLeft" state="frozen"/>
      <selection pane="bottomLeft" activeCell="G19" sqref="G19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16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21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23</v>
      </c>
      <c r="B5" s="70" t="s">
        <v>24</v>
      </c>
      <c r="C5" s="70" t="s">
        <v>139</v>
      </c>
      <c r="D5" s="70" t="s">
        <v>140</v>
      </c>
      <c r="E5" s="70" t="s">
        <v>141</v>
      </c>
      <c r="F5" s="70" t="s">
        <v>142</v>
      </c>
      <c r="G5" s="70" t="s">
        <v>143</v>
      </c>
    </row>
    <row r="6" spans="1:7" ht="15" customHeight="1" x14ac:dyDescent="0.25">
      <c r="A6" s="14">
        <v>2020</v>
      </c>
      <c r="B6" s="71" t="s">
        <v>144</v>
      </c>
      <c r="C6" s="79">
        <v>109667.45699999999</v>
      </c>
      <c r="D6" s="72">
        <v>41731.080199633157</v>
      </c>
      <c r="E6" s="72">
        <v>16790.322592109496</v>
      </c>
      <c r="F6" s="72">
        <f>+E6+D6</f>
        <v>58521.402791742657</v>
      </c>
      <c r="G6" s="73">
        <f>+F6/C6</f>
        <v>0.53362596701538045</v>
      </c>
    </row>
    <row r="7" spans="1:7" ht="15" customHeight="1" x14ac:dyDescent="0.25">
      <c r="A7" s="14">
        <v>2020</v>
      </c>
      <c r="B7" s="71" t="s">
        <v>145</v>
      </c>
      <c r="C7" s="79">
        <v>109667.45699999999</v>
      </c>
      <c r="D7" s="72">
        <v>41532.921303921154</v>
      </c>
      <c r="E7" s="72">
        <v>17090.348498439493</v>
      </c>
      <c r="F7" s="72">
        <f t="shared" ref="F7:F9" si="0">+E7+D7</f>
        <v>58623.26980236065</v>
      </c>
      <c r="G7" s="73">
        <f t="shared" ref="G7:G9" si="1">+F7/C7</f>
        <v>0.5345548388375656</v>
      </c>
    </row>
    <row r="8" spans="1:7" ht="15" customHeight="1" x14ac:dyDescent="0.25">
      <c r="A8" s="14">
        <v>2020</v>
      </c>
      <c r="B8" s="71" t="s">
        <v>146</v>
      </c>
      <c r="C8" s="79">
        <v>109667.45699999999</v>
      </c>
      <c r="D8" s="72">
        <v>41058.878381230003</v>
      </c>
      <c r="E8" s="72">
        <v>16934.127901129497</v>
      </c>
      <c r="F8" s="72">
        <f t="shared" si="0"/>
        <v>57993.0062823595</v>
      </c>
      <c r="G8" s="73">
        <f t="shared" si="1"/>
        <v>0.52880779648569309</v>
      </c>
    </row>
    <row r="9" spans="1:7" x14ac:dyDescent="0.25">
      <c r="A9" s="14">
        <v>2020</v>
      </c>
      <c r="B9" s="71" t="s">
        <v>147</v>
      </c>
      <c r="C9" s="79">
        <v>109667.45699999999</v>
      </c>
      <c r="D9" s="72">
        <v>40241.595784915677</v>
      </c>
      <c r="E9" s="72">
        <v>16939.938509859498</v>
      </c>
      <c r="F9" s="72">
        <f t="shared" si="0"/>
        <v>57181.534294775178</v>
      </c>
      <c r="G9" s="73">
        <f t="shared" si="1"/>
        <v>0.52140840919449039</v>
      </c>
    </row>
    <row r="10" spans="1:7" ht="12" customHeight="1" x14ac:dyDescent="0.25">
      <c r="A10" s="14"/>
      <c r="B10" s="71"/>
      <c r="C10" s="79"/>
      <c r="D10" s="72"/>
      <c r="E10" s="72"/>
      <c r="F10" s="72"/>
      <c r="G10" s="73"/>
    </row>
    <row r="11" spans="1:7" ht="27.75" customHeight="1" x14ac:dyDescent="0.25">
      <c r="A11" s="121" t="s">
        <v>19</v>
      </c>
      <c r="B11" s="121"/>
      <c r="C11" s="121"/>
      <c r="D11" s="121"/>
      <c r="E11" s="121"/>
      <c r="F11" s="121"/>
      <c r="G11" s="121"/>
    </row>
    <row r="12" spans="1:7" ht="15" customHeight="1" x14ac:dyDescent="0.25">
      <c r="A12" s="121" t="s">
        <v>21</v>
      </c>
      <c r="B12" s="121"/>
      <c r="C12" s="121"/>
      <c r="D12" s="121"/>
      <c r="E12" s="121"/>
      <c r="F12" s="121"/>
      <c r="G12" s="121"/>
    </row>
    <row r="13" spans="1:7" ht="15" customHeight="1" x14ac:dyDescent="0.25">
      <c r="A13" s="121" t="s">
        <v>10</v>
      </c>
      <c r="B13" s="121"/>
      <c r="C13" s="121"/>
      <c r="D13" s="121"/>
      <c r="E13" s="121"/>
      <c r="F13" s="121"/>
      <c r="G13" s="121"/>
    </row>
    <row r="15" spans="1:7" ht="35.25" customHeight="1" x14ac:dyDescent="0.25">
      <c r="A15" s="70" t="s">
        <v>23</v>
      </c>
      <c r="B15" s="70" t="s">
        <v>24</v>
      </c>
      <c r="C15" s="70" t="s">
        <v>139</v>
      </c>
      <c r="D15" s="70" t="s">
        <v>140</v>
      </c>
      <c r="E15" s="70" t="s">
        <v>141</v>
      </c>
      <c r="F15" s="70" t="s">
        <v>142</v>
      </c>
      <c r="G15" s="70" t="s">
        <v>143</v>
      </c>
    </row>
    <row r="16" spans="1:7" ht="15" customHeight="1" x14ac:dyDescent="0.25">
      <c r="A16" s="14">
        <v>2020</v>
      </c>
      <c r="B16" s="71" t="s">
        <v>144</v>
      </c>
      <c r="C16" s="79">
        <v>109667.45699999999</v>
      </c>
      <c r="D16" s="72">
        <v>41731.080199633157</v>
      </c>
      <c r="E16" s="72">
        <v>1053.8051178500002</v>
      </c>
      <c r="F16" s="72">
        <f t="shared" ref="F16:F19" si="2">+E16+D16</f>
        <v>42784.88531748316</v>
      </c>
      <c r="G16" s="73">
        <f t="shared" ref="G16:G19" si="3">+F16/C16</f>
        <v>0.39013292081244449</v>
      </c>
    </row>
    <row r="17" spans="1:7" ht="15" customHeight="1" x14ac:dyDescent="0.25">
      <c r="A17" s="14">
        <v>2020</v>
      </c>
      <c r="B17" s="71" t="s">
        <v>145</v>
      </c>
      <c r="C17" s="79">
        <v>109667.45699999999</v>
      </c>
      <c r="D17" s="72">
        <v>41532.921303921154</v>
      </c>
      <c r="E17" s="72">
        <v>1116.1709340799994</v>
      </c>
      <c r="F17" s="72">
        <f t="shared" si="2"/>
        <v>42649.092238001154</v>
      </c>
      <c r="G17" s="73">
        <f t="shared" si="3"/>
        <v>0.38889469496863738</v>
      </c>
    </row>
    <row r="18" spans="1:7" ht="15" customHeight="1" x14ac:dyDescent="0.25">
      <c r="A18" s="14">
        <v>2020</v>
      </c>
      <c r="B18" s="71" t="s">
        <v>146</v>
      </c>
      <c r="C18" s="79">
        <v>109667.45699999999</v>
      </c>
      <c r="D18" s="72">
        <v>41058.878381230003</v>
      </c>
      <c r="E18" s="72">
        <v>1190.07994867</v>
      </c>
      <c r="F18" s="72">
        <f t="shared" si="2"/>
        <v>42248.958329900001</v>
      </c>
      <c r="G18" s="73">
        <f t="shared" si="3"/>
        <v>0.38524608380314684</v>
      </c>
    </row>
    <row r="19" spans="1:7" x14ac:dyDescent="0.25">
      <c r="A19" s="14">
        <v>2020</v>
      </c>
      <c r="B19" s="71" t="s">
        <v>147</v>
      </c>
      <c r="C19" s="79">
        <v>109667.45699999999</v>
      </c>
      <c r="D19" s="72">
        <v>40241.595784915677</v>
      </c>
      <c r="E19" s="72">
        <v>1225.2577901399995</v>
      </c>
      <c r="F19" s="72">
        <f t="shared" si="2"/>
        <v>41466.853575055677</v>
      </c>
      <c r="G19" s="73">
        <f t="shared" si="3"/>
        <v>0.37811448089888394</v>
      </c>
    </row>
    <row r="20" spans="1:7" x14ac:dyDescent="0.25">
      <c r="A20" s="14"/>
      <c r="B20" s="71"/>
      <c r="C20" s="79"/>
      <c r="D20" s="72"/>
      <c r="E20" s="72"/>
      <c r="F20" s="72"/>
      <c r="G20" s="73"/>
    </row>
    <row r="21" spans="1:7" x14ac:dyDescent="0.25">
      <c r="A21" s="43" t="s">
        <v>9</v>
      </c>
    </row>
    <row r="22" spans="1:7" ht="12.75" customHeight="1" x14ac:dyDescent="0.25">
      <c r="A22" s="36" t="s">
        <v>11</v>
      </c>
    </row>
    <row r="23" spans="1:7" x14ac:dyDescent="0.25">
      <c r="A23" s="36" t="s">
        <v>14</v>
      </c>
    </row>
    <row r="24" spans="1:7" x14ac:dyDescent="0.25">
      <c r="A24" s="36" t="s">
        <v>12</v>
      </c>
    </row>
    <row r="25" spans="1:7" x14ac:dyDescent="0.25">
      <c r="A25" s="36" t="s">
        <v>13</v>
      </c>
    </row>
  </sheetData>
  <mergeCells count="6">
    <mergeCell ref="A13:G13"/>
    <mergeCell ref="A1:G1"/>
    <mergeCell ref="A2:G2"/>
    <mergeCell ref="A3:G3"/>
    <mergeCell ref="A11:G11"/>
    <mergeCell ref="A12:G12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2" activePane="bottomLeft" state="frozen"/>
      <selection sqref="A1:XFD1048576"/>
      <selection pane="bottomLeft" activeCell="E32" sqref="E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292</v>
      </c>
      <c r="B1" s="122"/>
      <c r="C1" s="122"/>
      <c r="D1" s="122"/>
      <c r="E1" s="122"/>
    </row>
    <row r="2" spans="1:5" x14ac:dyDescent="0.25">
      <c r="A2" s="122" t="s">
        <v>21</v>
      </c>
      <c r="B2" s="122"/>
      <c r="C2" s="122"/>
      <c r="D2" s="122"/>
      <c r="E2" s="122"/>
    </row>
    <row r="3" spans="1:5" x14ac:dyDescent="0.25">
      <c r="A3" s="122" t="s">
        <v>268</v>
      </c>
      <c r="B3" s="122"/>
      <c r="C3" s="122"/>
      <c r="D3" s="122"/>
      <c r="E3" s="122"/>
    </row>
    <row r="4" spans="1:5" x14ac:dyDescent="0.25">
      <c r="E4" s="113"/>
    </row>
    <row r="5" spans="1:5" ht="30" customHeight="1" x14ac:dyDescent="0.25">
      <c r="A5" s="112" t="s">
        <v>293</v>
      </c>
      <c r="B5" s="112" t="s">
        <v>294</v>
      </c>
      <c r="C5" s="112" t="s">
        <v>295</v>
      </c>
      <c r="D5" s="112" t="s">
        <v>158</v>
      </c>
      <c r="E5" s="112" t="s">
        <v>269</v>
      </c>
    </row>
    <row r="6" spans="1:5" ht="18" customHeight="1" x14ac:dyDescent="0.25">
      <c r="A6" s="2" t="s">
        <v>296</v>
      </c>
      <c r="B6" s="114">
        <v>19873.594789999999</v>
      </c>
      <c r="C6" s="17">
        <v>333.50162399999999</v>
      </c>
      <c r="D6" s="17">
        <v>20207.096414</v>
      </c>
      <c r="E6" s="115">
        <v>5.0214451042159003E-4</v>
      </c>
    </row>
    <row r="7" spans="1:5" ht="18" customHeight="1" x14ac:dyDescent="0.25">
      <c r="A7" s="2" t="s">
        <v>297</v>
      </c>
      <c r="B7" s="114">
        <v>0</v>
      </c>
      <c r="C7" s="17">
        <v>0</v>
      </c>
      <c r="D7" s="17">
        <v>0</v>
      </c>
      <c r="E7" s="115">
        <v>0</v>
      </c>
    </row>
    <row r="8" spans="1:5" ht="18" customHeight="1" x14ac:dyDescent="0.25">
      <c r="A8" s="2" t="s">
        <v>298</v>
      </c>
      <c r="B8" s="114">
        <v>20801.633169000001</v>
      </c>
      <c r="C8" s="17">
        <v>0</v>
      </c>
      <c r="D8" s="17">
        <v>20801.633169000001</v>
      </c>
      <c r="E8" s="115">
        <v>5.1691869477992652E-4</v>
      </c>
    </row>
    <row r="9" spans="1:5" ht="18" customHeight="1" x14ac:dyDescent="0.25">
      <c r="A9" s="37" t="s">
        <v>299</v>
      </c>
      <c r="B9" s="114">
        <v>4616.0824890000004</v>
      </c>
      <c r="C9" s="17">
        <v>0</v>
      </c>
      <c r="D9" s="17">
        <v>4616.0824890000004</v>
      </c>
      <c r="E9" s="115">
        <v>1.1470923056014375E-4</v>
      </c>
    </row>
    <row r="10" spans="1:5" ht="18" customHeight="1" x14ac:dyDescent="0.25">
      <c r="A10" s="2" t="s">
        <v>300</v>
      </c>
      <c r="B10" s="114">
        <v>90174.293925999998</v>
      </c>
      <c r="C10" s="17">
        <v>0</v>
      </c>
      <c r="D10" s="17">
        <v>90174.293925999998</v>
      </c>
      <c r="E10" s="115">
        <v>2.2408230132812306E-3</v>
      </c>
    </row>
    <row r="11" spans="1:5" ht="18" customHeight="1" x14ac:dyDescent="0.25">
      <c r="A11" s="37" t="s">
        <v>301</v>
      </c>
      <c r="B11" s="114">
        <v>0</v>
      </c>
      <c r="C11" s="17">
        <v>305.18257199999999</v>
      </c>
      <c r="D11" s="17">
        <v>305.18257199999999</v>
      </c>
      <c r="E11" s="115">
        <v>7.5837591936251177E-6</v>
      </c>
    </row>
    <row r="12" spans="1:5" ht="18" customHeight="1" x14ac:dyDescent="0.25">
      <c r="A12" s="2" t="s">
        <v>302</v>
      </c>
      <c r="B12" s="114">
        <v>0</v>
      </c>
      <c r="C12" s="17">
        <v>0</v>
      </c>
      <c r="D12" s="17">
        <v>0</v>
      </c>
      <c r="E12" s="115">
        <v>0</v>
      </c>
    </row>
    <row r="13" spans="1:5" ht="18" customHeight="1" x14ac:dyDescent="0.25">
      <c r="A13" s="2" t="s">
        <v>303</v>
      </c>
      <c r="B13" s="114">
        <v>525710.72072899994</v>
      </c>
      <c r="C13" s="17">
        <v>314.96281300000004</v>
      </c>
      <c r="D13" s="17">
        <v>526025.6835419999</v>
      </c>
      <c r="E13" s="115">
        <v>1.3071690455654782E-2</v>
      </c>
    </row>
    <row r="14" spans="1:5" ht="18" customHeight="1" x14ac:dyDescent="0.25">
      <c r="A14" s="2" t="s">
        <v>304</v>
      </c>
      <c r="B14" s="114">
        <v>506230.65416900004</v>
      </c>
      <c r="C14" s="17">
        <v>3352.297262</v>
      </c>
      <c r="D14" s="10">
        <v>509582.95143100002</v>
      </c>
      <c r="E14" s="115">
        <v>1.2663090056235152E-2</v>
      </c>
    </row>
    <row r="15" spans="1:5" ht="18" customHeight="1" x14ac:dyDescent="0.25">
      <c r="A15" s="2" t="s">
        <v>305</v>
      </c>
      <c r="B15" s="114">
        <v>547127.05562099989</v>
      </c>
      <c r="C15" s="17">
        <v>1497.1253220000001</v>
      </c>
      <c r="D15" s="10">
        <v>548624.1809429999</v>
      </c>
      <c r="E15" s="115">
        <v>1.3633261063385775E-2</v>
      </c>
    </row>
    <row r="16" spans="1:5" ht="18" customHeight="1" x14ac:dyDescent="0.25">
      <c r="A16" s="2" t="s">
        <v>306</v>
      </c>
      <c r="B16" s="114">
        <v>0</v>
      </c>
      <c r="C16" s="17">
        <v>2172.5284700000002</v>
      </c>
      <c r="D16" s="10">
        <v>2172.5284700000002</v>
      </c>
      <c r="E16" s="115">
        <v>5.3987135142746003E-5</v>
      </c>
    </row>
    <row r="17" spans="1:5" ht="18" customHeight="1" x14ac:dyDescent="0.25">
      <c r="A17" s="2" t="s">
        <v>307</v>
      </c>
      <c r="B17" s="114">
        <v>11495.419429</v>
      </c>
      <c r="C17" s="17">
        <v>3515.1754510000001</v>
      </c>
      <c r="D17" s="10">
        <v>15010.594880000001</v>
      </c>
      <c r="E17" s="115">
        <v>3.7301191931425929E-4</v>
      </c>
    </row>
    <row r="18" spans="1:5" ht="18" customHeight="1" x14ac:dyDescent="0.25">
      <c r="A18" s="37" t="s">
        <v>308</v>
      </c>
      <c r="B18" s="114">
        <v>87417.018400000001</v>
      </c>
      <c r="C18" s="17">
        <v>2582.8948219999997</v>
      </c>
      <c r="D18" s="10">
        <v>89999.913222000003</v>
      </c>
      <c r="E18" s="115">
        <v>2.2364896686263109E-3</v>
      </c>
    </row>
    <row r="19" spans="1:5" ht="18" customHeight="1" x14ac:dyDescent="0.25">
      <c r="A19" s="2" t="s">
        <v>309</v>
      </c>
      <c r="B19" s="114">
        <v>433037.21161</v>
      </c>
      <c r="C19" s="17">
        <v>0</v>
      </c>
      <c r="D19" s="10">
        <v>433037.21161</v>
      </c>
      <c r="E19" s="115">
        <v>1.0760935374544006E-2</v>
      </c>
    </row>
    <row r="20" spans="1:5" ht="18" customHeight="1" x14ac:dyDescent="0.25">
      <c r="A20" s="15" t="s">
        <v>310</v>
      </c>
      <c r="B20" s="114">
        <v>5.7000000000000003E-5</v>
      </c>
      <c r="C20" s="17">
        <v>0</v>
      </c>
      <c r="D20" s="10">
        <v>5.7000000000000003E-5</v>
      </c>
      <c r="E20" s="115">
        <v>1.4164448225327615E-12</v>
      </c>
    </row>
    <row r="21" spans="1:5" ht="18" customHeight="1" x14ac:dyDescent="0.25">
      <c r="A21" s="2" t="s">
        <v>311</v>
      </c>
      <c r="B21" s="114">
        <v>75024.621711999993</v>
      </c>
      <c r="C21" s="17">
        <v>0</v>
      </c>
      <c r="D21" s="10">
        <v>75024.621711999993</v>
      </c>
      <c r="E21" s="115">
        <v>1.864355034849849E-3</v>
      </c>
    </row>
    <row r="22" spans="1:5" ht="18" customHeight="1" x14ac:dyDescent="0.25">
      <c r="A22" s="2" t="s">
        <v>312</v>
      </c>
      <c r="B22" s="114">
        <v>5565911.4599700002</v>
      </c>
      <c r="C22" s="17">
        <v>0</v>
      </c>
      <c r="D22" s="10">
        <v>5565911.4599700002</v>
      </c>
      <c r="E22" s="115">
        <v>0.13831239421316263</v>
      </c>
    </row>
    <row r="23" spans="1:5" ht="18" customHeight="1" x14ac:dyDescent="0.25">
      <c r="A23" s="2" t="s">
        <v>313</v>
      </c>
      <c r="B23" s="114">
        <v>163790.00408000001</v>
      </c>
      <c r="C23" s="17">
        <v>943.50304500000004</v>
      </c>
      <c r="D23" s="10">
        <v>164733.507125</v>
      </c>
      <c r="E23" s="115">
        <v>4.0936126888573687E-3</v>
      </c>
    </row>
    <row r="24" spans="1:5" ht="18" customHeight="1" x14ac:dyDescent="0.25">
      <c r="A24" s="2" t="s">
        <v>314</v>
      </c>
      <c r="B24" s="114">
        <v>108825.16773999999</v>
      </c>
      <c r="C24" s="17">
        <v>0</v>
      </c>
      <c r="D24" s="10">
        <v>108825.16773999999</v>
      </c>
      <c r="E24" s="115">
        <v>2.7042955334488118E-3</v>
      </c>
    </row>
    <row r="25" spans="1:5" ht="18" customHeight="1" x14ac:dyDescent="0.25">
      <c r="A25" s="18" t="s">
        <v>315</v>
      </c>
      <c r="B25" s="102">
        <f>SUM(B6:B24)</f>
        <v>8160034.9378910018</v>
      </c>
      <c r="C25" s="102">
        <f>SUM(C6:C24)</f>
        <v>15017.171381</v>
      </c>
      <c r="D25" s="102">
        <f>SUM(D6:D24)</f>
        <v>8175052.1092720013</v>
      </c>
      <c r="E25" s="100">
        <f t="shared" ref="E25" si="0">+D25/$D$32</f>
        <v>0.20314930235287468</v>
      </c>
    </row>
    <row r="26" spans="1:5" ht="18" customHeight="1" x14ac:dyDescent="0.25">
      <c r="A26" s="116" t="s">
        <v>65</v>
      </c>
      <c r="B26" s="19">
        <v>11957269.605003003</v>
      </c>
      <c r="C26" s="19">
        <v>0</v>
      </c>
      <c r="D26" s="19">
        <v>11957269.605003003</v>
      </c>
      <c r="E26" s="20">
        <v>0.29713706357254144</v>
      </c>
    </row>
    <row r="27" spans="1:5" ht="18" customHeight="1" x14ac:dyDescent="0.25">
      <c r="A27" s="116" t="s">
        <v>70</v>
      </c>
      <c r="B27" s="19">
        <v>18747603.911529999</v>
      </c>
      <c r="C27" s="19">
        <v>0</v>
      </c>
      <c r="D27" s="19">
        <v>18747603.911529999</v>
      </c>
      <c r="E27" s="20">
        <v>0.46587625430494062</v>
      </c>
    </row>
    <row r="28" spans="1:5" ht="18" customHeight="1" x14ac:dyDescent="0.25">
      <c r="A28" s="116" t="s">
        <v>127</v>
      </c>
      <c r="B28" s="19">
        <v>704531.02070400002</v>
      </c>
      <c r="C28" s="19">
        <v>0</v>
      </c>
      <c r="D28" s="19">
        <v>704531.02070400002</v>
      </c>
      <c r="E28" s="20">
        <v>1.7507531869998292E-2</v>
      </c>
    </row>
    <row r="29" spans="1:5" ht="18" customHeight="1" x14ac:dyDescent="0.25">
      <c r="A29" s="116" t="s">
        <v>118</v>
      </c>
      <c r="B29" s="19">
        <v>615472.47173999995</v>
      </c>
      <c r="C29" s="19">
        <v>0</v>
      </c>
      <c r="D29" s="19">
        <v>615472.47173999995</v>
      </c>
      <c r="E29" s="20">
        <v>1.5294435017676567E-2</v>
      </c>
    </row>
    <row r="30" spans="1:5" ht="18" customHeight="1" x14ac:dyDescent="0.25">
      <c r="A30" s="116" t="s">
        <v>120</v>
      </c>
      <c r="B30" s="19">
        <v>41666.666666666279</v>
      </c>
      <c r="C30" s="19">
        <v>0</v>
      </c>
      <c r="D30" s="19">
        <v>41666.666666666279</v>
      </c>
      <c r="E30" s="20">
        <v>1.0354128819683832E-3</v>
      </c>
    </row>
    <row r="31" spans="1:5" ht="18" customHeight="1" x14ac:dyDescent="0.25">
      <c r="A31" s="18" t="s">
        <v>316</v>
      </c>
      <c r="B31" s="29">
        <f>SUM(B26:B30)</f>
        <v>32066543.675643671</v>
      </c>
      <c r="C31" s="29">
        <f t="shared" ref="C31" si="1">SUM(C26:C30)</f>
        <v>0</v>
      </c>
      <c r="D31" s="29">
        <f>SUM(D26:D30)</f>
        <v>32066543.675643671</v>
      </c>
      <c r="E31" s="100">
        <f t="shared" ref="E31:E32" si="2">+D31/$D$32</f>
        <v>0.79685069764712535</v>
      </c>
    </row>
    <row r="32" spans="1:5" x14ac:dyDescent="0.25">
      <c r="A32" s="21" t="s">
        <v>317</v>
      </c>
      <c r="B32" s="112">
        <f>+B25+B31</f>
        <v>40226578.613534674</v>
      </c>
      <c r="C32" s="112">
        <f>+C25+C31</f>
        <v>15017.171381</v>
      </c>
      <c r="D32" s="112">
        <f>+D25+D31</f>
        <v>40241595.784915671</v>
      </c>
      <c r="E32" s="58">
        <f t="shared" si="2"/>
        <v>1</v>
      </c>
    </row>
    <row r="33" spans="1:5" x14ac:dyDescent="0.25">
      <c r="A33" s="119">
        <v>0</v>
      </c>
      <c r="D33" s="117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318</v>
      </c>
      <c r="B35" s="22"/>
      <c r="C35" s="22"/>
      <c r="D35" s="22"/>
      <c r="E35" s="22"/>
    </row>
    <row r="36" spans="1:5" s="28" customFormat="1" x14ac:dyDescent="0.2">
      <c r="A36" s="17" t="s">
        <v>319</v>
      </c>
      <c r="B36" s="22"/>
      <c r="C36" s="22"/>
      <c r="D36" s="22"/>
      <c r="E36" s="22"/>
    </row>
    <row r="37" spans="1:5" s="28" customFormat="1" x14ac:dyDescent="0.2">
      <c r="A37" s="17" t="s">
        <v>320</v>
      </c>
      <c r="B37" s="22"/>
      <c r="C37" s="22"/>
      <c r="D37" s="22"/>
      <c r="E37" s="22"/>
    </row>
    <row r="38" spans="1:5" s="28" customFormat="1" x14ac:dyDescent="0.2">
      <c r="A38" s="17" t="s">
        <v>13</v>
      </c>
      <c r="B38" s="22"/>
      <c r="C38" s="22"/>
      <c r="D38" s="22"/>
      <c r="E38" s="22"/>
    </row>
    <row r="39" spans="1:5" s="28" customFormat="1" ht="11.25" x14ac:dyDescent="0.2">
      <c r="A39" s="118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3" activePane="bottomLeft" state="frozen"/>
      <selection sqref="A1:XFD1048576"/>
      <selection pane="bottomLeft" activeCell="B22" sqref="B22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267</v>
      </c>
      <c r="B1" s="123"/>
      <c r="C1" s="123"/>
      <c r="D1" s="25"/>
    </row>
    <row r="2" spans="1:8" ht="15.75" customHeight="1" x14ac:dyDescent="0.25">
      <c r="A2" s="123" t="s">
        <v>21</v>
      </c>
      <c r="B2" s="123"/>
      <c r="C2" s="123"/>
      <c r="D2" s="25"/>
    </row>
    <row r="3" spans="1:8" ht="15.75" customHeight="1" x14ac:dyDescent="0.25">
      <c r="A3" s="123" t="s">
        <v>268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150</v>
      </c>
      <c r="B5" s="83" t="s">
        <v>158</v>
      </c>
      <c r="C5" s="106" t="s">
        <v>269</v>
      </c>
      <c r="D5" s="25"/>
    </row>
    <row r="6" spans="1:8" ht="20.100000000000001" customHeight="1" x14ac:dyDescent="0.25">
      <c r="A6" s="16" t="s">
        <v>270</v>
      </c>
      <c r="B6" s="36">
        <v>37914923.256755665</v>
      </c>
      <c r="C6" s="90">
        <v>0.66306236312760258</v>
      </c>
      <c r="D6" s="25"/>
      <c r="E6" s="25"/>
      <c r="F6" s="25"/>
      <c r="H6" s="25"/>
    </row>
    <row r="7" spans="1:8" ht="20.100000000000001" customHeight="1" x14ac:dyDescent="0.25">
      <c r="A7" s="16" t="s">
        <v>271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272</v>
      </c>
      <c r="B8" s="36">
        <v>194777.261199</v>
      </c>
      <c r="C8" s="90">
        <v>3.4062965186437357E-3</v>
      </c>
      <c r="D8" s="25"/>
      <c r="E8" s="25"/>
      <c r="F8" s="25"/>
    </row>
    <row r="9" spans="1:8" ht="20.100000000000001" customHeight="1" x14ac:dyDescent="0.25">
      <c r="A9" s="16" t="s">
        <v>273</v>
      </c>
      <c r="B9" s="36">
        <v>26731.963806000003</v>
      </c>
      <c r="C9" s="90">
        <v>4.6749294393177168E-4</v>
      </c>
      <c r="D9" s="25"/>
      <c r="E9" s="25"/>
      <c r="F9" s="25"/>
    </row>
    <row r="10" spans="1:8" ht="20.100000000000001" customHeight="1" x14ac:dyDescent="0.25">
      <c r="A10" s="16" t="s">
        <v>274</v>
      </c>
      <c r="B10" s="36">
        <v>1408452.740187</v>
      </c>
      <c r="C10" s="90">
        <v>2.4631251286933279E-2</v>
      </c>
      <c r="D10" s="25"/>
      <c r="E10" s="25"/>
      <c r="F10" s="25"/>
    </row>
    <row r="11" spans="1:8" ht="20.100000000000001" customHeight="1" x14ac:dyDescent="0.25">
      <c r="A11" s="16" t="s">
        <v>275</v>
      </c>
      <c r="B11" s="36">
        <v>998.036878</v>
      </c>
      <c r="C11" s="90">
        <v>1.7453831736221766E-5</v>
      </c>
      <c r="D11" s="25"/>
      <c r="E11" s="25"/>
      <c r="F11" s="25"/>
    </row>
    <row r="12" spans="1:8" ht="20.100000000000001" customHeight="1" x14ac:dyDescent="0.25">
      <c r="A12" s="16" t="s">
        <v>276</v>
      </c>
      <c r="B12" s="36">
        <v>569.72194200000001</v>
      </c>
      <c r="C12" s="90">
        <v>9.9633902627208308E-6</v>
      </c>
      <c r="D12" s="25"/>
      <c r="E12" s="25"/>
      <c r="F12" s="25"/>
    </row>
    <row r="13" spans="1:8" ht="20.100000000000001" customHeight="1" x14ac:dyDescent="0.25">
      <c r="A13" s="16" t="s">
        <v>277</v>
      </c>
      <c r="B13" s="36">
        <v>75024.621711999993</v>
      </c>
      <c r="C13" s="90">
        <v>1.3120428235668244E-3</v>
      </c>
      <c r="D13" s="25"/>
      <c r="E13" s="25"/>
      <c r="F13" s="25"/>
    </row>
    <row r="14" spans="1:8" ht="20.100000000000001" customHeight="1" x14ac:dyDescent="0.25">
      <c r="A14" s="16" t="s">
        <v>278</v>
      </c>
      <c r="B14" s="36">
        <v>524298.35737999994</v>
      </c>
      <c r="C14" s="90">
        <v>9.169015204754773E-3</v>
      </c>
      <c r="D14" s="25"/>
      <c r="E14" s="25"/>
      <c r="F14" s="25"/>
    </row>
    <row r="15" spans="1:8" ht="20.100000000000001" customHeight="1" x14ac:dyDescent="0.25">
      <c r="A15" s="16" t="s">
        <v>279</v>
      </c>
      <c r="B15" s="36">
        <v>95819.824999999997</v>
      </c>
      <c r="C15" s="90">
        <v>1.6757127310722639E-3</v>
      </c>
      <c r="D15" s="25"/>
      <c r="E15" s="25"/>
      <c r="F15" s="25"/>
    </row>
    <row r="16" spans="1:8" ht="20.100000000000001" customHeight="1" x14ac:dyDescent="0.25">
      <c r="A16" s="16" t="s">
        <v>280</v>
      </c>
      <c r="B16" s="36">
        <v>-8.7000000000000001E-5</v>
      </c>
      <c r="C16" s="90">
        <v>-1.5214701926588465E-12</v>
      </c>
      <c r="D16" s="36"/>
      <c r="E16" s="25"/>
      <c r="F16" s="25"/>
    </row>
    <row r="17" spans="1:7" ht="20.100000000000001" customHeight="1" x14ac:dyDescent="0.25">
      <c r="A17" s="16" t="s">
        <v>281</v>
      </c>
      <c r="B17" s="36">
        <v>1.4300000000000001E-4</v>
      </c>
      <c r="C17" s="90">
        <v>2.5008073281633917E-12</v>
      </c>
      <c r="E17" s="25"/>
      <c r="F17" s="25"/>
    </row>
    <row r="18" spans="1:7" ht="20.100000000000001" customHeight="1" x14ac:dyDescent="0.25">
      <c r="A18" s="50" t="s">
        <v>282</v>
      </c>
      <c r="B18" s="51">
        <f>SUM(B6:B17)</f>
        <v>40241595.784915663</v>
      </c>
      <c r="C18" s="52">
        <f t="shared" ref="C18" si="0">+B18/$B$23</f>
        <v>0.70375159185948344</v>
      </c>
      <c r="D18" s="25"/>
      <c r="E18" s="25"/>
      <c r="F18" s="25"/>
      <c r="G18" s="25"/>
    </row>
    <row r="19" spans="1:7" ht="20.100000000000001" customHeight="1" x14ac:dyDescent="0.25">
      <c r="A19" s="16" t="s">
        <v>283</v>
      </c>
      <c r="B19" s="36">
        <v>16939938.509859491</v>
      </c>
      <c r="C19" s="90">
        <v>0.29624840814051645</v>
      </c>
      <c r="D19" s="25"/>
      <c r="E19" s="25"/>
      <c r="F19" s="25"/>
    </row>
    <row r="20" spans="1:7" ht="20.100000000000001" customHeight="1" x14ac:dyDescent="0.25">
      <c r="A20" s="16" t="s">
        <v>284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285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286</v>
      </c>
      <c r="B22" s="51">
        <f>SUM(B19:B21)</f>
        <v>16939938.509859491</v>
      </c>
      <c r="C22" s="52">
        <f t="shared" ref="C22:C23" si="1">+B22/$B$23</f>
        <v>0.29624840814051645</v>
      </c>
      <c r="D22" s="25"/>
      <c r="E22" s="25"/>
    </row>
    <row r="23" spans="1:7" ht="20.100000000000001" customHeight="1" x14ac:dyDescent="0.25">
      <c r="A23" s="56" t="s">
        <v>287</v>
      </c>
      <c r="B23" s="27">
        <f>+B18+B22</f>
        <v>57181534.294775158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159</v>
      </c>
      <c r="B25" s="91"/>
      <c r="C25" s="1"/>
      <c r="D25" s="25"/>
    </row>
    <row r="26" spans="1:7" x14ac:dyDescent="0.25">
      <c r="A26" s="89" t="s">
        <v>288</v>
      </c>
      <c r="B26" s="39"/>
      <c r="C26" s="39"/>
      <c r="D26" s="25"/>
    </row>
    <row r="27" spans="1:7" x14ac:dyDescent="0.25">
      <c r="A27" s="17" t="s">
        <v>289</v>
      </c>
      <c r="B27" s="1"/>
      <c r="C27" s="1"/>
      <c r="D27" s="25"/>
    </row>
    <row r="28" spans="1:7" x14ac:dyDescent="0.25">
      <c r="A28" s="17" t="s">
        <v>290</v>
      </c>
      <c r="B28" s="1"/>
      <c r="C28" s="1"/>
      <c r="D28" s="25"/>
    </row>
    <row r="29" spans="1:7" x14ac:dyDescent="0.25">
      <c r="A29" s="17" t="s">
        <v>291</v>
      </c>
      <c r="B29" s="1"/>
      <c r="C29" s="1"/>
      <c r="D29" s="25"/>
    </row>
    <row r="30" spans="1:7" x14ac:dyDescent="0.25">
      <c r="A30" s="17" t="s">
        <v>202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9" activePane="bottomRight" state="frozen"/>
      <selection sqref="A1:XFD1048576"/>
      <selection pane="topRight" sqref="A1:XFD1048576"/>
      <selection pane="bottomLeft" sqref="A1:XFD1048576"/>
      <selection pane="bottomRight" activeCell="B52" sqref="B52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14062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203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08"/>
      <c r="B4" s="109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x14ac:dyDescent="0.25">
      <c r="A5" s="125" t="s">
        <v>204</v>
      </c>
      <c r="B5" s="125" t="s">
        <v>205</v>
      </c>
      <c r="C5" s="125" t="s">
        <v>206</v>
      </c>
      <c r="D5" s="125"/>
      <c r="E5" s="125"/>
      <c r="F5" s="125"/>
      <c r="G5" s="125"/>
      <c r="H5" s="125" t="s">
        <v>207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07" t="s">
        <v>208</v>
      </c>
      <c r="D6" s="107" t="s">
        <v>209</v>
      </c>
      <c r="E6" s="107" t="s">
        <v>210</v>
      </c>
      <c r="F6" s="107" t="s">
        <v>211</v>
      </c>
      <c r="G6" s="107" t="s">
        <v>212</v>
      </c>
      <c r="H6" s="107" t="s">
        <v>213</v>
      </c>
      <c r="I6" s="107" t="s">
        <v>69</v>
      </c>
      <c r="J6" s="107" t="s">
        <v>74</v>
      </c>
      <c r="K6" s="107" t="s">
        <v>85</v>
      </c>
      <c r="L6" s="107" t="s">
        <v>214</v>
      </c>
      <c r="M6" s="107" t="s">
        <v>215</v>
      </c>
      <c r="N6" s="107" t="s">
        <v>216</v>
      </c>
      <c r="O6" s="107" t="s">
        <v>217</v>
      </c>
      <c r="P6" s="107" t="s">
        <v>218</v>
      </c>
      <c r="Q6" s="107" t="s">
        <v>212</v>
      </c>
    </row>
    <row r="7" spans="1:17" x14ac:dyDescent="0.25">
      <c r="A7" s="3" t="s">
        <v>219</v>
      </c>
      <c r="B7" s="46">
        <f>+G7+Q7</f>
        <v>40241595.784915671</v>
      </c>
      <c r="C7" s="3">
        <f t="shared" ref="C7:Q7" si="0">+C8+C14+C17+C35+C37+C40</f>
        <v>2233569.4898079997</v>
      </c>
      <c r="D7" s="3">
        <f t="shared" si="0"/>
        <v>740291.6700840001</v>
      </c>
      <c r="E7" s="3">
        <f t="shared" si="0"/>
        <v>10558309.653409671</v>
      </c>
      <c r="F7" s="3">
        <f t="shared" si="0"/>
        <v>12486452.910256</v>
      </c>
      <c r="G7" s="3">
        <f t="shared" si="0"/>
        <v>26018623.723557673</v>
      </c>
      <c r="H7" s="3">
        <f t="shared" si="0"/>
        <v>21277.744506999999</v>
      </c>
      <c r="I7" s="3">
        <f t="shared" si="0"/>
        <v>1382318.5599730001</v>
      </c>
      <c r="J7" s="3">
        <f t="shared" si="0"/>
        <v>154269.60853</v>
      </c>
      <c r="K7" s="3">
        <f t="shared" si="0"/>
        <v>1313.3074200000001</v>
      </c>
      <c r="L7" s="3">
        <f t="shared" si="0"/>
        <v>0</v>
      </c>
      <c r="M7" s="3">
        <f t="shared" si="0"/>
        <v>0</v>
      </c>
      <c r="N7" s="3">
        <f t="shared" si="0"/>
        <v>5687410.1417889996</v>
      </c>
      <c r="O7" s="3">
        <f t="shared" si="0"/>
        <v>6509842.7073989995</v>
      </c>
      <c r="P7" s="3">
        <f t="shared" si="0"/>
        <v>466539.99174000003</v>
      </c>
      <c r="Q7" s="3">
        <f t="shared" si="0"/>
        <v>14222972.061358001</v>
      </c>
    </row>
    <row r="8" spans="1:17" s="110" customFormat="1" x14ac:dyDescent="0.25">
      <c r="A8" s="24" t="s">
        <v>220</v>
      </c>
      <c r="B8" s="46">
        <f>+G8+Q8</f>
        <v>11957269.605003001</v>
      </c>
      <c r="C8" s="24">
        <f>SUM(C9:C13)</f>
        <v>183525.90497999999</v>
      </c>
      <c r="D8" s="24">
        <f>SUM(D9:D13)</f>
        <v>136137.799986</v>
      </c>
      <c r="E8" s="24">
        <f>SUM(E9:E13)</f>
        <v>448091.04504500004</v>
      </c>
      <c r="F8" s="24">
        <f>SUM(F9:F13)</f>
        <v>2.1999999999999999E-5</v>
      </c>
      <c r="G8" s="24">
        <f>SUM(C8:F8)</f>
        <v>767754.75003300013</v>
      </c>
      <c r="H8" s="24">
        <f>SUM(H9:H13)</f>
        <v>21277.744506999999</v>
      </c>
      <c r="I8" s="24">
        <f t="shared" ref="I8:Q8" si="1">SUM(I9:I13)</f>
        <v>1382318.5599730001</v>
      </c>
      <c r="J8" s="24">
        <f t="shared" si="1"/>
        <v>0</v>
      </c>
      <c r="K8" s="24">
        <f t="shared" si="1"/>
        <v>1313.3074200000001</v>
      </c>
      <c r="L8" s="24">
        <f t="shared" si="1"/>
        <v>0</v>
      </c>
      <c r="M8" s="24">
        <f t="shared" si="1"/>
        <v>0</v>
      </c>
      <c r="N8" s="24">
        <f t="shared" si="1"/>
        <v>5001910.1417999994</v>
      </c>
      <c r="O8" s="24">
        <f t="shared" si="1"/>
        <v>4758929.0201559998</v>
      </c>
      <c r="P8" s="24">
        <f t="shared" si="1"/>
        <v>23766.081114000001</v>
      </c>
      <c r="Q8" s="24">
        <f t="shared" si="1"/>
        <v>11189514.854970001</v>
      </c>
    </row>
    <row r="9" spans="1:17" s="93" customFormat="1" x14ac:dyDescent="0.25">
      <c r="A9" s="45" t="s">
        <v>221</v>
      </c>
      <c r="B9" s="93">
        <v>1331514.99554</v>
      </c>
      <c r="C9" s="93">
        <v>5818.4867200000008</v>
      </c>
      <c r="D9" s="93">
        <v>127682.437586</v>
      </c>
      <c r="E9" s="93">
        <v>0</v>
      </c>
      <c r="F9" s="93">
        <v>0</v>
      </c>
      <c r="G9" s="93">
        <v>133500.924306</v>
      </c>
      <c r="H9" s="93">
        <v>0</v>
      </c>
      <c r="I9" s="93">
        <v>0</v>
      </c>
      <c r="J9" s="93">
        <v>0</v>
      </c>
      <c r="K9" s="93">
        <v>1313.3074200000001</v>
      </c>
      <c r="L9" s="93">
        <v>0</v>
      </c>
      <c r="M9" s="93">
        <v>0</v>
      </c>
      <c r="N9" s="93">
        <v>0</v>
      </c>
      <c r="O9" s="93">
        <v>1196700.7638139999</v>
      </c>
      <c r="P9" s="93">
        <v>0</v>
      </c>
      <c r="Q9" s="93">
        <v>1198014.0712339999</v>
      </c>
    </row>
    <row r="10" spans="1:17" s="53" customFormat="1" x14ac:dyDescent="0.25">
      <c r="A10" s="53" t="s">
        <v>222</v>
      </c>
      <c r="B10" s="93">
        <v>5436179.0984349996</v>
      </c>
      <c r="C10" s="93">
        <v>167409.55590500002</v>
      </c>
      <c r="D10" s="93">
        <v>8455.3624</v>
      </c>
      <c r="E10" s="93">
        <v>448091.04499000002</v>
      </c>
      <c r="F10" s="93">
        <v>1.1E-5</v>
      </c>
      <c r="G10" s="93">
        <v>623955.96330599999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4797021.2528929999</v>
      </c>
      <c r="O10" s="93">
        <v>0</v>
      </c>
      <c r="P10" s="93">
        <v>15201.882235999999</v>
      </c>
      <c r="Q10" s="93">
        <v>4812223.1351290001</v>
      </c>
    </row>
    <row r="11" spans="1:17" s="93" customFormat="1" x14ac:dyDescent="0.25">
      <c r="A11" s="93" t="s">
        <v>223</v>
      </c>
      <c r="B11" s="93">
        <v>3562228.2562480001</v>
      </c>
      <c r="C11" s="93">
        <v>0</v>
      </c>
      <c r="D11" s="93">
        <v>0</v>
      </c>
      <c r="E11" s="93">
        <v>5.5000000000000002E-5</v>
      </c>
      <c r="F11" s="93">
        <v>1.1E-5</v>
      </c>
      <c r="G11" s="93">
        <v>6.6000000000000005E-5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3562228.2563419999</v>
      </c>
      <c r="P11" s="93">
        <v>-1.6000000000000001E-4</v>
      </c>
      <c r="Q11" s="93">
        <v>3562228.256182</v>
      </c>
    </row>
    <row r="12" spans="1:17" s="93" customFormat="1" x14ac:dyDescent="0.25">
      <c r="A12" s="93" t="s">
        <v>224</v>
      </c>
      <c r="B12" s="93">
        <v>1382318.56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1382318.5599730001</v>
      </c>
      <c r="J12" s="93">
        <v>0</v>
      </c>
      <c r="K12" s="93">
        <v>0</v>
      </c>
      <c r="L12" s="93">
        <v>0</v>
      </c>
      <c r="M12" s="93">
        <v>0</v>
      </c>
      <c r="N12" s="93">
        <v>2.6999999999999999E-5</v>
      </c>
      <c r="O12" s="93">
        <v>0</v>
      </c>
      <c r="P12" s="93">
        <v>0</v>
      </c>
      <c r="Q12" s="93">
        <v>1382318.56</v>
      </c>
    </row>
    <row r="13" spans="1:17" s="93" customFormat="1" x14ac:dyDescent="0.25">
      <c r="A13" s="45" t="s">
        <v>225</v>
      </c>
      <c r="B13" s="93">
        <v>245028.69477999996</v>
      </c>
      <c r="C13" s="93">
        <v>10297.862355000001</v>
      </c>
      <c r="D13" s="93">
        <v>0</v>
      </c>
      <c r="E13" s="93">
        <v>0</v>
      </c>
      <c r="F13" s="93">
        <v>0</v>
      </c>
      <c r="G13" s="93">
        <v>10297.862355000001</v>
      </c>
      <c r="H13" s="93">
        <v>21277.744506999999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204888.88887999998</v>
      </c>
      <c r="O13" s="93">
        <v>0</v>
      </c>
      <c r="P13" s="93">
        <v>8564.1990380000007</v>
      </c>
      <c r="Q13" s="93">
        <v>234730.83242499997</v>
      </c>
    </row>
    <row r="14" spans="1:17" s="38" customFormat="1" x14ac:dyDescent="0.25">
      <c r="A14" s="24" t="s">
        <v>226</v>
      </c>
      <c r="B14" s="46">
        <f t="shared" ref="B14" si="2">+G14+Q14</f>
        <v>6032379.6232180055</v>
      </c>
      <c r="C14" s="24">
        <f>SUM(C15:C16)</f>
        <v>547683.10238399997</v>
      </c>
      <c r="D14" s="24">
        <f>SUM(D15:D16)</f>
        <v>162724.85993600002</v>
      </c>
      <c r="E14" s="24">
        <f>SUM(E15:E16)</f>
        <v>4044926.9416830051</v>
      </c>
      <c r="F14" s="24">
        <f>SUM(F15:F16)</f>
        <v>-7.8799999999999996E-4</v>
      </c>
      <c r="G14" s="24">
        <f t="shared" ref="G14" si="3">SUM(C14:F14)</f>
        <v>4755334.9032150051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845892.26754600008</v>
      </c>
      <c r="P14" s="24">
        <f t="shared" si="4"/>
        <v>326152.45245700004</v>
      </c>
      <c r="Q14" s="24">
        <f t="shared" si="4"/>
        <v>1277044.720003</v>
      </c>
    </row>
    <row r="15" spans="1:17" s="93" customFormat="1" x14ac:dyDescent="0.25">
      <c r="A15" s="45" t="s">
        <v>227</v>
      </c>
      <c r="B15" s="93">
        <v>6017362.4518370051</v>
      </c>
      <c r="C15" s="93">
        <v>544569.09997600003</v>
      </c>
      <c r="D15" s="93">
        <v>160274.72802500002</v>
      </c>
      <c r="E15" s="93">
        <v>4044926.9398800051</v>
      </c>
      <c r="F15" s="93">
        <v>-7.1099999999999994E-4</v>
      </c>
      <c r="G15" s="93">
        <v>4749770.7671700055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839073.51815600006</v>
      </c>
      <c r="P15" s="93">
        <v>323518.16651100002</v>
      </c>
      <c r="Q15" s="93">
        <v>1267591.6846670001</v>
      </c>
    </row>
    <row r="16" spans="1:17" s="93" customFormat="1" x14ac:dyDescent="0.25">
      <c r="A16" s="45" t="s">
        <v>228</v>
      </c>
      <c r="B16" s="93">
        <v>15017.171381</v>
      </c>
      <c r="C16" s="93">
        <v>3114.0024079999998</v>
      </c>
      <c r="D16" s="93">
        <v>2450.1319109999999</v>
      </c>
      <c r="E16" s="93">
        <v>1.8030000000000001E-3</v>
      </c>
      <c r="F16" s="93">
        <v>-7.7000000000000001E-5</v>
      </c>
      <c r="G16" s="93">
        <v>5564.1360450000002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6818.7493900000009</v>
      </c>
      <c r="P16" s="93">
        <v>2634.2859460000004</v>
      </c>
      <c r="Q16" s="93">
        <v>9453.0353360000008</v>
      </c>
    </row>
    <row r="17" spans="1:17" s="38" customFormat="1" x14ac:dyDescent="0.25">
      <c r="A17" s="24" t="s">
        <v>229</v>
      </c>
      <c r="B17" s="46">
        <f t="shared" ref="B17" si="5">+G17+Q17</f>
        <v>20890276.397583999</v>
      </c>
      <c r="C17" s="24">
        <f>SUM(C18:C34)</f>
        <v>182356.99</v>
      </c>
      <c r="D17" s="24">
        <f>SUM(D18:D34)</f>
        <v>441429.01016200002</v>
      </c>
      <c r="E17" s="24">
        <f>SUM(E18:E34)</f>
        <v>6023625.0000149999</v>
      </c>
      <c r="F17" s="24">
        <f>SUM(F18:F34)</f>
        <v>12486452.911022</v>
      </c>
      <c r="G17" s="24">
        <f t="shared" ref="G17" si="6">SUM(C17:F17)</f>
        <v>19133863.911199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49269.608529999998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685499.99998900003</v>
      </c>
      <c r="O17" s="24">
        <f t="shared" si="7"/>
        <v>905021.41969700006</v>
      </c>
      <c r="P17" s="24">
        <f t="shared" si="7"/>
        <v>116621.45816899999</v>
      </c>
      <c r="Q17" s="24">
        <f t="shared" si="7"/>
        <v>1756412.4863850002</v>
      </c>
    </row>
    <row r="18" spans="1:17" s="93" customFormat="1" x14ac:dyDescent="0.25">
      <c r="A18" s="45" t="s">
        <v>230</v>
      </c>
      <c r="B18" s="53">
        <v>2142672.486054</v>
      </c>
      <c r="C18" s="93">
        <v>182356.99</v>
      </c>
      <c r="D18" s="93">
        <v>216246.00963200003</v>
      </c>
      <c r="E18" s="93">
        <v>1.4999999999999999E-5</v>
      </c>
      <c r="F18" s="93">
        <v>2.1999999999999999E-5</v>
      </c>
      <c r="G18" s="93">
        <v>398602.99966899998</v>
      </c>
      <c r="H18" s="93">
        <v>0</v>
      </c>
      <c r="I18" s="93">
        <v>0</v>
      </c>
      <c r="J18" s="93">
        <v>49269.608529999998</v>
      </c>
      <c r="K18" s="93">
        <v>0</v>
      </c>
      <c r="L18" s="93">
        <v>0</v>
      </c>
      <c r="M18" s="93">
        <v>0</v>
      </c>
      <c r="N18" s="93">
        <v>685499.99998900003</v>
      </c>
      <c r="O18" s="93">
        <v>892678.41969700006</v>
      </c>
      <c r="P18" s="93">
        <v>116621.45816899999</v>
      </c>
      <c r="Q18" s="93">
        <v>1744069.4863850002</v>
      </c>
    </row>
    <row r="19" spans="1:17" s="93" customFormat="1" x14ac:dyDescent="0.25">
      <c r="A19" s="93" t="s">
        <v>231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232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233</v>
      </c>
      <c r="B21" s="93">
        <v>2000000</v>
      </c>
      <c r="C21" s="93">
        <v>0</v>
      </c>
      <c r="D21" s="93">
        <v>0</v>
      </c>
      <c r="E21" s="93">
        <v>2000000</v>
      </c>
      <c r="F21" s="93">
        <v>0</v>
      </c>
      <c r="G21" s="93">
        <v>2000000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234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235</v>
      </c>
      <c r="B23" s="93">
        <v>2107500</v>
      </c>
      <c r="C23" s="93">
        <v>0</v>
      </c>
      <c r="D23" s="93">
        <v>0</v>
      </c>
      <c r="E23" s="93">
        <v>0</v>
      </c>
      <c r="F23" s="93">
        <v>2107500</v>
      </c>
      <c r="G23" s="93">
        <v>2107500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236</v>
      </c>
      <c r="B24" s="93">
        <v>1750000</v>
      </c>
      <c r="C24" s="93">
        <v>0</v>
      </c>
      <c r="D24" s="93">
        <v>0</v>
      </c>
      <c r="E24" s="93">
        <v>0</v>
      </c>
      <c r="F24" s="93">
        <v>1750000</v>
      </c>
      <c r="G24" s="93">
        <v>1750000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237</v>
      </c>
      <c r="B25" s="93">
        <v>5.2999999999999998E-4</v>
      </c>
      <c r="C25" s="93">
        <v>0</v>
      </c>
      <c r="D25" s="93">
        <v>5.2999999999999998E-4</v>
      </c>
      <c r="E25" s="93">
        <v>0</v>
      </c>
      <c r="F25" s="93">
        <v>0</v>
      </c>
      <c r="G25" s="93">
        <v>5.2999999999999998E-4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93" t="s">
        <v>238</v>
      </c>
      <c r="B26" s="93">
        <v>2000000</v>
      </c>
      <c r="C26" s="93">
        <v>0</v>
      </c>
      <c r="D26" s="93">
        <v>0</v>
      </c>
      <c r="E26" s="93">
        <v>0</v>
      </c>
      <c r="F26" s="93">
        <v>2000000</v>
      </c>
      <c r="G26" s="93">
        <v>2000000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239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240</v>
      </c>
      <c r="B28" s="93">
        <v>2610937.5</v>
      </c>
      <c r="C28" s="93">
        <v>0</v>
      </c>
      <c r="D28" s="93">
        <v>0</v>
      </c>
      <c r="E28" s="93">
        <v>0</v>
      </c>
      <c r="F28" s="93">
        <v>2610937.5</v>
      </c>
      <c r="G28" s="93">
        <v>2610937.5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241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242</v>
      </c>
      <c r="B30" s="93">
        <v>3000000</v>
      </c>
      <c r="C30" s="93">
        <v>0</v>
      </c>
      <c r="D30" s="93">
        <v>0</v>
      </c>
      <c r="E30" s="93">
        <v>3000000</v>
      </c>
      <c r="F30" s="93">
        <v>0</v>
      </c>
      <c r="G30" s="93">
        <v>3000000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243</v>
      </c>
      <c r="B31" s="93">
        <v>2125000</v>
      </c>
      <c r="C31" s="93">
        <v>0</v>
      </c>
      <c r="D31" s="93">
        <v>0</v>
      </c>
      <c r="E31" s="93">
        <v>0</v>
      </c>
      <c r="F31" s="93">
        <v>2125000</v>
      </c>
      <c r="G31" s="93">
        <v>2125000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244</v>
      </c>
      <c r="B32" s="93">
        <v>623625</v>
      </c>
      <c r="C32" s="93">
        <v>0</v>
      </c>
      <c r="D32" s="93">
        <v>0</v>
      </c>
      <c r="E32" s="93">
        <v>623625</v>
      </c>
      <c r="F32" s="93">
        <v>0</v>
      </c>
      <c r="G32" s="93">
        <v>623625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245</v>
      </c>
      <c r="B33" s="93">
        <v>1466500</v>
      </c>
      <c r="C33" s="93">
        <v>0</v>
      </c>
      <c r="D33" s="93">
        <v>0</v>
      </c>
      <c r="E33" s="93">
        <v>0</v>
      </c>
      <c r="F33" s="93">
        <v>1466500</v>
      </c>
      <c r="G33" s="93">
        <v>1466500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246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247</v>
      </c>
      <c r="B35" s="46">
        <f>+G35+Q35</f>
        <v>0</v>
      </c>
      <c r="C35" s="46">
        <f t="shared" ref="C35:O35" si="8">SUM(C36)</f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ref="G35" si="9">SUM(C35:F35)</f>
        <v>0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>SUM(P36)</f>
        <v>0</v>
      </c>
      <c r="Q35" s="46">
        <f>SUM(Q36)</f>
        <v>0</v>
      </c>
    </row>
    <row r="36" spans="1:17" x14ac:dyDescent="0.25">
      <c r="A36" s="37" t="s">
        <v>248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38" customFormat="1" x14ac:dyDescent="0.25">
      <c r="A37" s="24" t="s">
        <v>249</v>
      </c>
      <c r="B37" s="24">
        <f t="shared" ref="B37" si="10">+G37+Q37</f>
        <v>657139.13840666623</v>
      </c>
      <c r="C37" s="46">
        <f>SUM(C38:C39)</f>
        <v>615472.47173999995</v>
      </c>
      <c r="D37" s="46">
        <f>SUM(D38:D39)</f>
        <v>0</v>
      </c>
      <c r="E37" s="46">
        <f>SUM(E38:E39)</f>
        <v>41666.666666666279</v>
      </c>
      <c r="F37" s="46">
        <f>SUM(F38:F39)</f>
        <v>0</v>
      </c>
      <c r="G37" s="46">
        <f t="shared" ref="G37" si="11">SUM(C37:F37)</f>
        <v>657139.13840666623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250</v>
      </c>
      <c r="B38" s="93">
        <v>615472.47173999995</v>
      </c>
      <c r="C38" s="94">
        <v>615472.47173999995</v>
      </c>
      <c r="D38" s="94">
        <v>0</v>
      </c>
      <c r="E38" s="94">
        <v>0</v>
      </c>
      <c r="F38" s="94">
        <v>0</v>
      </c>
      <c r="G38" s="94">
        <v>615472.47173999995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251</v>
      </c>
      <c r="B39" s="93">
        <v>41666.666666666279</v>
      </c>
      <c r="C39" s="94">
        <v>0</v>
      </c>
      <c r="D39" s="94">
        <v>0</v>
      </c>
      <c r="E39" s="93">
        <v>41666.666666666279</v>
      </c>
      <c r="F39" s="94">
        <v>0</v>
      </c>
      <c r="G39" s="94">
        <v>41666.666666666279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252</v>
      </c>
      <c r="B40" s="24">
        <f t="shared" ref="B40" si="14">+G40+Q40</f>
        <v>704531.02070400002</v>
      </c>
      <c r="C40" s="24">
        <f>SUM(C41)</f>
        <v>704531.02070400002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704531.02070400002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253</v>
      </c>
      <c r="B41" s="93">
        <v>704531.02070400002</v>
      </c>
      <c r="C41" s="93">
        <v>704531.02070400002</v>
      </c>
      <c r="D41" s="93">
        <v>0</v>
      </c>
      <c r="E41" s="93">
        <v>0</v>
      </c>
      <c r="F41" s="93">
        <v>0</v>
      </c>
      <c r="G41" s="94">
        <v>704531.02070400002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254</v>
      </c>
      <c r="B42" s="46">
        <f>+G42+Q42</f>
        <v>16939938.509859491</v>
      </c>
      <c r="C42" s="46">
        <f>+C43+C47+C49</f>
        <v>3582001.388457492</v>
      </c>
      <c r="D42" s="46">
        <f>+D43+D47+D49</f>
        <v>3830314.4468999999</v>
      </c>
      <c r="E42" s="46">
        <f>+E43+E47+E49</f>
        <v>8566619.9742419999</v>
      </c>
      <c r="F42" s="46">
        <f>+F43+F47+F49</f>
        <v>961002.70025999995</v>
      </c>
      <c r="G42" s="46">
        <f>SUM(C42:F42)</f>
        <v>16939938.509859491</v>
      </c>
      <c r="H42" s="46">
        <f t="shared" ref="H42:P42" si="18">+H43+H47+H49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0</v>
      </c>
      <c r="Q42" s="46">
        <f t="shared" ref="Q42:Q43" si="19">SUM(H42:P42)</f>
        <v>0</v>
      </c>
    </row>
    <row r="43" spans="1:17" s="38" customFormat="1" x14ac:dyDescent="0.25">
      <c r="A43" s="24" t="s">
        <v>255</v>
      </c>
      <c r="B43" s="46">
        <f>+G43+Q43</f>
        <v>13734847.122245692</v>
      </c>
      <c r="C43" s="46">
        <f>SUM(C44:C46)</f>
        <v>884997.7917636924</v>
      </c>
      <c r="D43" s="46">
        <f>SUM(D44:D46)</f>
        <v>3830314.4468999999</v>
      </c>
      <c r="E43" s="46">
        <f>SUM(E44:E46)</f>
        <v>8058532.1833219994</v>
      </c>
      <c r="F43" s="46">
        <f>SUM(F44:F46)</f>
        <v>961002.70025999995</v>
      </c>
      <c r="G43" s="46">
        <f>SUM(C43:F43)</f>
        <v>13734847.122245692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256</v>
      </c>
      <c r="B44" s="93">
        <v>13663487.885351999</v>
      </c>
      <c r="C44" s="93">
        <v>813638.55486999999</v>
      </c>
      <c r="D44" s="93">
        <v>3830314.4468999999</v>
      </c>
      <c r="E44" s="93">
        <v>8058532.1833219994</v>
      </c>
      <c r="F44" s="93">
        <v>961002.70025999995</v>
      </c>
      <c r="G44" s="93">
        <v>13663487.885351999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257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258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259</v>
      </c>
      <c r="B47" s="46">
        <f t="shared" ref="B47" si="21">+G47+Q47</f>
        <v>1487259.0656238003</v>
      </c>
      <c r="C47" s="46">
        <f>SUM(C48)</f>
        <v>1487259.0656238003</v>
      </c>
      <c r="D47" s="46">
        <f>SUM(D48)</f>
        <v>0</v>
      </c>
      <c r="E47" s="46">
        <f>SUM(E48)</f>
        <v>0</v>
      </c>
      <c r="F47" s="46">
        <f>SUM(F48)</f>
        <v>0</v>
      </c>
      <c r="G47" s="46">
        <f t="shared" ref="G47" si="22">SUM(C47:F47)</f>
        <v>1487259.0656238003</v>
      </c>
      <c r="H47" s="46">
        <f t="shared" ref="H47:P47" si="23">SUM(H48)</f>
        <v>0</v>
      </c>
      <c r="I47" s="46">
        <f t="shared" si="23"/>
        <v>0</v>
      </c>
      <c r="J47" s="46">
        <f t="shared" si="23"/>
        <v>0</v>
      </c>
      <c r="K47" s="46">
        <f t="shared" si="23"/>
        <v>0</v>
      </c>
      <c r="L47" s="46">
        <f t="shared" si="23"/>
        <v>0</v>
      </c>
      <c r="M47" s="46">
        <f t="shared" si="23"/>
        <v>0</v>
      </c>
      <c r="N47" s="46">
        <f t="shared" si="23"/>
        <v>0</v>
      </c>
      <c r="O47" s="46">
        <f t="shared" si="23"/>
        <v>0</v>
      </c>
      <c r="P47" s="46">
        <f t="shared" si="23"/>
        <v>0</v>
      </c>
      <c r="Q47" s="46">
        <f t="shared" ref="Q47" si="24">SUM(H47:P47)</f>
        <v>0</v>
      </c>
    </row>
    <row r="48" spans="1:17" s="93" customFormat="1" x14ac:dyDescent="0.25">
      <c r="A48" s="93" t="s">
        <v>260</v>
      </c>
      <c r="B48" s="93">
        <v>1487259.0656238003</v>
      </c>
      <c r="C48" s="97">
        <v>1487259.0656238003</v>
      </c>
      <c r="D48" s="97">
        <v>0</v>
      </c>
      <c r="E48" s="95">
        <v>0</v>
      </c>
      <c r="F48" s="95">
        <v>0</v>
      </c>
      <c r="G48" s="93">
        <v>1487259.0656238003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38" customFormat="1" x14ac:dyDescent="0.25">
      <c r="A49" s="24" t="s">
        <v>261</v>
      </c>
      <c r="B49" s="46">
        <f t="shared" ref="B49" si="25">+G49+Q49</f>
        <v>1717832.3219899996</v>
      </c>
      <c r="C49" s="46">
        <f>SUM(C50:C51)</f>
        <v>1209744.5310699996</v>
      </c>
      <c r="D49" s="46">
        <f>SUM(D50:D51)</f>
        <v>0</v>
      </c>
      <c r="E49" s="46">
        <f>SUM(E50:E51)</f>
        <v>508087.79092000006</v>
      </c>
      <c r="F49" s="46">
        <f>SUM(F50:F51)</f>
        <v>0</v>
      </c>
      <c r="G49" s="46">
        <f t="shared" ref="G49" si="26">SUM(C49:F49)</f>
        <v>1717832.3219899996</v>
      </c>
      <c r="H49" s="46">
        <f t="shared" ref="H49:P49" si="27">SUM(H50:H51)</f>
        <v>0</v>
      </c>
      <c r="I49" s="46">
        <f t="shared" si="27"/>
        <v>0</v>
      </c>
      <c r="J49" s="46">
        <f t="shared" si="27"/>
        <v>0</v>
      </c>
      <c r="K49" s="46">
        <f t="shared" si="27"/>
        <v>0</v>
      </c>
      <c r="L49" s="46">
        <f t="shared" si="27"/>
        <v>0</v>
      </c>
      <c r="M49" s="46">
        <f t="shared" si="27"/>
        <v>0</v>
      </c>
      <c r="N49" s="46">
        <f t="shared" si="27"/>
        <v>0</v>
      </c>
      <c r="O49" s="46">
        <f t="shared" si="27"/>
        <v>0</v>
      </c>
      <c r="P49" s="46">
        <f t="shared" si="27"/>
        <v>0</v>
      </c>
      <c r="Q49" s="46">
        <f t="shared" ref="Q49" si="28">SUM(H49:P49)</f>
        <v>0</v>
      </c>
    </row>
    <row r="50" spans="1:17" s="93" customFormat="1" ht="45" x14ac:dyDescent="0.25">
      <c r="A50" s="93" t="s">
        <v>262</v>
      </c>
      <c r="B50" s="93">
        <v>1209744.5310699996</v>
      </c>
      <c r="C50" s="97">
        <v>1209744.5310699996</v>
      </c>
      <c r="D50" s="97">
        <v>0</v>
      </c>
      <c r="E50" s="97">
        <v>0</v>
      </c>
      <c r="F50" s="97">
        <v>0</v>
      </c>
      <c r="G50" s="93">
        <v>1209744.5310699996</v>
      </c>
      <c r="H50" s="97">
        <v>0</v>
      </c>
      <c r="I50" s="93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0</v>
      </c>
      <c r="Q50" s="93">
        <v>0</v>
      </c>
    </row>
    <row r="51" spans="1:17" s="93" customFormat="1" x14ac:dyDescent="0.25">
      <c r="A51" s="93" t="s">
        <v>263</v>
      </c>
      <c r="B51" s="93">
        <v>508087.79092000006</v>
      </c>
      <c r="C51" s="97">
        <v>0</v>
      </c>
      <c r="D51" s="97">
        <v>0</v>
      </c>
      <c r="E51" s="97">
        <v>508087.79092000006</v>
      </c>
      <c r="F51" s="97">
        <v>0</v>
      </c>
      <c r="G51" s="93">
        <v>508087.79092000006</v>
      </c>
      <c r="H51" s="95">
        <v>0</v>
      </c>
      <c r="I51" s="2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3">
        <v>0</v>
      </c>
    </row>
    <row r="52" spans="1:17" x14ac:dyDescent="0.25">
      <c r="A52" s="107" t="s">
        <v>158</v>
      </c>
      <c r="B52" s="107">
        <f>+B42+B7</f>
        <v>57181534.294775158</v>
      </c>
      <c r="C52" s="107">
        <f>+C7+C42</f>
        <v>5815570.8782654917</v>
      </c>
      <c r="D52" s="107">
        <f>+D7+D42</f>
        <v>4570606.1169840004</v>
      </c>
      <c r="E52" s="107">
        <f>+E7+E42</f>
        <v>19124929.627651669</v>
      </c>
      <c r="F52" s="107">
        <f>+F7+F42</f>
        <v>13447455.610516001</v>
      </c>
      <c r="G52" s="107">
        <f t="shared" ref="G52" si="29">SUM(C52:F52)</f>
        <v>42958562.233417161</v>
      </c>
      <c r="H52" s="107">
        <f t="shared" ref="H52:P52" si="30">+H7+H42</f>
        <v>21277.744506999999</v>
      </c>
      <c r="I52" s="107">
        <f t="shared" si="30"/>
        <v>1382318.5599730001</v>
      </c>
      <c r="J52" s="107">
        <f t="shared" si="30"/>
        <v>154269.60853</v>
      </c>
      <c r="K52" s="107">
        <f t="shared" si="30"/>
        <v>1313.3074200000001</v>
      </c>
      <c r="L52" s="107">
        <f t="shared" si="30"/>
        <v>0</v>
      </c>
      <c r="M52" s="107">
        <f t="shared" si="30"/>
        <v>0</v>
      </c>
      <c r="N52" s="107">
        <f t="shared" si="30"/>
        <v>5687410.1417889996</v>
      </c>
      <c r="O52" s="107">
        <f t="shared" si="30"/>
        <v>6509842.7073989995</v>
      </c>
      <c r="P52" s="107">
        <f t="shared" si="30"/>
        <v>466539.99174000003</v>
      </c>
      <c r="Q52" s="107">
        <f t="shared" ref="Q52" si="31">SUM(H52:P52)</f>
        <v>14222972.061357999</v>
      </c>
    </row>
    <row r="53" spans="1:17" x14ac:dyDescent="0.25">
      <c r="B53" s="98"/>
    </row>
    <row r="55" spans="1:17" x14ac:dyDescent="0.25">
      <c r="A55" s="99" t="s">
        <v>159</v>
      </c>
    </row>
    <row r="56" spans="1:17" s="5" customFormat="1" x14ac:dyDescent="0.25">
      <c r="A56" s="36" t="s">
        <v>264</v>
      </c>
      <c r="I56" s="2"/>
    </row>
    <row r="57" spans="1:17" s="5" customFormat="1" x14ac:dyDescent="0.25">
      <c r="A57" s="36" t="s">
        <v>265</v>
      </c>
      <c r="I57" s="2"/>
    </row>
    <row r="58" spans="1:17" s="5" customFormat="1" x14ac:dyDescent="0.25">
      <c r="A58" s="36" t="s">
        <v>266</v>
      </c>
      <c r="I58" s="2"/>
    </row>
    <row r="59" spans="1:17" s="65" customFormat="1" x14ac:dyDescent="0.25">
      <c r="A59" s="111"/>
      <c r="I59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53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B4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187</v>
      </c>
      <c r="B1" s="127"/>
      <c r="C1" s="127"/>
      <c r="D1" s="127"/>
      <c r="E1" s="127"/>
    </row>
    <row r="2" spans="1:8" x14ac:dyDescent="0.25">
      <c r="A2" s="127" t="s">
        <v>21</v>
      </c>
      <c r="B2" s="127"/>
      <c r="C2" s="127"/>
      <c r="D2" s="127"/>
      <c r="E2" s="127"/>
    </row>
    <row r="3" spans="1:8" x14ac:dyDescent="0.25">
      <c r="A3" s="127" t="s">
        <v>22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188</v>
      </c>
      <c r="B5" s="27" t="s">
        <v>189</v>
      </c>
      <c r="C5" s="27" t="s">
        <v>190</v>
      </c>
      <c r="D5" s="27" t="s">
        <v>191</v>
      </c>
      <c r="E5" s="27" t="s">
        <v>192</v>
      </c>
    </row>
    <row r="6" spans="1:8" ht="20.100000000000001" customHeight="1" x14ac:dyDescent="0.25">
      <c r="A6" s="92" t="s">
        <v>193</v>
      </c>
      <c r="B6" s="5">
        <v>162936.25641000003</v>
      </c>
      <c r="C6" s="5">
        <v>0</v>
      </c>
      <c r="D6" s="5">
        <v>162936.25641000003</v>
      </c>
      <c r="E6" s="5">
        <v>162936.25641000003</v>
      </c>
      <c r="F6" s="5"/>
    </row>
    <row r="7" spans="1:8" ht="20.100000000000001" customHeight="1" x14ac:dyDescent="0.25">
      <c r="A7" s="92" t="s">
        <v>194</v>
      </c>
      <c r="B7" s="5">
        <v>136785.27047999995</v>
      </c>
      <c r="C7" s="5">
        <v>0</v>
      </c>
      <c r="D7" s="5">
        <v>0</v>
      </c>
      <c r="E7" s="5">
        <v>136785.27047999995</v>
      </c>
      <c r="F7" s="5"/>
    </row>
    <row r="8" spans="1:8" ht="20.100000000000001" customHeight="1" x14ac:dyDescent="0.25">
      <c r="A8" s="92" t="s">
        <v>195</v>
      </c>
      <c r="B8" s="5">
        <v>159644.69737999994</v>
      </c>
      <c r="C8" s="5">
        <v>0</v>
      </c>
      <c r="D8" s="5">
        <v>0</v>
      </c>
      <c r="E8" s="5">
        <v>159644.69737999994</v>
      </c>
      <c r="F8" s="5"/>
    </row>
    <row r="9" spans="1:8" ht="20.100000000000001" customHeight="1" x14ac:dyDescent="0.25">
      <c r="A9" s="92" t="s">
        <v>42</v>
      </c>
      <c r="B9" s="5">
        <v>295800.0097</v>
      </c>
      <c r="C9" s="5">
        <v>0</v>
      </c>
      <c r="D9" s="5">
        <v>0</v>
      </c>
      <c r="E9" s="5">
        <v>295800.0097</v>
      </c>
      <c r="F9" s="5"/>
    </row>
    <row r="10" spans="1:8" ht="20.100000000000001" customHeight="1" x14ac:dyDescent="0.25">
      <c r="A10" s="92" t="s">
        <v>27</v>
      </c>
      <c r="B10" s="5">
        <v>144268.55790000007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196</v>
      </c>
      <c r="B11" s="5">
        <v>309124.59824999952</v>
      </c>
      <c r="C11" s="5">
        <v>309124.59824999952</v>
      </c>
      <c r="D11" s="5">
        <v>309124.59824999952</v>
      </c>
      <c r="E11" s="5">
        <v>309124.59824999952</v>
      </c>
      <c r="F11" s="5"/>
    </row>
    <row r="12" spans="1:8" ht="20.100000000000001" customHeight="1" x14ac:dyDescent="0.25">
      <c r="A12" s="92" t="s">
        <v>197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158</v>
      </c>
      <c r="B13" s="42">
        <f>SUM(B6:B12)</f>
        <v>1209744.5310699996</v>
      </c>
      <c r="C13" s="42">
        <f>SUM(C6:C12)</f>
        <v>309124.59824999952</v>
      </c>
      <c r="D13" s="42">
        <f>SUM(D6:D12)</f>
        <v>472060.85465999955</v>
      </c>
      <c r="E13" s="42">
        <f>SUM(E6:E12)</f>
        <v>1065475.9731699994</v>
      </c>
      <c r="F13" s="5"/>
    </row>
    <row r="15" spans="1:8" x14ac:dyDescent="0.25">
      <c r="A15" s="44" t="s">
        <v>159</v>
      </c>
    </row>
    <row r="16" spans="1:8" x14ac:dyDescent="0.25">
      <c r="A16" s="17" t="s">
        <v>198</v>
      </c>
    </row>
    <row r="17" spans="1:1" x14ac:dyDescent="0.25">
      <c r="A17" s="10" t="s">
        <v>199</v>
      </c>
    </row>
    <row r="18" spans="1:1" x14ac:dyDescent="0.25">
      <c r="A18" s="10" t="s">
        <v>200</v>
      </c>
    </row>
    <row r="19" spans="1:1" x14ac:dyDescent="0.25">
      <c r="A19" s="10" t="s">
        <v>201</v>
      </c>
    </row>
    <row r="20" spans="1:1" x14ac:dyDescent="0.25">
      <c r="A20" s="10" t="s">
        <v>202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120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21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22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173</v>
      </c>
      <c r="B5" s="85" t="s">
        <v>174</v>
      </c>
      <c r="C5" s="85" t="s">
        <v>175</v>
      </c>
      <c r="D5" s="85" t="s">
        <v>176</v>
      </c>
      <c r="E5" s="85" t="s">
        <v>177</v>
      </c>
      <c r="F5" s="85" t="s">
        <v>178</v>
      </c>
      <c r="G5" s="85" t="s">
        <v>138</v>
      </c>
      <c r="H5" s="85" t="s">
        <v>179</v>
      </c>
    </row>
    <row r="6" spans="1:8" ht="20.100000000000001" customHeight="1" x14ac:dyDescent="0.25">
      <c r="A6" s="80" t="s">
        <v>124</v>
      </c>
      <c r="B6" s="57" t="s">
        <v>180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125</v>
      </c>
      <c r="B7" s="81" t="s">
        <v>180</v>
      </c>
      <c r="C7" s="57">
        <v>600000</v>
      </c>
      <c r="D7" s="57">
        <v>49999.999999999767</v>
      </c>
      <c r="E7" s="57">
        <v>0</v>
      </c>
      <c r="F7" s="57">
        <v>8333.3333333334886</v>
      </c>
      <c r="G7" s="57">
        <v>1280.8666672453546</v>
      </c>
      <c r="H7" s="33">
        <v>41666.666666666279</v>
      </c>
    </row>
    <row r="8" spans="1:8" ht="20.100000000000001" customHeight="1" x14ac:dyDescent="0.25">
      <c r="A8" s="80" t="s">
        <v>181</v>
      </c>
      <c r="B8" s="57" t="s">
        <v>182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183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8333.3333333334886</v>
      </c>
      <c r="G9" s="35">
        <f t="shared" si="0"/>
        <v>1280.8666672453546</v>
      </c>
      <c r="H9" s="35">
        <f t="shared" si="0"/>
        <v>41666.666666666279</v>
      </c>
    </row>
    <row r="11" spans="1:8" x14ac:dyDescent="0.25">
      <c r="A11" s="44" t="s">
        <v>159</v>
      </c>
      <c r="B11" s="10"/>
    </row>
    <row r="12" spans="1:8" x14ac:dyDescent="0.25">
      <c r="A12" s="10" t="s">
        <v>184</v>
      </c>
    </row>
    <row r="13" spans="1:8" x14ac:dyDescent="0.25">
      <c r="A13" s="10" t="s">
        <v>185</v>
      </c>
    </row>
    <row r="14" spans="1:8" x14ac:dyDescent="0.25">
      <c r="A14" s="5" t="s">
        <v>186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162</v>
      </c>
      <c r="B1" s="130"/>
    </row>
    <row r="2" spans="1:2" x14ac:dyDescent="0.25">
      <c r="A2" s="130" t="s">
        <v>149</v>
      </c>
      <c r="B2" s="130"/>
    </row>
    <row r="3" spans="1:2" x14ac:dyDescent="0.25">
      <c r="A3" s="130" t="s">
        <v>163</v>
      </c>
      <c r="B3" s="130"/>
    </row>
    <row r="5" spans="1:2" ht="20.100000000000001" customHeight="1" x14ac:dyDescent="0.25">
      <c r="A5" s="83" t="s">
        <v>150</v>
      </c>
      <c r="B5" s="83" t="s">
        <v>151</v>
      </c>
    </row>
    <row r="6" spans="1:2" ht="20.100000000000001" customHeight="1" x14ac:dyDescent="0.25">
      <c r="A6" s="30" t="s">
        <v>164</v>
      </c>
      <c r="B6" s="25">
        <v>2610651.9318000004</v>
      </c>
    </row>
    <row r="7" spans="1:2" ht="20.100000000000001" customHeight="1" x14ac:dyDescent="0.25">
      <c r="A7" s="30" t="s">
        <v>165</v>
      </c>
      <c r="B7" s="25">
        <v>1010907.89975</v>
      </c>
    </row>
    <row r="8" spans="1:2" ht="20.100000000000001" customHeight="1" x14ac:dyDescent="0.25">
      <c r="A8" s="30" t="s">
        <v>166</v>
      </c>
      <c r="B8" s="25">
        <v>897527.69739999995</v>
      </c>
    </row>
    <row r="9" spans="1:2" ht="20.100000000000001" customHeight="1" x14ac:dyDescent="0.25">
      <c r="A9" s="30" t="s">
        <v>167</v>
      </c>
      <c r="B9" s="25">
        <v>1868210.6109399998</v>
      </c>
    </row>
    <row r="10" spans="1:2" ht="20.100000000000001" customHeight="1" x14ac:dyDescent="0.25">
      <c r="A10" s="48" t="s">
        <v>158</v>
      </c>
      <c r="B10" s="31">
        <f>SUM(B6:B9)</f>
        <v>6387298.1398900002</v>
      </c>
    </row>
    <row r="11" spans="1:2" x14ac:dyDescent="0.25">
      <c r="B11" s="4"/>
    </row>
    <row r="12" spans="1:2" x14ac:dyDescent="0.25">
      <c r="A12" s="44" t="s">
        <v>159</v>
      </c>
    </row>
    <row r="13" spans="1:2" x14ac:dyDescent="0.25">
      <c r="A13" s="8" t="s">
        <v>168</v>
      </c>
    </row>
    <row r="14" spans="1:2" x14ac:dyDescent="0.25">
      <c r="A14" s="49" t="s">
        <v>169</v>
      </c>
    </row>
    <row r="15" spans="1:2" x14ac:dyDescent="0.25">
      <c r="A15" s="4" t="s">
        <v>170</v>
      </c>
    </row>
    <row r="16" spans="1:2" x14ac:dyDescent="0.25">
      <c r="A16" s="4" t="s">
        <v>171</v>
      </c>
    </row>
    <row r="17" spans="1:1" x14ac:dyDescent="0.25">
      <c r="A17" s="4" t="s">
        <v>172</v>
      </c>
    </row>
    <row r="18" spans="1:1" x14ac:dyDescent="0.25">
      <c r="A18" s="4" t="s">
        <v>13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2020-06-22T23:37:37Z</dcterms:modified>
</cp:coreProperties>
</file>