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amirez\Documents\KAREN 2021-2026\MEF\PND\PND 2025-2029\SEGUIMIENTO PND 2025\Resultados 2025\Publicación WEB\"/>
    </mc:Choice>
  </mc:AlternateContent>
  <xr:revisionPtr revIDLastSave="0" documentId="8_{9A689566-46DC-4493-BC69-C38894170B0E}" xr6:coauthVersionLast="36" xr6:coauthVersionMax="36" xr10:uidLastSave="{00000000-0000-0000-0000-000000000000}"/>
  <bookViews>
    <workbookView xWindow="0" yWindow="0" windowWidth="28800" windowHeight="12105" xr2:uid="{C50B0B74-9B35-4AA5-8CE5-A1EA3D77E218}"/>
  </bookViews>
  <sheets>
    <sheet name="Base de Cálcul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K8" i="1" s="1"/>
  <c r="H9" i="1"/>
  <c r="I9" i="1" s="1"/>
  <c r="K9" i="1" s="1"/>
  <c r="H10" i="1"/>
  <c r="I10" i="1"/>
  <c r="K10" i="1"/>
  <c r="H11" i="1"/>
  <c r="I11" i="1"/>
  <c r="H12" i="1"/>
  <c r="I12" i="1"/>
  <c r="H13" i="1"/>
  <c r="I13" i="1"/>
  <c r="H14" i="1"/>
  <c r="I14" i="1"/>
</calcChain>
</file>

<file path=xl/sharedStrings.xml><?xml version="1.0" encoding="utf-8"?>
<sst xmlns="http://schemas.openxmlformats.org/spreadsheetml/2006/main" count="15" uniqueCount="15">
  <si>
    <t xml:space="preserve">Fuente información para el año 2025: 
BDE B.P.: Correo electrónico remitido con fecha 23 de abril 2026
CONAFIPS: Correo electrónico remitido con fecha 24 de abril 2026
CFN B.P.: Correo electrónico remitido con fecha 24 de abril 2026 
BANECUADOR B.P.: Correo electrónico remitido con fecha 24 de abril 2026
BIESS - Correo electrónico remitido con fecha 24 de abril 2026
PIB nominal (BCE)  https://contenido.bce.fin.ec/documentos/informacioneconomica/indicadores/real/PIBNominalAnual.html </t>
  </si>
  <si>
    <t>RESULTADO</t>
  </si>
  <si>
    <t>PIB Nominal Anual
(Millones de USD)</t>
  </si>
  <si>
    <t>TOTAL COLOCACIÓN
BANCA PÚBLICA
(en millones)</t>
  </si>
  <si>
    <t>TOTAL COLOCACIÓN
BANCA PÚBLICA</t>
  </si>
  <si>
    <t>CONAFIPS</t>
  </si>
  <si>
    <t>BDE B.P.</t>
  </si>
  <si>
    <t>BANECUADOR B.P.</t>
  </si>
  <si>
    <t>CFN B.P.</t>
  </si>
  <si>
    <t>BIESS</t>
  </si>
  <si>
    <t>AÑOS</t>
  </si>
  <si>
    <t>COLOCACIÓN POR ENTIDAD</t>
  </si>
  <si>
    <t xml:space="preserve">Porcentaje de participación de la colocación de crédito de las entidades financieras públicas en el Producto Interno Bruto (PIB). </t>
  </si>
  <si>
    <t>Nombre del indicador:</t>
  </si>
  <si>
    <t>PLAN NACIONAL DE DESARROLLO 2025 -2029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</si>
</sst>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&quot;$&quot;\-#,##0.00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164" fontId="2" fillId="0" borderId="0" xfId="1" applyFont="1"/>
    <xf numFmtId="8" fontId="2" fillId="0" borderId="0" xfId="0" applyNumberFormat="1" applyFont="1"/>
    <xf numFmtId="165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/>
    <xf numFmtId="43" fontId="2" fillId="2" borderId="1" xfId="3" applyFont="1" applyFill="1" applyBorder="1"/>
    <xf numFmtId="0" fontId="3" fillId="2" borderId="1" xfId="0" applyFont="1" applyFill="1" applyBorder="1" applyAlignment="1">
      <alignment horizontal="center"/>
    </xf>
    <xf numFmtId="10" fontId="3" fillId="0" borderId="1" xfId="2" applyNumberFormat="1" applyFont="1" applyBorder="1" applyAlignment="1">
      <alignment horizontal="center" vertical="center"/>
    </xf>
    <xf numFmtId="164" fontId="2" fillId="0" borderId="1" xfId="1" applyFont="1" applyBorder="1"/>
    <xf numFmtId="164" fontId="2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5" borderId="0" xfId="0" applyFont="1" applyFill="1" applyAlignment="1">
      <alignment horizontal="center"/>
    </xf>
  </cellXfs>
  <cellStyles count="4">
    <cellStyle name="Millares 2" xfId="3" xr:uid="{1C831877-AEB8-4B94-B929-640F2D84B56A}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71185-9DC2-4323-BB1D-B47EF209AEFF}">
  <dimension ref="B2:K20"/>
  <sheetViews>
    <sheetView showGridLines="0" tabSelected="1" zoomScale="115" zoomScaleNormal="115" workbookViewId="0">
      <selection activeCell="F31" sqref="F31"/>
    </sheetView>
  </sheetViews>
  <sheetFormatPr baseColWidth="10" defaultColWidth="8.85546875" defaultRowHeight="12" x14ac:dyDescent="0.2"/>
  <cols>
    <col min="1" max="1" width="0.5703125" style="1" customWidth="1"/>
    <col min="2" max="2" width="17.5703125" style="1" customWidth="1"/>
    <col min="3" max="3" width="20" style="1" customWidth="1"/>
    <col min="4" max="4" width="17.85546875" style="1" customWidth="1"/>
    <col min="5" max="5" width="16.28515625" style="1" bestFit="1" customWidth="1"/>
    <col min="6" max="6" width="16.5703125" style="1" customWidth="1"/>
    <col min="7" max="7" width="16.85546875" style="1" customWidth="1"/>
    <col min="8" max="8" width="19.7109375" style="1" bestFit="1" customWidth="1"/>
    <col min="9" max="9" width="19" style="1" customWidth="1"/>
    <col min="10" max="10" width="16.5703125" style="1" customWidth="1"/>
    <col min="11" max="11" width="11.140625" style="1" bestFit="1" customWidth="1"/>
    <col min="12" max="16384" width="8.85546875" style="1"/>
  </cols>
  <sheetData>
    <row r="2" spans="2:11" x14ac:dyDescent="0.2">
      <c r="B2" s="22" t="s">
        <v>14</v>
      </c>
      <c r="C2" s="22"/>
      <c r="D2" s="22"/>
      <c r="E2" s="22"/>
      <c r="F2" s="22"/>
      <c r="G2" s="22"/>
      <c r="H2" s="22"/>
      <c r="I2" s="22"/>
      <c r="J2" s="22"/>
      <c r="K2" s="22"/>
    </row>
    <row r="4" spans="2:11" ht="24" x14ac:dyDescent="0.2">
      <c r="B4" s="21" t="s">
        <v>13</v>
      </c>
      <c r="C4" s="20" t="s">
        <v>12</v>
      </c>
      <c r="D4" s="20"/>
      <c r="E4" s="20"/>
      <c r="F4" s="20"/>
      <c r="G4" s="20"/>
      <c r="H4" s="20"/>
      <c r="I4" s="20"/>
      <c r="J4" s="20"/>
      <c r="K4" s="20"/>
    </row>
    <row r="6" spans="2:11" x14ac:dyDescent="0.2">
      <c r="B6" s="19" t="s">
        <v>11</v>
      </c>
      <c r="C6" s="19"/>
      <c r="D6" s="19"/>
      <c r="E6" s="19"/>
      <c r="F6" s="19"/>
      <c r="G6" s="19"/>
      <c r="H6" s="19"/>
      <c r="I6" s="19"/>
      <c r="J6" s="19"/>
      <c r="K6" s="19"/>
    </row>
    <row r="7" spans="2:11" ht="57" customHeight="1" x14ac:dyDescent="0.2">
      <c r="B7" s="18" t="s">
        <v>10</v>
      </c>
      <c r="C7" s="17" t="s">
        <v>9</v>
      </c>
      <c r="D7" s="17" t="s">
        <v>8</v>
      </c>
      <c r="E7" s="17" t="s">
        <v>7</v>
      </c>
      <c r="F7" s="17" t="s">
        <v>6</v>
      </c>
      <c r="G7" s="17" t="s">
        <v>5</v>
      </c>
      <c r="H7" s="16" t="s">
        <v>4</v>
      </c>
      <c r="I7" s="16" t="s">
        <v>3</v>
      </c>
      <c r="J7" s="15" t="s">
        <v>2</v>
      </c>
      <c r="K7" s="14" t="s">
        <v>1</v>
      </c>
    </row>
    <row r="8" spans="2:11" x14ac:dyDescent="0.2">
      <c r="B8" s="13">
        <v>2023</v>
      </c>
      <c r="C8" s="12">
        <v>4654821568.3999996</v>
      </c>
      <c r="D8" s="12"/>
      <c r="E8" s="12">
        <v>532853836.07999998</v>
      </c>
      <c r="F8" s="12">
        <v>230102998.63999999</v>
      </c>
      <c r="G8" s="12">
        <v>304500000</v>
      </c>
      <c r="H8" s="11">
        <f>SUM(C8:G8)</f>
        <v>5722278403.1199999</v>
      </c>
      <c r="I8" s="11">
        <f>H8/1000000</f>
        <v>5722.2784031199999</v>
      </c>
      <c r="J8" s="11">
        <v>120792.8</v>
      </c>
      <c r="K8" s="10">
        <f>+I8/J8</f>
        <v>4.7372677867555016E-2</v>
      </c>
    </row>
    <row r="9" spans="2:11" x14ac:dyDescent="0.2">
      <c r="B9" s="13">
        <v>2024</v>
      </c>
      <c r="C9" s="12">
        <v>5341447784.5299997</v>
      </c>
      <c r="D9" s="12"/>
      <c r="E9" s="12">
        <v>482158427.13999999</v>
      </c>
      <c r="F9" s="12">
        <v>471819029.88999999</v>
      </c>
      <c r="G9" s="12">
        <v>320000000</v>
      </c>
      <c r="H9" s="11">
        <f>SUM(C9:G9)</f>
        <v>6615425241.5600004</v>
      </c>
      <c r="I9" s="11">
        <f>H9/1000000</f>
        <v>6615.4252415600004</v>
      </c>
      <c r="J9" s="11">
        <v>123802.4</v>
      </c>
      <c r="K9" s="10">
        <f>+I9/J9</f>
        <v>5.3435355385356022E-2</v>
      </c>
    </row>
    <row r="10" spans="2:11" x14ac:dyDescent="0.2">
      <c r="B10" s="13">
        <v>2025</v>
      </c>
      <c r="C10" s="12">
        <v>5098729391.1200037</v>
      </c>
      <c r="D10" s="12">
        <v>159825000</v>
      </c>
      <c r="E10" s="12">
        <v>634165518.37999189</v>
      </c>
      <c r="F10" s="12">
        <v>505507434.22000003</v>
      </c>
      <c r="G10" s="12">
        <v>297082465.72999996</v>
      </c>
      <c r="H10" s="11">
        <f>SUM(C10:G10)</f>
        <v>6695309809.449995</v>
      </c>
      <c r="I10" s="11">
        <f>H10/1000000</f>
        <v>6695.3098094499946</v>
      </c>
      <c r="J10" s="11">
        <v>130320.6</v>
      </c>
      <c r="K10" s="10">
        <f>+I10/J10</f>
        <v>5.1375682811850114E-2</v>
      </c>
    </row>
    <row r="11" spans="2:11" hidden="1" x14ac:dyDescent="0.2">
      <c r="B11" s="9">
        <v>2026</v>
      </c>
      <c r="C11" s="8">
        <v>5800000000</v>
      </c>
      <c r="D11" s="7">
        <v>200000000</v>
      </c>
      <c r="E11" s="8">
        <v>600000000</v>
      </c>
      <c r="F11" s="7">
        <v>389052000</v>
      </c>
      <c r="G11" s="6">
        <v>343792013.33761603</v>
      </c>
      <c r="H11" s="5">
        <f>SUM(C11:G11)</f>
        <v>7332844013.337616</v>
      </c>
      <c r="I11" s="4">
        <f>H11/1000000</f>
        <v>7332.8440133376162</v>
      </c>
      <c r="J11" s="4"/>
    </row>
    <row r="12" spans="2:11" hidden="1" x14ac:dyDescent="0.2">
      <c r="B12" s="9">
        <v>2027</v>
      </c>
      <c r="C12" s="8">
        <v>5980431029.3786736</v>
      </c>
      <c r="D12" s="7">
        <v>300000000</v>
      </c>
      <c r="E12" s="8">
        <v>720000000</v>
      </c>
      <c r="F12" s="7">
        <v>392942520</v>
      </c>
      <c r="G12" s="6">
        <v>354506498.64048898</v>
      </c>
      <c r="H12" s="5">
        <f>SUM(C12:G12)</f>
        <v>7747880048.0191622</v>
      </c>
      <c r="I12" s="4">
        <f>H12/1000000</f>
        <v>7747.8800480191621</v>
      </c>
      <c r="J12" s="4"/>
    </row>
    <row r="13" spans="2:11" hidden="1" x14ac:dyDescent="0.2">
      <c r="B13" s="9">
        <v>2028</v>
      </c>
      <c r="C13" s="8">
        <v>6296959375.5960579</v>
      </c>
      <c r="D13" s="7">
        <v>300000000</v>
      </c>
      <c r="E13" s="8">
        <v>864000000</v>
      </c>
      <c r="F13" s="7">
        <v>396871945.19999999</v>
      </c>
      <c r="G13" s="6">
        <v>365116226.411228</v>
      </c>
      <c r="H13" s="5">
        <f>SUM(C13:G13)</f>
        <v>8222947547.2072859</v>
      </c>
      <c r="I13" s="4">
        <f>H13/1000000</f>
        <v>8222.9475472072863</v>
      </c>
      <c r="J13" s="4"/>
    </row>
    <row r="14" spans="2:11" hidden="1" x14ac:dyDescent="0.2">
      <c r="B14" s="9">
        <v>2029</v>
      </c>
      <c r="C14" s="8">
        <v>6613414544.1157341</v>
      </c>
      <c r="D14" s="7">
        <v>300000000</v>
      </c>
      <c r="E14" s="8">
        <v>1037000000</v>
      </c>
      <c r="F14" s="7">
        <v>386200000</v>
      </c>
      <c r="G14" s="6">
        <v>374991182.98106098</v>
      </c>
      <c r="H14" s="5">
        <f>SUM(C14:G14)</f>
        <v>8711605727.0967941</v>
      </c>
      <c r="I14" s="4">
        <f>H14/1000000</f>
        <v>8711.605727096794</v>
      </c>
      <c r="J14" s="4"/>
    </row>
    <row r="15" spans="2:11" x14ac:dyDescent="0.2">
      <c r="B15" s="3"/>
    </row>
    <row r="16" spans="2:11" ht="44.25" customHeight="1" x14ac:dyDescent="0.2">
      <c r="B16" s="2" t="s">
        <v>0</v>
      </c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2:1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2:1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4">
    <mergeCell ref="B2:K2"/>
    <mergeCell ref="C4:K4"/>
    <mergeCell ref="B16:K20"/>
    <mergeCell ref="B6:K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Base de Cálculo</vt:lpstr>
    </vt:vector>
  </TitlesOfParts>
  <Company>MEF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Ramírez, Karen Johana</dc:creator>
  <cp:lastModifiedBy>Ramírez Ramírez, Karen Johana</cp:lastModifiedBy>
  <dcterms:created xsi:type="dcterms:W3CDTF">2026-04-29T13:56:00Z</dcterms:created>
  <dcterms:modified xsi:type="dcterms:W3CDTF">2026-04-29T13:56:43Z</dcterms:modified>
</cp:coreProperties>
</file>