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19200" windowHeight="7695" tabRatio="746" activeTab="2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+CFDD" sheetId="28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4" l="1"/>
  <c r="G74" i="26" l="1"/>
  <c r="F74" i="26"/>
  <c r="E74" i="26"/>
  <c r="D74" i="26"/>
  <c r="C74" i="26"/>
  <c r="G73" i="26"/>
  <c r="G75" i="26" s="1"/>
  <c r="F73" i="26"/>
  <c r="E73" i="26"/>
  <c r="E75" i="26" s="1"/>
  <c r="D73" i="26"/>
  <c r="C73" i="26"/>
  <c r="C75" i="26" s="1"/>
  <c r="G72" i="26"/>
  <c r="G76" i="26" s="1"/>
  <c r="F72" i="26"/>
  <c r="E72" i="26"/>
  <c r="D72" i="26"/>
  <c r="C72" i="26"/>
  <c r="C76" i="26" s="1"/>
  <c r="G73" i="25"/>
  <c r="F73" i="25"/>
  <c r="E73" i="25"/>
  <c r="D73" i="25"/>
  <c r="C73" i="25"/>
  <c r="G72" i="25"/>
  <c r="F72" i="25"/>
  <c r="F74" i="25" s="1"/>
  <c r="E72" i="25"/>
  <c r="E74" i="25" s="1"/>
  <c r="D72" i="25"/>
  <c r="D74" i="25" s="1"/>
  <c r="C72" i="25"/>
  <c r="G71" i="25"/>
  <c r="F71" i="25"/>
  <c r="F75" i="25" s="1"/>
  <c r="E71" i="25"/>
  <c r="E75" i="25" s="1"/>
  <c r="D71" i="25"/>
  <c r="C71" i="25"/>
  <c r="D75" i="25" l="1"/>
  <c r="D76" i="26"/>
  <c r="E76" i="26"/>
  <c r="D75" i="26"/>
  <c r="C75" i="25"/>
  <c r="G75" i="25"/>
  <c r="F76" i="26"/>
  <c r="C74" i="25"/>
  <c r="G74" i="25"/>
  <c r="F75" i="26"/>
  <c r="M33" i="21"/>
  <c r="X33" i="21"/>
  <c r="T33" i="21"/>
  <c r="P33" i="21"/>
  <c r="L33" i="21"/>
  <c r="AA33" i="21"/>
  <c r="Z33" i="21"/>
  <c r="W33" i="21"/>
  <c r="V33" i="21"/>
  <c r="S33" i="21"/>
  <c r="R33" i="21"/>
  <c r="O33" i="21"/>
  <c r="N33" i="21"/>
  <c r="K33" i="21"/>
  <c r="J33" i="21"/>
  <c r="C13" i="22"/>
  <c r="D13" i="22"/>
  <c r="W23" i="28"/>
  <c r="E13" i="22"/>
  <c r="Q33" i="21"/>
  <c r="Y33" i="21"/>
  <c r="U33" i="21"/>
  <c r="I33" i="21"/>
  <c r="Z14" i="21"/>
  <c r="Z13" i="21" s="1"/>
  <c r="V14" i="21"/>
  <c r="V13" i="21" s="1"/>
  <c r="J14" i="21"/>
  <c r="J13" i="21" s="1"/>
  <c r="D33" i="21"/>
  <c r="T14" i="21"/>
  <c r="T13" i="21" s="1"/>
  <c r="R14" i="21"/>
  <c r="R13" i="21" s="1"/>
  <c r="N14" i="21"/>
  <c r="N13" i="21" s="1"/>
  <c r="L14" i="21"/>
  <c r="L13" i="21" s="1"/>
  <c r="E33" i="21"/>
  <c r="F33" i="21"/>
  <c r="G33" i="21"/>
  <c r="Y43" i="28"/>
  <c r="U43" i="28"/>
  <c r="Q43" i="28"/>
  <c r="I43" i="28"/>
  <c r="C43" i="28"/>
  <c r="H43" i="28"/>
  <c r="AA43" i="28"/>
  <c r="X43" i="28"/>
  <c r="W43" i="28"/>
  <c r="T43" i="28"/>
  <c r="S43" i="28"/>
  <c r="P43" i="28"/>
  <c r="O43" i="28"/>
  <c r="L43" i="28"/>
  <c r="K43" i="28"/>
  <c r="G43" i="28"/>
  <c r="F43" i="28"/>
  <c r="E43" i="28"/>
  <c r="M43" i="28"/>
  <c r="Z43" i="28"/>
  <c r="V43" i="28"/>
  <c r="R43" i="28"/>
  <c r="N43" i="28"/>
  <c r="J43" i="28"/>
  <c r="D43" i="28"/>
  <c r="AA39" i="28"/>
  <c r="X23" i="28"/>
  <c r="P23" i="28"/>
  <c r="Y39" i="28"/>
  <c r="Q39" i="28"/>
  <c r="D39" i="28"/>
  <c r="I39" i="28"/>
  <c r="O23" i="28"/>
  <c r="AA23" i="28"/>
  <c r="S23" i="28"/>
  <c r="K23" i="28"/>
  <c r="U39" i="28"/>
  <c r="M39" i="28"/>
  <c r="W39" i="28"/>
  <c r="S39" i="28"/>
  <c r="O39" i="28"/>
  <c r="T23" i="28"/>
  <c r="L23" i="28"/>
  <c r="K39" i="28"/>
  <c r="G23" i="28"/>
  <c r="Z39" i="28"/>
  <c r="X39" i="28"/>
  <c r="V39" i="28"/>
  <c r="T39" i="28"/>
  <c r="R39" i="28"/>
  <c r="P39" i="28"/>
  <c r="N39" i="28"/>
  <c r="L39" i="28"/>
  <c r="J39" i="28"/>
  <c r="E39" i="28"/>
  <c r="F39" i="28"/>
  <c r="G39" i="28"/>
  <c r="H23" i="28"/>
  <c r="Z23" i="28"/>
  <c r="Y23" i="28"/>
  <c r="V23" i="28"/>
  <c r="U23" i="28"/>
  <c r="F23" i="28"/>
  <c r="R23" i="28"/>
  <c r="Q23" i="28"/>
  <c r="E23" i="28"/>
  <c r="N23" i="28"/>
  <c r="M23" i="28"/>
  <c r="D23" i="28"/>
  <c r="J23" i="28"/>
  <c r="I23" i="28"/>
  <c r="C23" i="28"/>
  <c r="U34" i="19"/>
  <c r="Q34" i="19"/>
  <c r="Y34" i="19"/>
  <c r="J34" i="19"/>
  <c r="M34" i="19"/>
  <c r="AA34" i="19"/>
  <c r="Z34" i="19"/>
  <c r="W34" i="19"/>
  <c r="V34" i="19"/>
  <c r="S34" i="19"/>
  <c r="R34" i="19"/>
  <c r="O34" i="19"/>
  <c r="N34" i="19"/>
  <c r="L34" i="19"/>
  <c r="K34" i="19"/>
  <c r="J38" i="19"/>
  <c r="L20" i="19"/>
  <c r="F34" i="19"/>
  <c r="AA20" i="19"/>
  <c r="W20" i="19"/>
  <c r="S20" i="19"/>
  <c r="O20" i="19"/>
  <c r="K20" i="19"/>
  <c r="H38" i="19"/>
  <c r="I38" i="19"/>
  <c r="T34" i="19"/>
  <c r="G34" i="19"/>
  <c r="AA38" i="19"/>
  <c r="W38" i="19"/>
  <c r="S38" i="19"/>
  <c r="O38" i="19"/>
  <c r="K38" i="19"/>
  <c r="E34" i="19"/>
  <c r="D34" i="19"/>
  <c r="Y38" i="19"/>
  <c r="X38" i="19"/>
  <c r="U38" i="19"/>
  <c r="T38" i="19"/>
  <c r="Q38" i="19"/>
  <c r="P38" i="19"/>
  <c r="M38" i="19"/>
  <c r="L38" i="19"/>
  <c r="P34" i="19"/>
  <c r="X34" i="19"/>
  <c r="T20" i="19"/>
  <c r="Z38" i="19"/>
  <c r="V38" i="19"/>
  <c r="R38" i="19"/>
  <c r="N38" i="19"/>
  <c r="I34" i="19"/>
  <c r="C34" i="19"/>
  <c r="H34" i="19"/>
  <c r="C20" i="19"/>
  <c r="G20" i="19"/>
  <c r="H20" i="19"/>
  <c r="Y20" i="19"/>
  <c r="U20" i="19"/>
  <c r="Q20" i="19"/>
  <c r="M20" i="19"/>
  <c r="I20" i="19"/>
  <c r="C38" i="19"/>
  <c r="G38" i="19"/>
  <c r="E38" i="19"/>
  <c r="F20" i="19"/>
  <c r="E20" i="19"/>
  <c r="X20" i="19"/>
  <c r="F38" i="19"/>
  <c r="Z20" i="19"/>
  <c r="V20" i="19"/>
  <c r="R20" i="19"/>
  <c r="N20" i="19"/>
  <c r="J20" i="19"/>
  <c r="P20" i="19"/>
  <c r="D38" i="19"/>
  <c r="D20" i="19"/>
  <c r="W14" i="21"/>
  <c r="W13" i="21" s="1"/>
  <c r="O14" i="21"/>
  <c r="O13" i="21" s="1"/>
  <c r="C14" i="21"/>
  <c r="C13" i="21" s="1"/>
  <c r="G14" i="21"/>
  <c r="G13" i="21" s="1"/>
  <c r="F14" i="21"/>
  <c r="F13" i="21" s="1"/>
  <c r="H14" i="21"/>
  <c r="H13" i="21" s="1"/>
  <c r="X14" i="21"/>
  <c r="X13" i="21" s="1"/>
  <c r="E14" i="21"/>
  <c r="E13" i="21" s="1"/>
  <c r="P14" i="21"/>
  <c r="P13" i="21" s="1"/>
  <c r="AA14" i="21"/>
  <c r="AA13" i="21" s="1"/>
  <c r="S14" i="21"/>
  <c r="S13" i="21" s="1"/>
  <c r="K14" i="21"/>
  <c r="K13" i="21" s="1"/>
  <c r="Y14" i="21"/>
  <c r="Y13" i="21" s="1"/>
  <c r="U14" i="21"/>
  <c r="U13" i="21" s="1"/>
  <c r="Q14" i="21"/>
  <c r="Q13" i="21" s="1"/>
  <c r="M14" i="21"/>
  <c r="M13" i="21" s="1"/>
  <c r="I14" i="21"/>
  <c r="I13" i="21" s="1"/>
  <c r="D14" i="21"/>
  <c r="D13" i="21" s="1"/>
  <c r="BX12" i="28"/>
  <c r="BY12" i="28"/>
  <c r="BZ12" i="28"/>
  <c r="CA12" i="28"/>
  <c r="CB12" i="28"/>
  <c r="CC12" i="28"/>
  <c r="CD12" i="28"/>
  <c r="CE12" i="28"/>
  <c r="CF12" i="28"/>
  <c r="CG12" i="28"/>
  <c r="CH12" i="28"/>
  <c r="CI12" i="28"/>
  <c r="BZ16" i="28" l="1"/>
  <c r="CH35" i="28"/>
  <c r="BZ35" i="28"/>
  <c r="CC42" i="28"/>
  <c r="CF42" i="28"/>
  <c r="CB42" i="28"/>
  <c r="BX42" i="28"/>
  <c r="CG42" i="28"/>
  <c r="CE42" i="28"/>
  <c r="CG35" i="28"/>
  <c r="CC35" i="28"/>
  <c r="BY35" i="28"/>
  <c r="CI32" i="28"/>
  <c r="CE32" i="28"/>
  <c r="CA32" i="28"/>
  <c r="CH16" i="28"/>
  <c r="CH15" i="28" s="1"/>
  <c r="CD16" i="28"/>
  <c r="BY42" i="28"/>
  <c r="CI42" i="28"/>
  <c r="CA42" i="28"/>
  <c r="CH42" i="28"/>
  <c r="CD42" i="28"/>
  <c r="BZ42" i="28"/>
  <c r="CI9" i="28"/>
  <c r="CI8" i="28" s="1"/>
  <c r="CE9" i="28"/>
  <c r="CE8" i="28" s="1"/>
  <c r="CA9" i="28"/>
  <c r="CA8" i="28" s="1"/>
  <c r="CF35" i="28"/>
  <c r="CB35" i="28"/>
  <c r="BX35" i="28"/>
  <c r="CH32" i="28"/>
  <c r="CD32" i="28"/>
  <c r="BZ32" i="28"/>
  <c r="CH9" i="28"/>
  <c r="CH8" i="28" s="1"/>
  <c r="CD9" i="28"/>
  <c r="CD8" i="28" s="1"/>
  <c r="BZ9" i="28"/>
  <c r="BZ8" i="28" s="1"/>
  <c r="CI35" i="28"/>
  <c r="CE35" i="28"/>
  <c r="CA35" i="28"/>
  <c r="CG32" i="28"/>
  <c r="CC32" i="28"/>
  <c r="BY32" i="28"/>
  <c r="CG9" i="28"/>
  <c r="CG8" i="28" s="1"/>
  <c r="CC9" i="28"/>
  <c r="CC8" i="28" s="1"/>
  <c r="BY9" i="28"/>
  <c r="BY8" i="28" s="1"/>
  <c r="CD35" i="28"/>
  <c r="CF32" i="28"/>
  <c r="CB32" i="28"/>
  <c r="BX32" i="28"/>
  <c r="CI16" i="28"/>
  <c r="CE16" i="28"/>
  <c r="CE15" i="28" s="1"/>
  <c r="CA16" i="28"/>
  <c r="CF9" i="28"/>
  <c r="CF8" i="28" s="1"/>
  <c r="CB9" i="28"/>
  <c r="BX9" i="28"/>
  <c r="BX8" i="28" s="1"/>
  <c r="CF16" i="28"/>
  <c r="CB16" i="28"/>
  <c r="BX16" i="28"/>
  <c r="CB8" i="28"/>
  <c r="CG16" i="28"/>
  <c r="CG15" i="28" s="1"/>
  <c r="CC16" i="28"/>
  <c r="BY16" i="28"/>
  <c r="CB15" i="28" l="1"/>
  <c r="CB6" i="28" s="1"/>
  <c r="CF15" i="28"/>
  <c r="CF6" i="28" s="1"/>
  <c r="CI15" i="28"/>
  <c r="CA15" i="28"/>
  <c r="CA6" i="28" s="1"/>
  <c r="BY15" i="28"/>
  <c r="BY6" i="28" s="1"/>
  <c r="BX15" i="28"/>
  <c r="BX6" i="28" s="1"/>
  <c r="CD15" i="28"/>
  <c r="CD6" i="28" s="1"/>
  <c r="BZ15" i="28"/>
  <c r="BZ6" i="28" s="1"/>
  <c r="CC15" i="28"/>
  <c r="CC6" i="28" s="1"/>
  <c r="CG6" i="28"/>
  <c r="CI6" i="28"/>
  <c r="CH6" i="28"/>
  <c r="CE6" i="28"/>
  <c r="C24" i="28" l="1"/>
  <c r="AB24" i="21"/>
  <c r="D67" i="14" l="1"/>
  <c r="E67" i="14"/>
  <c r="F67" i="14"/>
  <c r="G67" i="14"/>
  <c r="C67" i="23"/>
  <c r="K28" i="21"/>
  <c r="O28" i="21"/>
  <c r="S28" i="21"/>
  <c r="W28" i="21"/>
  <c r="AA28" i="21"/>
  <c r="D67" i="23"/>
  <c r="E67" i="23"/>
  <c r="F67" i="23"/>
  <c r="G67" i="23"/>
  <c r="C28" i="21"/>
  <c r="H28" i="21"/>
  <c r="G28" i="21"/>
  <c r="X28" i="21"/>
  <c r="J28" i="21"/>
  <c r="N28" i="21"/>
  <c r="R28" i="21"/>
  <c r="V28" i="21"/>
  <c r="Z28" i="21"/>
  <c r="L28" i="21"/>
  <c r="D28" i="21"/>
  <c r="E28" i="21"/>
  <c r="P28" i="21"/>
  <c r="T28" i="21"/>
  <c r="F28" i="21"/>
  <c r="I28" i="21"/>
  <c r="M28" i="21"/>
  <c r="Q28" i="21"/>
  <c r="U28" i="21"/>
  <c r="Y28" i="21"/>
  <c r="L60" i="23"/>
  <c r="P60" i="23"/>
  <c r="X60" i="23"/>
  <c r="J61" i="23"/>
  <c r="R61" i="23"/>
  <c r="V61" i="23"/>
  <c r="Z61" i="23"/>
  <c r="U62" i="23"/>
  <c r="X63" i="23"/>
  <c r="P64" i="23"/>
  <c r="I60" i="23"/>
  <c r="I61" i="23"/>
  <c r="I65" i="23"/>
  <c r="H61" i="23"/>
  <c r="H64" i="23"/>
  <c r="H65" i="23"/>
  <c r="I63" i="23"/>
  <c r="Y62" i="23"/>
  <c r="Q62" i="23"/>
  <c r="M62" i="23"/>
  <c r="I62" i="23"/>
  <c r="N61" i="23"/>
  <c r="H34" i="28"/>
  <c r="AC12" i="28"/>
  <c r="AD12" i="28"/>
  <c r="AE12" i="28"/>
  <c r="AF12" i="28"/>
  <c r="AG12" i="28"/>
  <c r="AH12" i="28"/>
  <c r="AI12" i="28"/>
  <c r="AJ12" i="28"/>
  <c r="AK12" i="28"/>
  <c r="AL12" i="28"/>
  <c r="AM12" i="28"/>
  <c r="AO12" i="28"/>
  <c r="AP12" i="28"/>
  <c r="AQ12" i="28"/>
  <c r="AR12" i="28"/>
  <c r="AS12" i="28"/>
  <c r="AT12" i="28"/>
  <c r="AU12" i="28"/>
  <c r="AV12" i="28"/>
  <c r="AW12" i="28"/>
  <c r="AX12" i="28"/>
  <c r="AY12" i="28"/>
  <c r="BA12" i="28"/>
  <c r="BB12" i="28"/>
  <c r="BC12" i="28"/>
  <c r="BD12" i="28"/>
  <c r="BE12" i="28"/>
  <c r="BF12" i="28"/>
  <c r="BG12" i="28"/>
  <c r="BH12" i="28"/>
  <c r="BI12" i="28"/>
  <c r="BJ12" i="28"/>
  <c r="BK12" i="28"/>
  <c r="BM12" i="28"/>
  <c r="BN12" i="28"/>
  <c r="BO12" i="28"/>
  <c r="BP12" i="28"/>
  <c r="BQ12" i="28"/>
  <c r="BR12" i="28"/>
  <c r="BS12" i="28"/>
  <c r="BT12" i="28"/>
  <c r="BU12" i="28"/>
  <c r="BV12" i="28"/>
  <c r="AB12" i="28"/>
  <c r="AA34" i="28"/>
  <c r="Z34" i="28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G34" i="28"/>
  <c r="F34" i="28"/>
  <c r="E34" i="28"/>
  <c r="D34" i="28"/>
  <c r="J13" i="28"/>
  <c r="F61" i="23" l="1"/>
  <c r="T60" i="23"/>
  <c r="F60" i="23"/>
  <c r="H63" i="23"/>
  <c r="X65" i="23"/>
  <c r="T65" i="23"/>
  <c r="P65" i="23"/>
  <c r="L65" i="23"/>
  <c r="X64" i="23"/>
  <c r="T64" i="23"/>
  <c r="I64" i="23"/>
  <c r="T63" i="23"/>
  <c r="P63" i="23"/>
  <c r="X62" i="23"/>
  <c r="T62" i="23"/>
  <c r="L62" i="23"/>
  <c r="X61" i="23"/>
  <c r="T61" i="23"/>
  <c r="P61" i="23"/>
  <c r="L61" i="23"/>
  <c r="AA60" i="23"/>
  <c r="W60" i="23"/>
  <c r="S60" i="23"/>
  <c r="O60" i="23"/>
  <c r="K60" i="23"/>
  <c r="H62" i="23"/>
  <c r="Z65" i="23"/>
  <c r="V65" i="23"/>
  <c r="R65" i="23"/>
  <c r="N65" i="23"/>
  <c r="Z64" i="23"/>
  <c r="V64" i="23"/>
  <c r="R64" i="23"/>
  <c r="N64" i="23"/>
  <c r="J64" i="23"/>
  <c r="Z63" i="23"/>
  <c r="V63" i="23"/>
  <c r="R63" i="23"/>
  <c r="N63" i="23"/>
  <c r="Z62" i="23"/>
  <c r="V62" i="23"/>
  <c r="R62" i="23"/>
  <c r="N62" i="23"/>
  <c r="Z60" i="23"/>
  <c r="V60" i="23"/>
  <c r="R60" i="23"/>
  <c r="N60" i="23"/>
  <c r="J60" i="23"/>
  <c r="Y11" i="28"/>
  <c r="E11" i="28"/>
  <c r="M11" i="28"/>
  <c r="I11" i="28"/>
  <c r="T11" i="28"/>
  <c r="D64" i="23"/>
  <c r="L64" i="23"/>
  <c r="D65" i="23"/>
  <c r="H60" i="23"/>
  <c r="C60" i="23"/>
  <c r="AA65" i="23"/>
  <c r="G65" i="23"/>
  <c r="W65" i="23"/>
  <c r="F65" i="23"/>
  <c r="S65" i="23"/>
  <c r="Q65" i="23"/>
  <c r="O65" i="23"/>
  <c r="M65" i="23"/>
  <c r="K65" i="23"/>
  <c r="C65" i="23"/>
  <c r="Y64" i="23"/>
  <c r="Q64" i="23"/>
  <c r="M64" i="23"/>
  <c r="L63" i="23"/>
  <c r="D63" i="23"/>
  <c r="E62" i="23"/>
  <c r="E69" i="23" s="1"/>
  <c r="E71" i="23" s="1"/>
  <c r="P62" i="23"/>
  <c r="AA64" i="23"/>
  <c r="G64" i="23"/>
  <c r="W64" i="23"/>
  <c r="F64" i="23"/>
  <c r="S64" i="23"/>
  <c r="E64" i="23"/>
  <c r="O64" i="23"/>
  <c r="K64" i="23"/>
  <c r="AA63" i="23"/>
  <c r="G63" i="23"/>
  <c r="W63" i="23"/>
  <c r="F63" i="23"/>
  <c r="S63" i="23"/>
  <c r="Q63" i="23"/>
  <c r="O63" i="23"/>
  <c r="M63" i="23"/>
  <c r="K63" i="23"/>
  <c r="C63" i="23"/>
  <c r="AA62" i="23"/>
  <c r="G62" i="23"/>
  <c r="G69" i="23" s="1"/>
  <c r="W62" i="23"/>
  <c r="F62" i="23"/>
  <c r="F69" i="23" s="1"/>
  <c r="F71" i="23" s="1"/>
  <c r="S62" i="23"/>
  <c r="O62" i="23"/>
  <c r="D62" i="23"/>
  <c r="D69" i="23" s="1"/>
  <c r="D71" i="23" s="1"/>
  <c r="K62" i="23"/>
  <c r="C62" i="23"/>
  <c r="C69" i="23" s="1"/>
  <c r="AA61" i="23"/>
  <c r="Y61" i="23"/>
  <c r="W61" i="23"/>
  <c r="U61" i="23"/>
  <c r="S61" i="23"/>
  <c r="Q61" i="23"/>
  <c r="O61" i="23"/>
  <c r="M61" i="23"/>
  <c r="K61" i="23"/>
  <c r="C61" i="23"/>
  <c r="Y60" i="23"/>
  <c r="U60" i="23"/>
  <c r="E60" i="23"/>
  <c r="M60" i="23"/>
  <c r="U64" i="23"/>
  <c r="G60" i="23"/>
  <c r="G61" i="23"/>
  <c r="J62" i="23"/>
  <c r="E63" i="23"/>
  <c r="U63" i="23"/>
  <c r="Y63" i="23"/>
  <c r="E65" i="23"/>
  <c r="U65" i="23"/>
  <c r="Y65" i="23"/>
  <c r="D60" i="23"/>
  <c r="Q60" i="23"/>
  <c r="D61" i="23"/>
  <c r="J63" i="23"/>
  <c r="J65" i="23"/>
  <c r="E61" i="23"/>
  <c r="C64" i="23"/>
  <c r="V11" i="28"/>
  <c r="N13" i="28"/>
  <c r="Z13" i="28"/>
  <c r="R11" i="28"/>
  <c r="N11" i="28"/>
  <c r="D11" i="28"/>
  <c r="J11" i="28"/>
  <c r="I13" i="28"/>
  <c r="O13" i="28"/>
  <c r="C34" i="28"/>
  <c r="H13" i="28"/>
  <c r="T13" i="28"/>
  <c r="P13" i="28"/>
  <c r="S13" i="28"/>
  <c r="O11" i="28"/>
  <c r="K11" i="28"/>
  <c r="H11" i="28"/>
  <c r="F13" i="28"/>
  <c r="K13" i="28"/>
  <c r="U13" i="28"/>
  <c r="Z11" i="28"/>
  <c r="X11" i="28"/>
  <c r="Q11" i="28"/>
  <c r="X13" i="28"/>
  <c r="G13" i="28"/>
  <c r="AN12" i="28"/>
  <c r="L13" i="28"/>
  <c r="F11" i="28"/>
  <c r="D13" i="28"/>
  <c r="Q13" i="28"/>
  <c r="V13" i="28"/>
  <c r="AA13" i="28"/>
  <c r="BW12" i="28"/>
  <c r="W13" i="28"/>
  <c r="BL12" i="28"/>
  <c r="U11" i="28"/>
  <c r="P11" i="28"/>
  <c r="L11" i="28"/>
  <c r="C11" i="28"/>
  <c r="E13" i="28"/>
  <c r="M13" i="28"/>
  <c r="R13" i="28"/>
  <c r="Y13" i="28"/>
  <c r="AZ12" i="28"/>
  <c r="AA11" i="28"/>
  <c r="G11" i="28"/>
  <c r="W11" i="28"/>
  <c r="S11" i="28"/>
  <c r="C13" i="28"/>
  <c r="C71" i="23" l="1"/>
  <c r="D68" i="23"/>
  <c r="D70" i="23" s="1"/>
  <c r="E68" i="23"/>
  <c r="E70" i="23" s="1"/>
  <c r="F68" i="23"/>
  <c r="F70" i="23" s="1"/>
  <c r="G68" i="23"/>
  <c r="G70" i="23" s="1"/>
  <c r="G71" i="23"/>
  <c r="C68" i="23"/>
  <c r="C70" i="23" s="1"/>
  <c r="X27" i="25"/>
  <c r="AC57" i="25"/>
  <c r="AD57" i="25"/>
  <c r="AE57" i="25"/>
  <c r="AF57" i="25"/>
  <c r="AG57" i="25"/>
  <c r="AH57" i="25"/>
  <c r="AI57" i="25"/>
  <c r="AJ57" i="25"/>
  <c r="AK57" i="25"/>
  <c r="AL57" i="25"/>
  <c r="AM57" i="25"/>
  <c r="AN57" i="25"/>
  <c r="AO57" i="25"/>
  <c r="AP57" i="25"/>
  <c r="AQ57" i="25"/>
  <c r="AR57" i="25"/>
  <c r="AS57" i="25"/>
  <c r="AT57" i="25"/>
  <c r="AU57" i="25"/>
  <c r="AV57" i="25"/>
  <c r="AW57" i="25"/>
  <c r="AX57" i="25"/>
  <c r="AY57" i="25"/>
  <c r="AZ57" i="25"/>
  <c r="BA57" i="25"/>
  <c r="BB57" i="25"/>
  <c r="BC57" i="25"/>
  <c r="BD57" i="25"/>
  <c r="BE57" i="25"/>
  <c r="BF57" i="25"/>
  <c r="BG57" i="25"/>
  <c r="BH57" i="25"/>
  <c r="BI57" i="25"/>
  <c r="BJ57" i="25"/>
  <c r="BK57" i="25"/>
  <c r="BL57" i="25"/>
  <c r="BM57" i="25"/>
  <c r="BN57" i="25"/>
  <c r="BO57" i="25"/>
  <c r="BP57" i="25"/>
  <c r="BQ57" i="25"/>
  <c r="BR57" i="25"/>
  <c r="BS57" i="25"/>
  <c r="BT57" i="25"/>
  <c r="BU57" i="25"/>
  <c r="BV57" i="25"/>
  <c r="BW57" i="25"/>
  <c r="BX57" i="25"/>
  <c r="BY57" i="25"/>
  <c r="BZ57" i="25"/>
  <c r="CA57" i="25"/>
  <c r="CB57" i="25"/>
  <c r="CC57" i="25"/>
  <c r="CD57" i="25"/>
  <c r="CE57" i="25"/>
  <c r="CF57" i="25"/>
  <c r="CG57" i="25"/>
  <c r="CH57" i="25"/>
  <c r="CI57" i="25"/>
  <c r="J64" i="25"/>
  <c r="V64" i="25"/>
  <c r="X64" i="25"/>
  <c r="N64" i="25"/>
  <c r="P64" i="25"/>
  <c r="Z64" i="25"/>
  <c r="AD39" i="26"/>
  <c r="AF39" i="26"/>
  <c r="AG39" i="26"/>
  <c r="AJ39" i="26"/>
  <c r="AL39" i="26"/>
  <c r="AN39" i="26"/>
  <c r="AP39" i="26"/>
  <c r="AR39" i="26"/>
  <c r="AS39" i="26"/>
  <c r="AV39" i="26"/>
  <c r="AW39" i="26"/>
  <c r="AX39" i="26"/>
  <c r="AZ39" i="26"/>
  <c r="BA39" i="26"/>
  <c r="BB39" i="26"/>
  <c r="BD39" i="26"/>
  <c r="BE39" i="26"/>
  <c r="BH39" i="26"/>
  <c r="BJ39" i="26"/>
  <c r="BL39" i="26"/>
  <c r="BM39" i="26"/>
  <c r="BP39" i="26"/>
  <c r="BQ39" i="26"/>
  <c r="BR39" i="26"/>
  <c r="BT39" i="26"/>
  <c r="BU39" i="26"/>
  <c r="BV39" i="26"/>
  <c r="BX39" i="26"/>
  <c r="BY39" i="26"/>
  <c r="BZ39" i="26"/>
  <c r="CB39" i="26"/>
  <c r="CC39" i="26"/>
  <c r="CF39" i="26"/>
  <c r="CG39" i="26"/>
  <c r="CH39" i="26"/>
  <c r="AC39" i="26"/>
  <c r="AB39" i="26"/>
  <c r="AE39" i="26"/>
  <c r="AH39" i="26"/>
  <c r="AI39" i="26"/>
  <c r="AM39" i="26"/>
  <c r="AQ39" i="26"/>
  <c r="AU39" i="26"/>
  <c r="AY39" i="26"/>
  <c r="BC39" i="26"/>
  <c r="BF39" i="26"/>
  <c r="BG39" i="26"/>
  <c r="BK39" i="26"/>
  <c r="BN39" i="26"/>
  <c r="BO39" i="26"/>
  <c r="BS39" i="26"/>
  <c r="BW39" i="26"/>
  <c r="CA39" i="26"/>
  <c r="CE39" i="26"/>
  <c r="CI39" i="26"/>
  <c r="AD49" i="26"/>
  <c r="AE49" i="26"/>
  <c r="AF49" i="26"/>
  <c r="AG49" i="26"/>
  <c r="AH49" i="26"/>
  <c r="AI49" i="26"/>
  <c r="AJ49" i="26"/>
  <c r="AK49" i="26"/>
  <c r="AL49" i="26"/>
  <c r="AM49" i="26"/>
  <c r="AN49" i="26"/>
  <c r="AO49" i="26"/>
  <c r="AP49" i="26"/>
  <c r="AQ49" i="26"/>
  <c r="AR49" i="26"/>
  <c r="AS49" i="26"/>
  <c r="AT49" i="26"/>
  <c r="AU49" i="26"/>
  <c r="AV49" i="26"/>
  <c r="AW49" i="26"/>
  <c r="AX49" i="26"/>
  <c r="AY49" i="26"/>
  <c r="AZ49" i="26"/>
  <c r="BA49" i="26"/>
  <c r="BB49" i="26"/>
  <c r="BC49" i="26"/>
  <c r="BD49" i="26"/>
  <c r="BE49" i="26"/>
  <c r="BF49" i="26"/>
  <c r="BG49" i="26"/>
  <c r="BH49" i="26"/>
  <c r="BI49" i="26"/>
  <c r="BJ49" i="26"/>
  <c r="BK49" i="26"/>
  <c r="BL49" i="26"/>
  <c r="BM49" i="26"/>
  <c r="BN49" i="26"/>
  <c r="BO49" i="26"/>
  <c r="BP49" i="26"/>
  <c r="BQ49" i="26"/>
  <c r="BR49" i="26"/>
  <c r="BS49" i="26"/>
  <c r="BT49" i="26"/>
  <c r="BU49" i="26"/>
  <c r="BV49" i="26"/>
  <c r="BW49" i="26"/>
  <c r="BX49" i="26"/>
  <c r="BY49" i="26"/>
  <c r="BZ49" i="26"/>
  <c r="CA49" i="26"/>
  <c r="CB49" i="26"/>
  <c r="CC49" i="26"/>
  <c r="CD49" i="26"/>
  <c r="CE49" i="26"/>
  <c r="CF49" i="26"/>
  <c r="CG49" i="26"/>
  <c r="CH49" i="26"/>
  <c r="CI49" i="26"/>
  <c r="T27" i="25" l="1"/>
  <c r="Q27" i="25"/>
  <c r="P27" i="25"/>
  <c r="L27" i="25"/>
  <c r="I27" i="25"/>
  <c r="AA48" i="25"/>
  <c r="O48" i="25"/>
  <c r="K48" i="25"/>
  <c r="Z27" i="25"/>
  <c r="V27" i="25"/>
  <c r="R27" i="25"/>
  <c r="N27" i="25"/>
  <c r="J27" i="25"/>
  <c r="Z40" i="26"/>
  <c r="R40" i="26"/>
  <c r="N40" i="26"/>
  <c r="J40" i="26"/>
  <c r="W40" i="26"/>
  <c r="H43" i="25"/>
  <c r="I40" i="26"/>
  <c r="CD39" i="26"/>
  <c r="H48" i="25"/>
  <c r="H40" i="26"/>
  <c r="V40" i="26"/>
  <c r="S40" i="26"/>
  <c r="L40" i="26"/>
  <c r="K40" i="26"/>
  <c r="X40" i="26"/>
  <c r="AT39" i="26"/>
  <c r="AA27" i="25"/>
  <c r="Y27" i="25"/>
  <c r="W27" i="25"/>
  <c r="U27" i="25"/>
  <c r="S27" i="25"/>
  <c r="O27" i="25"/>
  <c r="M27" i="25"/>
  <c r="K27" i="25"/>
  <c r="Z48" i="25"/>
  <c r="Y48" i="25"/>
  <c r="U48" i="25"/>
  <c r="AA64" i="25"/>
  <c r="W64" i="25"/>
  <c r="S64" i="25"/>
  <c r="O64" i="25"/>
  <c r="K64" i="25"/>
  <c r="X48" i="25"/>
  <c r="V48" i="25"/>
  <c r="R48" i="25"/>
  <c r="N48" i="25"/>
  <c r="J48" i="25"/>
  <c r="E27" i="25"/>
  <c r="Y47" i="25"/>
  <c r="X47" i="25"/>
  <c r="U47" i="25"/>
  <c r="T47" i="25"/>
  <c r="Q47" i="25"/>
  <c r="P47" i="25"/>
  <c r="M47" i="25"/>
  <c r="L47" i="25"/>
  <c r="I47" i="25"/>
  <c r="CH49" i="25"/>
  <c r="CD49" i="25"/>
  <c r="BZ49" i="25"/>
  <c r="BV49" i="25"/>
  <c r="BR49" i="25"/>
  <c r="BN49" i="25"/>
  <c r="BJ49" i="25"/>
  <c r="BF49" i="25"/>
  <c r="BB49" i="25"/>
  <c r="AX49" i="25"/>
  <c r="AT49" i="25"/>
  <c r="AP49" i="25"/>
  <c r="AL49" i="25"/>
  <c r="AH49" i="25"/>
  <c r="Q48" i="25"/>
  <c r="M48" i="25"/>
  <c r="L48" i="25"/>
  <c r="I48" i="25"/>
  <c r="W48" i="25"/>
  <c r="S48" i="25"/>
  <c r="AC24" i="25"/>
  <c r="CF24" i="25"/>
  <c r="CB24" i="25"/>
  <c r="BX24" i="25"/>
  <c r="BT24" i="25"/>
  <c r="BP24" i="25"/>
  <c r="BL24" i="25"/>
  <c r="BH24" i="25"/>
  <c r="BD24" i="25"/>
  <c r="AZ24" i="25"/>
  <c r="AV24" i="25"/>
  <c r="AR24" i="25"/>
  <c r="AN24" i="25"/>
  <c r="AJ24" i="25"/>
  <c r="AF24" i="25"/>
  <c r="AB24" i="25"/>
  <c r="G27" i="25"/>
  <c r="F27" i="25"/>
  <c r="D27" i="25"/>
  <c r="C27" i="25"/>
  <c r="CG24" i="25"/>
  <c r="CC24" i="25"/>
  <c r="BY24" i="25"/>
  <c r="BU24" i="25"/>
  <c r="BQ24" i="25"/>
  <c r="BM24" i="25"/>
  <c r="BI24" i="25"/>
  <c r="BE24" i="25"/>
  <c r="BA24" i="25"/>
  <c r="AW24" i="25"/>
  <c r="AS24" i="25"/>
  <c r="AO24" i="25"/>
  <c r="AK24" i="25"/>
  <c r="AG24" i="25"/>
  <c r="CI24" i="25"/>
  <c r="CE24" i="25"/>
  <c r="CA24" i="25"/>
  <c r="BW24" i="25"/>
  <c r="BS24" i="25"/>
  <c r="BO24" i="25"/>
  <c r="BK24" i="25"/>
  <c r="BG24" i="25"/>
  <c r="BC24" i="25"/>
  <c r="AY24" i="25"/>
  <c r="AU24" i="25"/>
  <c r="AQ24" i="25"/>
  <c r="AM24" i="25"/>
  <c r="AI24" i="25"/>
  <c r="AE24" i="25"/>
  <c r="Y64" i="25"/>
  <c r="U64" i="25"/>
  <c r="Q64" i="25"/>
  <c r="M64" i="25"/>
  <c r="H27" i="25"/>
  <c r="CH24" i="25"/>
  <c r="CD24" i="25"/>
  <c r="BZ24" i="25"/>
  <c r="BV24" i="25"/>
  <c r="BR24" i="25"/>
  <c r="BN24" i="25"/>
  <c r="BJ24" i="25"/>
  <c r="BF24" i="25"/>
  <c r="BB24" i="25"/>
  <c r="AX24" i="25"/>
  <c r="AT24" i="25"/>
  <c r="AP24" i="25"/>
  <c r="AL24" i="25"/>
  <c r="AH24" i="25"/>
  <c r="AD24" i="25"/>
  <c r="X18" i="28"/>
  <c r="W12" i="28"/>
  <c r="I12" i="28"/>
  <c r="M12" i="28"/>
  <c r="Q12" i="28"/>
  <c r="U12" i="28"/>
  <c r="Y12" i="28"/>
  <c r="AA21" i="28"/>
  <c r="N22" i="28"/>
  <c r="N20" i="28"/>
  <c r="Z20" i="28"/>
  <c r="AA17" i="28"/>
  <c r="J20" i="28"/>
  <c r="R20" i="28"/>
  <c r="V20" i="28"/>
  <c r="H19" i="28"/>
  <c r="I19" i="28"/>
  <c r="K19" i="28"/>
  <c r="O19" i="28"/>
  <c r="P19" i="28"/>
  <c r="Q19" i="28"/>
  <c r="S19" i="28"/>
  <c r="U19" i="28"/>
  <c r="W19" i="28"/>
  <c r="Y19" i="28"/>
  <c r="AA19" i="28"/>
  <c r="K20" i="28"/>
  <c r="D20" i="28"/>
  <c r="O20" i="28"/>
  <c r="S20" i="28"/>
  <c r="W20" i="28"/>
  <c r="X20" i="28"/>
  <c r="AA20" i="28"/>
  <c r="N24" i="28"/>
  <c r="J26" i="28"/>
  <c r="N26" i="28"/>
  <c r="R26" i="28"/>
  <c r="V26" i="28"/>
  <c r="Z26" i="28"/>
  <c r="C12" i="28"/>
  <c r="K12" i="28"/>
  <c r="O12" i="28"/>
  <c r="S12" i="28"/>
  <c r="AA12" i="28"/>
  <c r="C17" i="28"/>
  <c r="BB16" i="28"/>
  <c r="BB15" i="28" s="1"/>
  <c r="K25" i="28"/>
  <c r="O25" i="28"/>
  <c r="S25" i="28"/>
  <c r="W25" i="28"/>
  <c r="AA25" i="28"/>
  <c r="E19" i="28"/>
  <c r="H18" i="28"/>
  <c r="D18" i="28"/>
  <c r="P18" i="28"/>
  <c r="AT16" i="28"/>
  <c r="H20" i="28"/>
  <c r="E25" i="28"/>
  <c r="C26" i="28"/>
  <c r="I26" i="28"/>
  <c r="M26" i="28"/>
  <c r="E26" i="28"/>
  <c r="Q26" i="28"/>
  <c r="U26" i="28"/>
  <c r="G26" i="28"/>
  <c r="Y26" i="28"/>
  <c r="G12" i="28"/>
  <c r="I17" i="28"/>
  <c r="M17" i="28"/>
  <c r="E17" i="28"/>
  <c r="U17" i="28"/>
  <c r="W17" i="28"/>
  <c r="Y17" i="28"/>
  <c r="AD16" i="28"/>
  <c r="AD15" i="28" s="1"/>
  <c r="AH16" i="28"/>
  <c r="N18" i="28"/>
  <c r="BF16" i="28"/>
  <c r="V18" i="28"/>
  <c r="M19" i="28"/>
  <c r="H21" i="28"/>
  <c r="K21" i="28"/>
  <c r="L21" i="28"/>
  <c r="P21" i="28"/>
  <c r="T21" i="28"/>
  <c r="X21" i="28"/>
  <c r="V22" i="28"/>
  <c r="P24" i="28"/>
  <c r="T24" i="28"/>
  <c r="V24" i="28"/>
  <c r="X24" i="28"/>
  <c r="Q17" i="28"/>
  <c r="G17" i="28"/>
  <c r="J12" i="28"/>
  <c r="N12" i="28"/>
  <c r="R12" i="28"/>
  <c r="V12" i="28"/>
  <c r="K18" i="28"/>
  <c r="L18" i="28"/>
  <c r="O18" i="28"/>
  <c r="S18" i="28"/>
  <c r="T18" i="28"/>
  <c r="W18" i="28"/>
  <c r="AA18" i="28"/>
  <c r="Z12" i="28"/>
  <c r="BJ16" i="28"/>
  <c r="BJ15" i="28" s="1"/>
  <c r="AG16" i="28"/>
  <c r="AG15" i="28" s="1"/>
  <c r="AK16" i="28"/>
  <c r="AK15" i="28" s="1"/>
  <c r="AS16" i="28"/>
  <c r="AS15" i="28" s="1"/>
  <c r="AW16" i="28"/>
  <c r="BE16" i="28"/>
  <c r="BI16" i="28"/>
  <c r="BI15" i="28" s="1"/>
  <c r="BQ16" i="28"/>
  <c r="BQ15" i="28" s="1"/>
  <c r="BU16" i="28"/>
  <c r="BU15" i="28" s="1"/>
  <c r="J19" i="28"/>
  <c r="N19" i="28"/>
  <c r="R19" i="28"/>
  <c r="V19" i="28"/>
  <c r="Z19" i="28"/>
  <c r="H12" i="28"/>
  <c r="L12" i="28"/>
  <c r="P12" i="28"/>
  <c r="F12" i="28"/>
  <c r="X12" i="28"/>
  <c r="AL16" i="28"/>
  <c r="AL15" i="28" s="1"/>
  <c r="BR16" i="28"/>
  <c r="BR15" i="28" s="1"/>
  <c r="O17" i="28"/>
  <c r="AF16" i="28"/>
  <c r="AF15" i="28" s="1"/>
  <c r="AJ16" i="28"/>
  <c r="AN16" i="28"/>
  <c r="AN15" i="28" s="1"/>
  <c r="AR16" i="28"/>
  <c r="AR15" i="28" s="1"/>
  <c r="AV16" i="28"/>
  <c r="AV15" i="28" s="1"/>
  <c r="BD16" i="28"/>
  <c r="BD15" i="28" s="1"/>
  <c r="BH16" i="28"/>
  <c r="BH15" i="28" s="1"/>
  <c r="F18" i="28"/>
  <c r="BP16" i="28"/>
  <c r="BP15" i="28" s="1"/>
  <c r="BT16" i="28"/>
  <c r="BT15" i="28" s="1"/>
  <c r="C19" i="28"/>
  <c r="C20" i="28"/>
  <c r="I20" i="28"/>
  <c r="L20" i="28"/>
  <c r="M20" i="28"/>
  <c r="E20" i="28"/>
  <c r="P20" i="28"/>
  <c r="Q20" i="28"/>
  <c r="F20" i="28"/>
  <c r="U20" i="28"/>
  <c r="G20" i="28"/>
  <c r="Y20" i="28"/>
  <c r="C22" i="28"/>
  <c r="E22" i="28"/>
  <c r="G22" i="28"/>
  <c r="D26" i="28"/>
  <c r="L26" i="28"/>
  <c r="F26" i="28"/>
  <c r="T26" i="28"/>
  <c r="I21" i="28"/>
  <c r="J21" i="28"/>
  <c r="M21" i="28"/>
  <c r="N21" i="28"/>
  <c r="O21" i="28"/>
  <c r="R21" i="28"/>
  <c r="S21" i="28"/>
  <c r="U21" i="28"/>
  <c r="V21" i="28"/>
  <c r="W21" i="28"/>
  <c r="Y21" i="28"/>
  <c r="Z21" i="28"/>
  <c r="H22" i="28"/>
  <c r="J22" i="28"/>
  <c r="K22" i="28"/>
  <c r="O22" i="28"/>
  <c r="P22" i="28"/>
  <c r="R22" i="28"/>
  <c r="S22" i="28"/>
  <c r="T22" i="28"/>
  <c r="W22" i="28"/>
  <c r="X22" i="28"/>
  <c r="Z22" i="28"/>
  <c r="AA22" i="28"/>
  <c r="I25" i="28"/>
  <c r="M25" i="28"/>
  <c r="P25" i="28"/>
  <c r="Q25" i="28"/>
  <c r="U25" i="28"/>
  <c r="Y25" i="28"/>
  <c r="I22" i="28"/>
  <c r="M22" i="28"/>
  <c r="Q22" i="28"/>
  <c r="U22" i="28"/>
  <c r="Y22" i="28"/>
  <c r="H24" i="28"/>
  <c r="J24" i="28"/>
  <c r="K24" i="28"/>
  <c r="O24" i="28"/>
  <c r="R24" i="28"/>
  <c r="S24" i="28"/>
  <c r="W24" i="28"/>
  <c r="Z24" i="28"/>
  <c r="AA24" i="28"/>
  <c r="I24" i="28"/>
  <c r="M24" i="28"/>
  <c r="E24" i="28"/>
  <c r="Q24" i="28"/>
  <c r="U24" i="28"/>
  <c r="G24" i="28"/>
  <c r="Y24" i="28"/>
  <c r="J25" i="28"/>
  <c r="N25" i="28"/>
  <c r="R25" i="28"/>
  <c r="V25" i="28"/>
  <c r="Z25" i="28"/>
  <c r="K26" i="28"/>
  <c r="O26" i="28"/>
  <c r="S26" i="28"/>
  <c r="W26" i="28"/>
  <c r="AA26" i="28"/>
  <c r="D12" i="28"/>
  <c r="T12" i="28"/>
  <c r="BL16" i="28"/>
  <c r="BL15" i="28" s="1"/>
  <c r="H17" i="28"/>
  <c r="AC16" i="28"/>
  <c r="L17" i="28"/>
  <c r="D17" i="28"/>
  <c r="AO16" i="28"/>
  <c r="P17" i="28"/>
  <c r="BA16" i="28"/>
  <c r="F17" i="28"/>
  <c r="T17" i="28"/>
  <c r="BM16" i="28"/>
  <c r="X17" i="28"/>
  <c r="J18" i="28"/>
  <c r="R18" i="28"/>
  <c r="Z18" i="28"/>
  <c r="I18" i="28"/>
  <c r="M18" i="28"/>
  <c r="Q18" i="28"/>
  <c r="U18" i="28"/>
  <c r="Y18" i="28"/>
  <c r="C21" i="28"/>
  <c r="F21" i="28"/>
  <c r="F22" i="28"/>
  <c r="Q21" i="28"/>
  <c r="E21" i="28"/>
  <c r="E12" i="28"/>
  <c r="AP16" i="28"/>
  <c r="AP15" i="28" s="1"/>
  <c r="AX16" i="28"/>
  <c r="BN16" i="28"/>
  <c r="BN15" i="28" s="1"/>
  <c r="BV16" i="28"/>
  <c r="C18" i="28"/>
  <c r="E18" i="28"/>
  <c r="G18" i="28"/>
  <c r="G21" i="28"/>
  <c r="L22" i="28"/>
  <c r="D22" i="28"/>
  <c r="H25" i="28"/>
  <c r="C25" i="28"/>
  <c r="L25" i="28"/>
  <c r="D25" i="28"/>
  <c r="T25" i="28"/>
  <c r="F25" i="28"/>
  <c r="X25" i="28"/>
  <c r="G25" i="28"/>
  <c r="AB16" i="28"/>
  <c r="AZ16" i="28"/>
  <c r="K17" i="28"/>
  <c r="S17" i="28"/>
  <c r="AE16" i="28"/>
  <c r="J17" i="28"/>
  <c r="AI16" i="28"/>
  <c r="AI15" i="28" s="1"/>
  <c r="AM16" i="28"/>
  <c r="AM15" i="28" s="1"/>
  <c r="AQ16" i="28"/>
  <c r="N17" i="28"/>
  <c r="AU16" i="28"/>
  <c r="AY16" i="28"/>
  <c r="BC16" i="28"/>
  <c r="BC15" i="28" s="1"/>
  <c r="R17" i="28"/>
  <c r="BG16" i="28"/>
  <c r="BG15" i="28" s="1"/>
  <c r="BK16" i="28"/>
  <c r="BO16" i="28"/>
  <c r="BO15" i="28" s="1"/>
  <c r="V17" i="28"/>
  <c r="BS16" i="28"/>
  <c r="BW16" i="28"/>
  <c r="Z17" i="28"/>
  <c r="L19" i="28"/>
  <c r="D19" i="28"/>
  <c r="T19" i="28"/>
  <c r="F19" i="28"/>
  <c r="X19" i="28"/>
  <c r="G19" i="28"/>
  <c r="T20" i="28"/>
  <c r="D21" i="28"/>
  <c r="F24" i="28"/>
  <c r="H26" i="28"/>
  <c r="X26" i="28"/>
  <c r="L24" i="28"/>
  <c r="D24" i="28"/>
  <c r="P26" i="28"/>
  <c r="D64" i="25"/>
  <c r="H64" i="25"/>
  <c r="D47" i="25"/>
  <c r="BY49" i="25"/>
  <c r="BI49" i="25"/>
  <c r="AS49" i="25"/>
  <c r="R64" i="25"/>
  <c r="Z29" i="25"/>
  <c r="V29" i="25"/>
  <c r="R29" i="25"/>
  <c r="N29" i="25"/>
  <c r="J29" i="25"/>
  <c r="Y29" i="25"/>
  <c r="G29" i="25"/>
  <c r="U29" i="25"/>
  <c r="Q29" i="25"/>
  <c r="M29" i="25"/>
  <c r="Z47" i="25"/>
  <c r="V47" i="25"/>
  <c r="R47" i="25"/>
  <c r="N47" i="25"/>
  <c r="J47" i="25"/>
  <c r="I43" i="25"/>
  <c r="AD49" i="25"/>
  <c r="AC49" i="25"/>
  <c r="G64" i="25"/>
  <c r="F64" i="25"/>
  <c r="E64" i="25"/>
  <c r="I64" i="25"/>
  <c r="C64" i="25"/>
  <c r="T64" i="25"/>
  <c r="L64" i="25"/>
  <c r="CG49" i="25"/>
  <c r="CC49" i="25"/>
  <c r="BU49" i="25"/>
  <c r="BQ49" i="25"/>
  <c r="BM49" i="25"/>
  <c r="BE49" i="25"/>
  <c r="BA49" i="25"/>
  <c r="AW49" i="25"/>
  <c r="AO49" i="25"/>
  <c r="AK49" i="25"/>
  <c r="AG49" i="25"/>
  <c r="X29" i="25"/>
  <c r="T29" i="25"/>
  <c r="P29" i="25"/>
  <c r="L29" i="25"/>
  <c r="X43" i="25"/>
  <c r="T43" i="25"/>
  <c r="P43" i="25"/>
  <c r="C48" i="25"/>
  <c r="F48" i="25"/>
  <c r="T48" i="25"/>
  <c r="E48" i="25"/>
  <c r="AA43" i="25"/>
  <c r="Z43" i="25"/>
  <c r="Y43" i="25"/>
  <c r="W43" i="25"/>
  <c r="V43" i="25"/>
  <c r="U43" i="25"/>
  <c r="S43" i="25"/>
  <c r="R43" i="25"/>
  <c r="Q43" i="25"/>
  <c r="O43" i="25"/>
  <c r="N43" i="25"/>
  <c r="M43" i="25"/>
  <c r="K43" i="25"/>
  <c r="J43" i="25"/>
  <c r="G47" i="25"/>
  <c r="CF49" i="25"/>
  <c r="CB49" i="25"/>
  <c r="BX49" i="25"/>
  <c r="BT49" i="25"/>
  <c r="BP49" i="25"/>
  <c r="BL49" i="25"/>
  <c r="BH49" i="25"/>
  <c r="BD49" i="25"/>
  <c r="AZ49" i="25"/>
  <c r="AV49" i="25"/>
  <c r="AR49" i="25"/>
  <c r="AN49" i="25"/>
  <c r="AJ49" i="25"/>
  <c r="AF49" i="25"/>
  <c r="AA47" i="25"/>
  <c r="W47" i="25"/>
  <c r="F47" i="25"/>
  <c r="S47" i="25"/>
  <c r="E47" i="25"/>
  <c r="O47" i="25"/>
  <c r="K47" i="25"/>
  <c r="CI49" i="25"/>
  <c r="CE49" i="25"/>
  <c r="CA49" i="25"/>
  <c r="BW49" i="25"/>
  <c r="BS49" i="25"/>
  <c r="BO49" i="25"/>
  <c r="BK49" i="25"/>
  <c r="BG49" i="25"/>
  <c r="BC49" i="25"/>
  <c r="AY49" i="25"/>
  <c r="AU49" i="25"/>
  <c r="AQ49" i="25"/>
  <c r="AM49" i="25"/>
  <c r="AI49" i="25"/>
  <c r="AE49" i="25"/>
  <c r="P48" i="25"/>
  <c r="D48" i="25"/>
  <c r="G48" i="25"/>
  <c r="C47" i="25"/>
  <c r="H47" i="25"/>
  <c r="Q25" i="25"/>
  <c r="F43" i="25"/>
  <c r="C43" i="25"/>
  <c r="G43" i="25"/>
  <c r="D43" i="25"/>
  <c r="E43" i="25"/>
  <c r="L43" i="25"/>
  <c r="C29" i="25"/>
  <c r="AA29" i="25"/>
  <c r="W29" i="25"/>
  <c r="F29" i="25"/>
  <c r="S29" i="25"/>
  <c r="E29" i="25"/>
  <c r="O29" i="25"/>
  <c r="D29" i="25"/>
  <c r="K29" i="25"/>
  <c r="I29" i="25"/>
  <c r="Y26" i="25"/>
  <c r="X26" i="25"/>
  <c r="I25" i="25"/>
  <c r="H29" i="25"/>
  <c r="U26" i="25"/>
  <c r="Q26" i="25"/>
  <c r="N26" i="25"/>
  <c r="M26" i="25"/>
  <c r="I26" i="25"/>
  <c r="Z25" i="25"/>
  <c r="S26" i="25"/>
  <c r="W25" i="25"/>
  <c r="N25" i="25"/>
  <c r="F25" i="25"/>
  <c r="AA26" i="25"/>
  <c r="Z26" i="25"/>
  <c r="G26" i="25"/>
  <c r="W26" i="25"/>
  <c r="V26" i="25"/>
  <c r="F26" i="25"/>
  <c r="R26" i="25"/>
  <c r="E26" i="25"/>
  <c r="O26" i="25"/>
  <c r="D26" i="25"/>
  <c r="K26" i="25"/>
  <c r="J26" i="25"/>
  <c r="C26" i="25"/>
  <c r="V25" i="25"/>
  <c r="J25" i="25"/>
  <c r="D25" i="25"/>
  <c r="AA25" i="25"/>
  <c r="R25" i="25"/>
  <c r="P26" i="25"/>
  <c r="H26" i="25"/>
  <c r="H25" i="25"/>
  <c r="S25" i="25"/>
  <c r="K25" i="25"/>
  <c r="Y25" i="25"/>
  <c r="U25" i="25"/>
  <c r="M25" i="25"/>
  <c r="G25" i="25"/>
  <c r="P25" i="25"/>
  <c r="T26" i="25"/>
  <c r="L26" i="25"/>
  <c r="X25" i="25"/>
  <c r="E25" i="25"/>
  <c r="O25" i="25"/>
  <c r="T25" i="25"/>
  <c r="L25" i="25"/>
  <c r="C25" i="25"/>
  <c r="T40" i="26"/>
  <c r="C40" i="26"/>
  <c r="O40" i="26"/>
  <c r="P40" i="26"/>
  <c r="AA40" i="26"/>
  <c r="U40" i="26"/>
  <c r="BI39" i="26"/>
  <c r="AO39" i="26"/>
  <c r="AK39" i="26"/>
  <c r="E40" i="26"/>
  <c r="Y40" i="26"/>
  <c r="G40" i="26"/>
  <c r="D40" i="26"/>
  <c r="CF41" i="26"/>
  <c r="CB41" i="26"/>
  <c r="BX41" i="26"/>
  <c r="BT41" i="26"/>
  <c r="BP41" i="26"/>
  <c r="BL41" i="26"/>
  <c r="BH41" i="26"/>
  <c r="BD41" i="26"/>
  <c r="AZ41" i="26"/>
  <c r="AV41" i="26"/>
  <c r="AR41" i="26"/>
  <c r="AN41" i="26"/>
  <c r="AJ41" i="26"/>
  <c r="AF41" i="26"/>
  <c r="CG41" i="26"/>
  <c r="CC41" i="26"/>
  <c r="BY41" i="26"/>
  <c r="BU41" i="26"/>
  <c r="BQ41" i="26"/>
  <c r="BM41" i="26"/>
  <c r="BI41" i="26"/>
  <c r="BE41" i="26"/>
  <c r="BA41" i="26"/>
  <c r="AW41" i="26"/>
  <c r="AS41" i="26"/>
  <c r="AO41" i="26"/>
  <c r="AK41" i="26"/>
  <c r="AG41" i="26"/>
  <c r="CI41" i="26"/>
  <c r="CE41" i="26"/>
  <c r="CA41" i="26"/>
  <c r="BW41" i="26"/>
  <c r="BS41" i="26"/>
  <c r="BO41" i="26"/>
  <c r="BK41" i="26"/>
  <c r="BG41" i="26"/>
  <c r="BC41" i="26"/>
  <c r="AY41" i="26"/>
  <c r="AU41" i="26"/>
  <c r="AQ41" i="26"/>
  <c r="AM41" i="26"/>
  <c r="AI41" i="26"/>
  <c r="AE41" i="26"/>
  <c r="CH41" i="26"/>
  <c r="CD41" i="26"/>
  <c r="BZ41" i="26"/>
  <c r="BV41" i="26"/>
  <c r="BR41" i="26"/>
  <c r="BN41" i="26"/>
  <c r="BJ41" i="26"/>
  <c r="BF41" i="26"/>
  <c r="BB41" i="26"/>
  <c r="AX41" i="26"/>
  <c r="AT41" i="26"/>
  <c r="AP41" i="26"/>
  <c r="AL41" i="26"/>
  <c r="AH41" i="26"/>
  <c r="AD41" i="26"/>
  <c r="F40" i="26"/>
  <c r="Q40" i="26"/>
  <c r="M40" i="26"/>
  <c r="AB20" i="26"/>
  <c r="C39" i="28" l="1"/>
  <c r="H39" i="28"/>
  <c r="U16" i="28"/>
  <c r="AA16" i="28"/>
  <c r="O16" i="28"/>
  <c r="I16" i="28"/>
  <c r="I15" i="28" s="1"/>
  <c r="Y16" i="28"/>
  <c r="S16" i="28"/>
  <c r="G16" i="28"/>
  <c r="V16" i="28"/>
  <c r="R16" i="28"/>
  <c r="N16" i="28"/>
  <c r="N15" i="28" s="1"/>
  <c r="E16" i="28"/>
  <c r="C16" i="28"/>
  <c r="W16" i="28"/>
  <c r="Q16" i="28"/>
  <c r="M16" i="28"/>
  <c r="AW15" i="28"/>
  <c r="AX15" i="28"/>
  <c r="P16" i="28"/>
  <c r="AJ15" i="28"/>
  <c r="K16" i="28"/>
  <c r="H16" i="28"/>
  <c r="BS15" i="28"/>
  <c r="AU15" i="28"/>
  <c r="BV15" i="28"/>
  <c r="AH15" i="28"/>
  <c r="AE15" i="28"/>
  <c r="AT15" i="28"/>
  <c r="BF15" i="28"/>
  <c r="AZ15" i="28"/>
  <c r="AQ15" i="28"/>
  <c r="BE15" i="28"/>
  <c r="X16" i="28"/>
  <c r="BA15" i="28"/>
  <c r="L16" i="28"/>
  <c r="BW15" i="28"/>
  <c r="BK15" i="28"/>
  <c r="AY15" i="28"/>
  <c r="BM15" i="28"/>
  <c r="AC15" i="28"/>
  <c r="W15" i="28"/>
  <c r="T16" i="28"/>
  <c r="AO15" i="28"/>
  <c r="Z16" i="28"/>
  <c r="J16" i="28"/>
  <c r="AB15" i="28"/>
  <c r="F16" i="28"/>
  <c r="D16" i="28"/>
  <c r="D15" i="28" s="1"/>
  <c r="I42" i="26"/>
  <c r="W33" i="26"/>
  <c r="Z23" i="26"/>
  <c r="F23" i="26"/>
  <c r="R23" i="26"/>
  <c r="N23" i="26"/>
  <c r="J23" i="26"/>
  <c r="V23" i="26"/>
  <c r="AA22" i="26"/>
  <c r="Z22" i="26"/>
  <c r="Y22" i="26"/>
  <c r="W22" i="26"/>
  <c r="V22" i="26"/>
  <c r="U22" i="26"/>
  <c r="R22" i="26"/>
  <c r="P22" i="26"/>
  <c r="O22" i="26"/>
  <c r="N22" i="26"/>
  <c r="M22" i="26"/>
  <c r="L22" i="26"/>
  <c r="K22" i="26"/>
  <c r="J22" i="26"/>
  <c r="I22" i="26"/>
  <c r="H22" i="26"/>
  <c r="S22" i="26"/>
  <c r="C22" i="26"/>
  <c r="AA21" i="26"/>
  <c r="CF20" i="26"/>
  <c r="X21" i="26"/>
  <c r="W21" i="26"/>
  <c r="BT20" i="26"/>
  <c r="BL20" i="26"/>
  <c r="S21" i="26"/>
  <c r="BH20" i="26"/>
  <c r="P21" i="26"/>
  <c r="O21" i="26"/>
  <c r="AV20" i="26"/>
  <c r="N21" i="26"/>
  <c r="AN20" i="26"/>
  <c r="K21" i="26"/>
  <c r="AJ20" i="26"/>
  <c r="CI20" i="26"/>
  <c r="CG20" i="26"/>
  <c r="CE20" i="26"/>
  <c r="CC20" i="26"/>
  <c r="CA20" i="26"/>
  <c r="BY20" i="26"/>
  <c r="BW20" i="26"/>
  <c r="BU20" i="26"/>
  <c r="BS20" i="26"/>
  <c r="BQ20" i="26"/>
  <c r="BO20" i="26"/>
  <c r="BM20" i="26"/>
  <c r="BK20" i="26"/>
  <c r="BI20" i="26"/>
  <c r="BG20" i="26"/>
  <c r="BE20" i="26"/>
  <c r="BC20" i="26"/>
  <c r="BA20" i="26"/>
  <c r="AY20" i="26"/>
  <c r="AW20" i="26"/>
  <c r="AU20" i="26"/>
  <c r="AS20" i="26"/>
  <c r="AQ20" i="26"/>
  <c r="AO20" i="26"/>
  <c r="AM20" i="26"/>
  <c r="AK20" i="26"/>
  <c r="AI20" i="26"/>
  <c r="AG20" i="26"/>
  <c r="AE20" i="26"/>
  <c r="AC20" i="26"/>
  <c r="AA19" i="26"/>
  <c r="Z19" i="26"/>
  <c r="Y19" i="26"/>
  <c r="G19" i="26"/>
  <c r="W19" i="26"/>
  <c r="V19" i="26"/>
  <c r="U19" i="26"/>
  <c r="F19" i="26"/>
  <c r="S19" i="26"/>
  <c r="R19" i="26"/>
  <c r="Q19" i="26"/>
  <c r="E19" i="26"/>
  <c r="O19" i="26"/>
  <c r="N19" i="26"/>
  <c r="M19" i="26"/>
  <c r="D19" i="26"/>
  <c r="K19" i="26"/>
  <c r="I19" i="26"/>
  <c r="C19" i="26"/>
  <c r="L19" i="26"/>
  <c r="AA18" i="26"/>
  <c r="Z18" i="26"/>
  <c r="Y18" i="26"/>
  <c r="W18" i="26"/>
  <c r="V18" i="26"/>
  <c r="U18" i="26"/>
  <c r="T18" i="26"/>
  <c r="S18" i="26"/>
  <c r="Q18" i="26"/>
  <c r="P18" i="26"/>
  <c r="O18" i="26"/>
  <c r="N18" i="26"/>
  <c r="L18" i="26"/>
  <c r="K18" i="26"/>
  <c r="I18" i="26"/>
  <c r="C18" i="26"/>
  <c r="X18" i="26"/>
  <c r="R18" i="26"/>
  <c r="M18" i="26"/>
  <c r="J18" i="26"/>
  <c r="H18" i="26"/>
  <c r="E18" i="26"/>
  <c r="AA17" i="26"/>
  <c r="Z17" i="26"/>
  <c r="W17" i="26"/>
  <c r="V17" i="26"/>
  <c r="F17" i="26"/>
  <c r="S17" i="26"/>
  <c r="R17" i="26"/>
  <c r="O17" i="26"/>
  <c r="K17" i="26"/>
  <c r="J17" i="26"/>
  <c r="N17" i="26"/>
  <c r="Z16" i="26"/>
  <c r="Y16" i="26"/>
  <c r="X16" i="26"/>
  <c r="W16" i="26"/>
  <c r="V16" i="26"/>
  <c r="U16" i="26"/>
  <c r="T16" i="26"/>
  <c r="R16" i="26"/>
  <c r="Q16" i="26"/>
  <c r="P16" i="26"/>
  <c r="O16" i="26"/>
  <c r="N16" i="26"/>
  <c r="M16" i="26"/>
  <c r="L16" i="26"/>
  <c r="J16" i="26"/>
  <c r="I16" i="26"/>
  <c r="H16" i="26"/>
  <c r="AA16" i="26"/>
  <c r="S16" i="26"/>
  <c r="K16" i="26"/>
  <c r="C16" i="26"/>
  <c r="Z15" i="26"/>
  <c r="CB13" i="26"/>
  <c r="G15" i="26"/>
  <c r="V15" i="26"/>
  <c r="BP13" i="26"/>
  <c r="BN13" i="26"/>
  <c r="F15" i="26"/>
  <c r="R15" i="26"/>
  <c r="BF13" i="26"/>
  <c r="BD13" i="26"/>
  <c r="AZ13" i="26"/>
  <c r="AX13" i="26"/>
  <c r="N15" i="26"/>
  <c r="AR13" i="26"/>
  <c r="AP13" i="26"/>
  <c r="AN13" i="26"/>
  <c r="J15" i="26"/>
  <c r="AH13" i="26"/>
  <c r="AF13" i="26"/>
  <c r="C15" i="26"/>
  <c r="L15" i="26"/>
  <c r="CG13" i="26"/>
  <c r="CC13" i="26"/>
  <c r="Y14" i="26"/>
  <c r="X14" i="26"/>
  <c r="BU13" i="26"/>
  <c r="V14" i="26"/>
  <c r="BQ13" i="26"/>
  <c r="U14" i="26"/>
  <c r="T14" i="26"/>
  <c r="BI13" i="26"/>
  <c r="BE13" i="26"/>
  <c r="Q14" i="26"/>
  <c r="P14" i="26"/>
  <c r="AW13" i="26"/>
  <c r="N14" i="26"/>
  <c r="AS13" i="26"/>
  <c r="M14" i="26"/>
  <c r="L14" i="26"/>
  <c r="AK13" i="26"/>
  <c r="AG13" i="26"/>
  <c r="I14" i="26"/>
  <c r="H14" i="26"/>
  <c r="Z14" i="26"/>
  <c r="R14" i="26"/>
  <c r="J14" i="26"/>
  <c r="CH13" i="26"/>
  <c r="CD13" i="26"/>
  <c r="BZ13" i="26"/>
  <c r="BV13" i="26"/>
  <c r="BR13" i="26"/>
  <c r="BJ13" i="26"/>
  <c r="BB13" i="26"/>
  <c r="AT13" i="26"/>
  <c r="AL13" i="26"/>
  <c r="AD13" i="26"/>
  <c r="CH8" i="26"/>
  <c r="CD8" i="26"/>
  <c r="CB8" i="26"/>
  <c r="BZ8" i="26"/>
  <c r="X10" i="26"/>
  <c r="BV8" i="26"/>
  <c r="BR8" i="26"/>
  <c r="BP8" i="26"/>
  <c r="BN8" i="26"/>
  <c r="BJ8" i="26"/>
  <c r="BF8" i="26"/>
  <c r="BD8" i="26"/>
  <c r="BB8" i="26"/>
  <c r="AZ8" i="26"/>
  <c r="AX8" i="26"/>
  <c r="AT8" i="26"/>
  <c r="AR8" i="26"/>
  <c r="AP8" i="26"/>
  <c r="AN8" i="26"/>
  <c r="AL8" i="26"/>
  <c r="J10" i="26"/>
  <c r="AH8" i="26"/>
  <c r="AF8" i="26"/>
  <c r="AD8" i="26"/>
  <c r="C10" i="26"/>
  <c r="T10" i="26"/>
  <c r="L10" i="26"/>
  <c r="CG8" i="26"/>
  <c r="CC8" i="26"/>
  <c r="Y9" i="26"/>
  <c r="X9" i="26"/>
  <c r="BU8" i="26"/>
  <c r="BQ8" i="26"/>
  <c r="U9" i="26"/>
  <c r="T9" i="26"/>
  <c r="BI8" i="26"/>
  <c r="BE8" i="26"/>
  <c r="Q9" i="26"/>
  <c r="P9" i="26"/>
  <c r="AW8" i="26"/>
  <c r="AS8" i="26"/>
  <c r="M9" i="26"/>
  <c r="L9" i="26"/>
  <c r="AK8" i="26"/>
  <c r="AG8" i="26"/>
  <c r="I9" i="26"/>
  <c r="H9" i="26"/>
  <c r="Z9" i="26"/>
  <c r="V9" i="26"/>
  <c r="R9" i="26"/>
  <c r="N9" i="26"/>
  <c r="J9" i="26"/>
  <c r="CI8" i="26"/>
  <c r="CE8" i="26"/>
  <c r="CA8" i="26"/>
  <c r="BW8" i="26"/>
  <c r="BS8" i="26"/>
  <c r="BO8" i="26"/>
  <c r="BK8" i="26"/>
  <c r="BG8" i="26"/>
  <c r="BC8" i="26"/>
  <c r="AY8" i="26"/>
  <c r="AU8" i="26"/>
  <c r="AQ8" i="26"/>
  <c r="AM8" i="26"/>
  <c r="AI8" i="26"/>
  <c r="AE8" i="26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C59" i="25"/>
  <c r="P38" i="25"/>
  <c r="F32" i="25"/>
  <c r="G24" i="25"/>
  <c r="F24" i="25"/>
  <c r="E24" i="25"/>
  <c r="O24" i="25"/>
  <c r="L24" i="25"/>
  <c r="C24" i="25"/>
  <c r="AA24" i="25"/>
  <c r="X24" i="25"/>
  <c r="W24" i="25"/>
  <c r="T24" i="25"/>
  <c r="S24" i="25"/>
  <c r="K24" i="25"/>
  <c r="D24" i="25"/>
  <c r="Z23" i="25"/>
  <c r="W23" i="25"/>
  <c r="V23" i="25"/>
  <c r="S23" i="25"/>
  <c r="R23" i="25"/>
  <c r="E23" i="25"/>
  <c r="O23" i="25"/>
  <c r="N23" i="25"/>
  <c r="K23" i="25"/>
  <c r="J23" i="25"/>
  <c r="I23" i="25"/>
  <c r="Y23" i="25"/>
  <c r="Q23" i="25"/>
  <c r="Z22" i="25"/>
  <c r="V22" i="25"/>
  <c r="F22" i="25"/>
  <c r="R22" i="25"/>
  <c r="E22" i="25"/>
  <c r="N22" i="25"/>
  <c r="M22" i="25"/>
  <c r="J22" i="25"/>
  <c r="Y22" i="25"/>
  <c r="U22" i="25"/>
  <c r="Q22" i="25"/>
  <c r="I22" i="25"/>
  <c r="CI20" i="25"/>
  <c r="CE20" i="25"/>
  <c r="Y21" i="25"/>
  <c r="X21" i="25"/>
  <c r="W21" i="25"/>
  <c r="BS20" i="25"/>
  <c r="U21" i="25"/>
  <c r="T21" i="25"/>
  <c r="Q21" i="25"/>
  <c r="AY20" i="25"/>
  <c r="M21" i="25"/>
  <c r="AM20" i="25"/>
  <c r="AI20" i="25"/>
  <c r="AH20" i="25"/>
  <c r="I21" i="25"/>
  <c r="Z21" i="25"/>
  <c r="V21" i="25"/>
  <c r="G21" i="25"/>
  <c r="CH20" i="25"/>
  <c r="CG20" i="25"/>
  <c r="CF20" i="25"/>
  <c r="CD20" i="25"/>
  <c r="CC20" i="25"/>
  <c r="CB20" i="25"/>
  <c r="CA20" i="25"/>
  <c r="BZ20" i="25"/>
  <c r="BY20" i="25"/>
  <c r="BX20" i="25"/>
  <c r="BV20" i="25"/>
  <c r="BU20" i="25"/>
  <c r="BT20" i="25"/>
  <c r="BR20" i="25"/>
  <c r="BQ20" i="25"/>
  <c r="BP20" i="25"/>
  <c r="BM20" i="25"/>
  <c r="BL20" i="25"/>
  <c r="BK20" i="25"/>
  <c r="BI20" i="25"/>
  <c r="BH20" i="25"/>
  <c r="BG20" i="25"/>
  <c r="BE20" i="25"/>
  <c r="BD20" i="25"/>
  <c r="BA20" i="25"/>
  <c r="AZ20" i="25"/>
  <c r="AW20" i="25"/>
  <c r="AV20" i="25"/>
  <c r="AU20" i="25"/>
  <c r="AS20" i="25"/>
  <c r="AR20" i="25"/>
  <c r="AQ20" i="25"/>
  <c r="AO20" i="25"/>
  <c r="AN20" i="25"/>
  <c r="AK20" i="25"/>
  <c r="AJ20" i="25"/>
  <c r="AG20" i="25"/>
  <c r="AF20" i="25"/>
  <c r="AE20" i="25"/>
  <c r="AC20" i="25"/>
  <c r="AB20" i="25"/>
  <c r="AA19" i="25"/>
  <c r="Z19" i="25"/>
  <c r="Y19" i="25"/>
  <c r="W19" i="25"/>
  <c r="V19" i="25"/>
  <c r="S19" i="25"/>
  <c r="R19" i="25"/>
  <c r="P19" i="25"/>
  <c r="O19" i="25"/>
  <c r="N19" i="25"/>
  <c r="K19" i="25"/>
  <c r="J19" i="25"/>
  <c r="I19" i="25"/>
  <c r="C19" i="25"/>
  <c r="X19" i="25"/>
  <c r="T19" i="25"/>
  <c r="L19" i="25"/>
  <c r="AA18" i="25"/>
  <c r="S18" i="25"/>
  <c r="O18" i="25"/>
  <c r="C18" i="25"/>
  <c r="W18" i="25"/>
  <c r="T18" i="25"/>
  <c r="L18" i="25"/>
  <c r="W17" i="25"/>
  <c r="S17" i="25"/>
  <c r="Q17" i="25"/>
  <c r="P17" i="25"/>
  <c r="O17" i="25"/>
  <c r="M17" i="25"/>
  <c r="K17" i="25"/>
  <c r="J17" i="25"/>
  <c r="I17" i="25"/>
  <c r="Z17" i="25"/>
  <c r="V17" i="25"/>
  <c r="R17" i="25"/>
  <c r="N17" i="25"/>
  <c r="V16" i="25"/>
  <c r="F16" i="25"/>
  <c r="N16" i="25"/>
  <c r="J16" i="25"/>
  <c r="Z16" i="25"/>
  <c r="Y16" i="25"/>
  <c r="U16" i="25"/>
  <c r="R16" i="25"/>
  <c r="Q16" i="25"/>
  <c r="M16" i="25"/>
  <c r="I16" i="25"/>
  <c r="X15" i="25"/>
  <c r="S15" i="25"/>
  <c r="L15" i="25"/>
  <c r="H15" i="25"/>
  <c r="AA15" i="25"/>
  <c r="T15" i="25"/>
  <c r="P15" i="25"/>
  <c r="K15" i="25"/>
  <c r="C15" i="25"/>
  <c r="T14" i="25"/>
  <c r="O14" i="25"/>
  <c r="AN13" i="25"/>
  <c r="K14" i="25"/>
  <c r="AA14" i="25"/>
  <c r="W14" i="25"/>
  <c r="S14" i="25"/>
  <c r="L14" i="25"/>
  <c r="D14" i="25"/>
  <c r="CG13" i="25"/>
  <c r="CC13" i="25"/>
  <c r="BU13" i="25"/>
  <c r="BQ13" i="25"/>
  <c r="BM13" i="25"/>
  <c r="BE13" i="25"/>
  <c r="BA13" i="25"/>
  <c r="AW13" i="25"/>
  <c r="AO13" i="25"/>
  <c r="AK13" i="25"/>
  <c r="AG13" i="25"/>
  <c r="AA10" i="25"/>
  <c r="Z10" i="25"/>
  <c r="Y10" i="25"/>
  <c r="X10" i="25"/>
  <c r="W10" i="25"/>
  <c r="V10" i="25"/>
  <c r="U10" i="25"/>
  <c r="T10" i="25"/>
  <c r="S10" i="25"/>
  <c r="R10" i="25"/>
  <c r="P10" i="25"/>
  <c r="O10" i="25"/>
  <c r="N10" i="25"/>
  <c r="M10" i="25"/>
  <c r="L10" i="25"/>
  <c r="K10" i="25"/>
  <c r="J10" i="25"/>
  <c r="I10" i="25"/>
  <c r="H10" i="25"/>
  <c r="Q10" i="25"/>
  <c r="E10" i="25"/>
  <c r="CH8" i="25"/>
  <c r="CF8" i="25"/>
  <c r="CD8" i="25"/>
  <c r="Y9" i="25"/>
  <c r="BZ8" i="25"/>
  <c r="G9" i="25"/>
  <c r="BV8" i="25"/>
  <c r="BT8" i="25"/>
  <c r="BR8" i="25"/>
  <c r="U9" i="25"/>
  <c r="BN8" i="25"/>
  <c r="BL8" i="25"/>
  <c r="BJ8" i="25"/>
  <c r="BH8" i="25"/>
  <c r="BF8" i="25"/>
  <c r="Q9" i="25"/>
  <c r="BB8" i="25"/>
  <c r="E9" i="25"/>
  <c r="AX8" i="25"/>
  <c r="AV8" i="25"/>
  <c r="AT8" i="25"/>
  <c r="M9" i="25"/>
  <c r="AP8" i="25"/>
  <c r="AN8" i="25"/>
  <c r="AL8" i="25"/>
  <c r="AJ8" i="25"/>
  <c r="AH8" i="25"/>
  <c r="I9" i="25"/>
  <c r="AD8" i="25"/>
  <c r="C9" i="25"/>
  <c r="N9" i="25"/>
  <c r="CI8" i="25"/>
  <c r="CE8" i="25"/>
  <c r="CA8" i="25"/>
  <c r="BW8" i="25"/>
  <c r="BS8" i="25"/>
  <c r="BO8" i="25"/>
  <c r="BK8" i="25"/>
  <c r="BG8" i="25"/>
  <c r="BC8" i="25"/>
  <c r="AY8" i="25"/>
  <c r="AU8" i="25"/>
  <c r="AQ8" i="25"/>
  <c r="AM8" i="25"/>
  <c r="AI8" i="25"/>
  <c r="AE8" i="25"/>
  <c r="N8" i="25" l="1"/>
  <c r="AA15" i="28"/>
  <c r="U15" i="28"/>
  <c r="V15" i="28"/>
  <c r="C15" i="28"/>
  <c r="P15" i="28"/>
  <c r="G15" i="28"/>
  <c r="X15" i="28"/>
  <c r="Z15" i="28"/>
  <c r="L15" i="28"/>
  <c r="Y15" i="28"/>
  <c r="T15" i="28"/>
  <c r="E15" i="28"/>
  <c r="O15" i="28"/>
  <c r="M15" i="28"/>
  <c r="S15" i="28"/>
  <c r="R15" i="28"/>
  <c r="Q15" i="28"/>
  <c r="J15" i="28"/>
  <c r="F15" i="28"/>
  <c r="H15" i="28"/>
  <c r="K15" i="28"/>
  <c r="E8" i="25"/>
  <c r="T53" i="25"/>
  <c r="I51" i="25"/>
  <c r="Q51" i="25"/>
  <c r="Q20" i="25"/>
  <c r="G53" i="25"/>
  <c r="Y51" i="25"/>
  <c r="I52" i="25"/>
  <c r="X53" i="25"/>
  <c r="Z20" i="25"/>
  <c r="P53" i="25"/>
  <c r="I32" i="25"/>
  <c r="U32" i="25"/>
  <c r="Y32" i="25"/>
  <c r="R40" i="25"/>
  <c r="V40" i="25"/>
  <c r="J32" i="25"/>
  <c r="N32" i="25"/>
  <c r="H58" i="25"/>
  <c r="L58" i="25"/>
  <c r="L57" i="25" s="1"/>
  <c r="P58" i="25"/>
  <c r="P57" i="25" s="1"/>
  <c r="T58" i="25"/>
  <c r="T57" i="25" s="1"/>
  <c r="X58" i="25"/>
  <c r="C32" i="25"/>
  <c r="K32" i="25"/>
  <c r="O32" i="25"/>
  <c r="E32" i="25"/>
  <c r="V50" i="25"/>
  <c r="J52" i="25"/>
  <c r="M52" i="25"/>
  <c r="N52" i="25"/>
  <c r="E52" i="25"/>
  <c r="Q52" i="25"/>
  <c r="R52" i="25"/>
  <c r="F52" i="25"/>
  <c r="U52" i="25"/>
  <c r="V52" i="25"/>
  <c r="G52" i="25"/>
  <c r="Y52" i="25"/>
  <c r="Z52" i="25"/>
  <c r="AB57" i="25"/>
  <c r="Q8" i="25"/>
  <c r="H38" i="25"/>
  <c r="L38" i="25"/>
  <c r="Q40" i="25"/>
  <c r="Y40" i="25"/>
  <c r="K52" i="25"/>
  <c r="O52" i="25"/>
  <c r="S52" i="25"/>
  <c r="W52" i="25"/>
  <c r="AA52" i="25"/>
  <c r="I53" i="25"/>
  <c r="Q53" i="25"/>
  <c r="U53" i="25"/>
  <c r="Y53" i="25"/>
  <c r="T38" i="25"/>
  <c r="N40" i="25"/>
  <c r="Z40" i="25"/>
  <c r="I50" i="25"/>
  <c r="M50" i="25"/>
  <c r="Q50" i="25"/>
  <c r="K53" i="25"/>
  <c r="K37" i="25"/>
  <c r="L37" i="25"/>
  <c r="O37" i="25"/>
  <c r="W37" i="25"/>
  <c r="AA37" i="25"/>
  <c r="L53" i="25"/>
  <c r="V20" i="25"/>
  <c r="S37" i="25"/>
  <c r="X38" i="25"/>
  <c r="J40" i="25"/>
  <c r="M51" i="25"/>
  <c r="U51" i="25"/>
  <c r="AB49" i="25"/>
  <c r="C53" i="25"/>
  <c r="S53" i="25"/>
  <c r="AA53" i="25"/>
  <c r="K58" i="25"/>
  <c r="K57" i="25" s="1"/>
  <c r="M32" i="25"/>
  <c r="Q32" i="25"/>
  <c r="G50" i="25"/>
  <c r="I40" i="25"/>
  <c r="U50" i="25"/>
  <c r="Y50" i="25"/>
  <c r="J51" i="25"/>
  <c r="N51" i="25"/>
  <c r="E51" i="25"/>
  <c r="R51" i="25"/>
  <c r="V51" i="25"/>
  <c r="Z51" i="25"/>
  <c r="H53" i="25"/>
  <c r="I20" i="25"/>
  <c r="S33" i="26"/>
  <c r="AA33" i="26"/>
  <c r="S34" i="26"/>
  <c r="K39" i="26"/>
  <c r="O39" i="26"/>
  <c r="W39" i="26"/>
  <c r="AA39" i="26"/>
  <c r="J45" i="26"/>
  <c r="I52" i="26"/>
  <c r="M52" i="26"/>
  <c r="Q52" i="26"/>
  <c r="U52" i="26"/>
  <c r="Y52" i="26"/>
  <c r="AA53" i="26"/>
  <c r="L8" i="26"/>
  <c r="T39" i="26"/>
  <c r="J52" i="26"/>
  <c r="N52" i="26"/>
  <c r="R52" i="26"/>
  <c r="V52" i="26"/>
  <c r="Z52" i="26"/>
  <c r="T53" i="26"/>
  <c r="M42" i="26"/>
  <c r="Q42" i="26"/>
  <c r="X50" i="26"/>
  <c r="I51" i="26"/>
  <c r="Q51" i="26"/>
  <c r="R51" i="26"/>
  <c r="Z56" i="26"/>
  <c r="L33" i="26"/>
  <c r="I45" i="26"/>
  <c r="U45" i="26"/>
  <c r="K34" i="26"/>
  <c r="W34" i="26"/>
  <c r="K43" i="26"/>
  <c r="S43" i="26"/>
  <c r="AA43" i="26"/>
  <c r="H44" i="26"/>
  <c r="L44" i="26"/>
  <c r="S44" i="26"/>
  <c r="X44" i="26"/>
  <c r="C52" i="26"/>
  <c r="K52" i="26"/>
  <c r="O52" i="26"/>
  <c r="E52" i="26"/>
  <c r="S52" i="26"/>
  <c r="F52" i="26"/>
  <c r="W52" i="26"/>
  <c r="G52" i="26"/>
  <c r="AA52" i="26"/>
  <c r="J53" i="26"/>
  <c r="N53" i="26"/>
  <c r="R53" i="26"/>
  <c r="V53" i="26"/>
  <c r="O33" i="26"/>
  <c r="H34" i="26"/>
  <c r="L34" i="26"/>
  <c r="P34" i="26"/>
  <c r="T34" i="26"/>
  <c r="X34" i="26"/>
  <c r="J36" i="26"/>
  <c r="U36" i="26"/>
  <c r="U42" i="26"/>
  <c r="Y42" i="26"/>
  <c r="AA34" i="26"/>
  <c r="J56" i="26"/>
  <c r="N56" i="26"/>
  <c r="T8" i="26"/>
  <c r="H33" i="26"/>
  <c r="D33" i="26"/>
  <c r="P33" i="26"/>
  <c r="T33" i="26"/>
  <c r="X33" i="26"/>
  <c r="C34" i="26"/>
  <c r="E36" i="26"/>
  <c r="S39" i="26"/>
  <c r="K33" i="26"/>
  <c r="O34" i="26"/>
  <c r="AC41" i="26"/>
  <c r="H39" i="26"/>
  <c r="L39" i="26"/>
  <c r="P39" i="26"/>
  <c r="X39" i="26"/>
  <c r="C44" i="26"/>
  <c r="K44" i="26"/>
  <c r="P44" i="26"/>
  <c r="T44" i="26"/>
  <c r="AA44" i="26"/>
  <c r="M45" i="26"/>
  <c r="Q45" i="26"/>
  <c r="Y45" i="26"/>
  <c r="N36" i="26"/>
  <c r="V36" i="26"/>
  <c r="Z36" i="26"/>
  <c r="J42" i="26"/>
  <c r="E42" i="26"/>
  <c r="R42" i="26"/>
  <c r="Z42" i="26"/>
  <c r="K45" i="26"/>
  <c r="N45" i="26"/>
  <c r="O45" i="26"/>
  <c r="R45" i="26"/>
  <c r="S45" i="26"/>
  <c r="T45" i="26"/>
  <c r="V45" i="26"/>
  <c r="W45" i="26"/>
  <c r="Z45" i="26"/>
  <c r="AA45" i="26"/>
  <c r="K50" i="26"/>
  <c r="M51" i="26"/>
  <c r="U51" i="26"/>
  <c r="Y51" i="26"/>
  <c r="H52" i="26"/>
  <c r="L52" i="26"/>
  <c r="P52" i="26"/>
  <c r="T52" i="26"/>
  <c r="X52" i="26"/>
  <c r="D53" i="26"/>
  <c r="E53" i="26"/>
  <c r="G53" i="26"/>
  <c r="Z53" i="26"/>
  <c r="AB49" i="26"/>
  <c r="L50" i="26"/>
  <c r="F51" i="26"/>
  <c r="Y56" i="26"/>
  <c r="AC49" i="26"/>
  <c r="P50" i="26"/>
  <c r="T50" i="26"/>
  <c r="R56" i="26"/>
  <c r="V56" i="26"/>
  <c r="F9" i="25"/>
  <c r="R9" i="25"/>
  <c r="R8" i="25" s="1"/>
  <c r="K9" i="25"/>
  <c r="K8" i="25" s="1"/>
  <c r="O9" i="25"/>
  <c r="O8" i="25" s="1"/>
  <c r="S9" i="25"/>
  <c r="S8" i="25" s="1"/>
  <c r="W9" i="25"/>
  <c r="W8" i="25" s="1"/>
  <c r="AA9" i="25"/>
  <c r="AA8" i="25" s="1"/>
  <c r="I18" i="25"/>
  <c r="J18" i="25"/>
  <c r="D18" i="25"/>
  <c r="M18" i="25"/>
  <c r="N18" i="25"/>
  <c r="E18" i="25"/>
  <c r="Q18" i="25"/>
  <c r="R18" i="25"/>
  <c r="F18" i="25"/>
  <c r="U18" i="25"/>
  <c r="V18" i="25"/>
  <c r="G18" i="25"/>
  <c r="Y18" i="25"/>
  <c r="Z18" i="25"/>
  <c r="BC20" i="25"/>
  <c r="AA21" i="25"/>
  <c r="Y20" i="25"/>
  <c r="H23" i="25"/>
  <c r="M23" i="25"/>
  <c r="M20" i="25" s="1"/>
  <c r="P23" i="25"/>
  <c r="T23" i="25"/>
  <c r="U23" i="25"/>
  <c r="U20" i="25" s="1"/>
  <c r="X23" i="25"/>
  <c r="AA23" i="25"/>
  <c r="X52" i="25"/>
  <c r="M8" i="25"/>
  <c r="AM13" i="25"/>
  <c r="AY13" i="25"/>
  <c r="BK13" i="25"/>
  <c r="BW13" i="25"/>
  <c r="G15" i="25"/>
  <c r="CI13" i="25"/>
  <c r="AC13" i="25"/>
  <c r="U17" i="25"/>
  <c r="BY13" i="25"/>
  <c r="Y17" i="25"/>
  <c r="AA17" i="25"/>
  <c r="H19" i="25"/>
  <c r="BO20" i="25"/>
  <c r="BW20" i="25"/>
  <c r="H24" i="25"/>
  <c r="P24" i="25"/>
  <c r="R32" i="25"/>
  <c r="S32" i="25"/>
  <c r="V32" i="25"/>
  <c r="W32" i="25"/>
  <c r="G32" i="25"/>
  <c r="Z32" i="25"/>
  <c r="AA32" i="25"/>
  <c r="E40" i="25"/>
  <c r="I8" i="25"/>
  <c r="V9" i="25"/>
  <c r="V8" i="25" s="1"/>
  <c r="J9" i="25"/>
  <c r="J8" i="25" s="1"/>
  <c r="Z9" i="25"/>
  <c r="Z8" i="25" s="1"/>
  <c r="F10" i="25"/>
  <c r="K18" i="25"/>
  <c r="K21" i="25"/>
  <c r="N21" i="25"/>
  <c r="N20" i="25" s="1"/>
  <c r="O21" i="25"/>
  <c r="R21" i="25"/>
  <c r="R20" i="25" s="1"/>
  <c r="S21" i="25"/>
  <c r="I24" i="25"/>
  <c r="J24" i="25"/>
  <c r="M24" i="25"/>
  <c r="N24" i="25"/>
  <c r="Q24" i="25"/>
  <c r="R24" i="25"/>
  <c r="U24" i="25"/>
  <c r="V24" i="25"/>
  <c r="Y24" i="25"/>
  <c r="Z24" i="25"/>
  <c r="C52" i="25"/>
  <c r="H52" i="25"/>
  <c r="D52" i="25"/>
  <c r="L52" i="25"/>
  <c r="U8" i="25"/>
  <c r="Y8" i="25"/>
  <c r="AG8" i="25"/>
  <c r="AS8" i="25"/>
  <c r="BE8" i="25"/>
  <c r="BQ8" i="25"/>
  <c r="CC8" i="25"/>
  <c r="AH13" i="25"/>
  <c r="AT13" i="25"/>
  <c r="BF13" i="25"/>
  <c r="BR13" i="25"/>
  <c r="CD13" i="25"/>
  <c r="J53" i="25"/>
  <c r="N53" i="25"/>
  <c r="O53" i="25"/>
  <c r="R53" i="25"/>
  <c r="V53" i="25"/>
  <c r="W53" i="25"/>
  <c r="Z53" i="25"/>
  <c r="H10" i="26"/>
  <c r="H8" i="26" s="1"/>
  <c r="E14" i="26"/>
  <c r="D15" i="26"/>
  <c r="P15" i="26"/>
  <c r="K15" i="26"/>
  <c r="O15" i="26"/>
  <c r="S15" i="26"/>
  <c r="W15" i="26"/>
  <c r="AA15" i="26"/>
  <c r="G16" i="26"/>
  <c r="E16" i="26"/>
  <c r="F16" i="26"/>
  <c r="H17" i="26"/>
  <c r="F18" i="26"/>
  <c r="T19" i="26"/>
  <c r="G22" i="26"/>
  <c r="H23" i="26"/>
  <c r="K23" i="26"/>
  <c r="K20" i="26" s="1"/>
  <c r="O23" i="26"/>
  <c r="O20" i="26" s="1"/>
  <c r="P23" i="26"/>
  <c r="P20" i="26" s="1"/>
  <c r="S23" i="26"/>
  <c r="S20" i="26" s="1"/>
  <c r="T23" i="26"/>
  <c r="W23" i="26"/>
  <c r="W20" i="26" s="1"/>
  <c r="X23" i="26"/>
  <c r="AA23" i="26"/>
  <c r="AA20" i="26" s="1"/>
  <c r="E53" i="25"/>
  <c r="F53" i="25"/>
  <c r="C58" i="25"/>
  <c r="C57" i="25" s="1"/>
  <c r="AA58" i="25"/>
  <c r="AA57" i="25" s="1"/>
  <c r="J8" i="26"/>
  <c r="N10" i="26"/>
  <c r="N8" i="26" s="1"/>
  <c r="R10" i="26"/>
  <c r="R8" i="26" s="1"/>
  <c r="F10" i="26"/>
  <c r="V10" i="26"/>
  <c r="V8" i="26" s="1"/>
  <c r="G10" i="26"/>
  <c r="Z10" i="26"/>
  <c r="Z8" i="26" s="1"/>
  <c r="T15" i="26"/>
  <c r="C17" i="26"/>
  <c r="L17" i="26"/>
  <c r="L13" i="26" s="1"/>
  <c r="E17" i="26"/>
  <c r="T17" i="26"/>
  <c r="X17" i="26"/>
  <c r="D18" i="26"/>
  <c r="G18" i="26"/>
  <c r="J19" i="26"/>
  <c r="J13" i="26" s="1"/>
  <c r="V21" i="26"/>
  <c r="V20" i="26" s="1"/>
  <c r="F22" i="26"/>
  <c r="X22" i="26"/>
  <c r="I23" i="26"/>
  <c r="M23" i="26"/>
  <c r="Q23" i="26"/>
  <c r="U23" i="26"/>
  <c r="Y23" i="26"/>
  <c r="S58" i="25"/>
  <c r="S57" i="25" s="1"/>
  <c r="E9" i="26"/>
  <c r="D10" i="26"/>
  <c r="P10" i="26"/>
  <c r="P8" i="26" s="1"/>
  <c r="K10" i="26"/>
  <c r="O10" i="26"/>
  <c r="S10" i="26"/>
  <c r="W10" i="26"/>
  <c r="AA10" i="26"/>
  <c r="H15" i="26"/>
  <c r="X15" i="26"/>
  <c r="I17" i="26"/>
  <c r="M17" i="26"/>
  <c r="Q17" i="26"/>
  <c r="U17" i="26"/>
  <c r="Y17" i="26"/>
  <c r="H57" i="25"/>
  <c r="X57" i="25"/>
  <c r="X8" i="26"/>
  <c r="N13" i="26"/>
  <c r="R13" i="26"/>
  <c r="V13" i="26"/>
  <c r="Z13" i="26"/>
  <c r="AM13" i="26"/>
  <c r="AY13" i="26"/>
  <c r="BK13" i="26"/>
  <c r="BW13" i="26"/>
  <c r="CI13" i="26"/>
  <c r="R36" i="26"/>
  <c r="I39" i="26"/>
  <c r="J39" i="26"/>
  <c r="N39" i="26"/>
  <c r="R39" i="26"/>
  <c r="V39" i="26"/>
  <c r="Z39" i="26"/>
  <c r="N42" i="26"/>
  <c r="V42" i="26"/>
  <c r="H42" i="26"/>
  <c r="K42" i="26"/>
  <c r="O42" i="26"/>
  <c r="P42" i="26"/>
  <c r="S42" i="26"/>
  <c r="W42" i="26"/>
  <c r="AA42" i="26"/>
  <c r="O43" i="26"/>
  <c r="H50" i="26"/>
  <c r="Z51" i="26"/>
  <c r="D52" i="26"/>
  <c r="F53" i="26"/>
  <c r="L53" i="26"/>
  <c r="I53" i="26"/>
  <c r="M53" i="26"/>
  <c r="Q53" i="26"/>
  <c r="U53" i="26"/>
  <c r="Y53" i="26"/>
  <c r="I56" i="26"/>
  <c r="M56" i="26"/>
  <c r="Q56" i="26"/>
  <c r="U56" i="26"/>
  <c r="M36" i="26"/>
  <c r="C42" i="26"/>
  <c r="W43" i="26"/>
  <c r="J51" i="26"/>
  <c r="P53" i="26"/>
  <c r="X53" i="26"/>
  <c r="H56" i="26"/>
  <c r="T56" i="26"/>
  <c r="X56" i="26"/>
  <c r="C50" i="26"/>
  <c r="H53" i="26"/>
  <c r="K53" i="26"/>
  <c r="O53" i="26"/>
  <c r="S53" i="26"/>
  <c r="W53" i="26"/>
  <c r="N20" i="26"/>
  <c r="C21" i="26"/>
  <c r="AF20" i="26"/>
  <c r="I21" i="26"/>
  <c r="BD20" i="26"/>
  <c r="Q21" i="26"/>
  <c r="C43" i="26"/>
  <c r="H43" i="26"/>
  <c r="AB41" i="26"/>
  <c r="D43" i="26"/>
  <c r="N43" i="26"/>
  <c r="R43" i="26"/>
  <c r="V43" i="26"/>
  <c r="F9" i="26"/>
  <c r="E10" i="26"/>
  <c r="I10" i="26"/>
  <c r="I8" i="26" s="1"/>
  <c r="M10" i="26"/>
  <c r="M8" i="26" s="1"/>
  <c r="Q10" i="26"/>
  <c r="Q8" i="26" s="1"/>
  <c r="U10" i="26"/>
  <c r="U8" i="26" s="1"/>
  <c r="Y10" i="26"/>
  <c r="Y8" i="26" s="1"/>
  <c r="AE13" i="26"/>
  <c r="AI13" i="26"/>
  <c r="AQ13" i="26"/>
  <c r="AU13" i="26"/>
  <c r="BC13" i="26"/>
  <c r="BG13" i="26"/>
  <c r="BO13" i="26"/>
  <c r="BS13" i="26"/>
  <c r="CA13" i="26"/>
  <c r="CE13" i="26"/>
  <c r="F14" i="26"/>
  <c r="E15" i="26"/>
  <c r="I15" i="26"/>
  <c r="M15" i="26"/>
  <c r="Q15" i="26"/>
  <c r="U15" i="26"/>
  <c r="Y15" i="26"/>
  <c r="D16" i="26"/>
  <c r="G17" i="26"/>
  <c r="D21" i="26"/>
  <c r="H21" i="26"/>
  <c r="L23" i="26"/>
  <c r="D23" i="26"/>
  <c r="M39" i="26"/>
  <c r="D39" i="26"/>
  <c r="Q39" i="26"/>
  <c r="E39" i="26"/>
  <c r="F39" i="26"/>
  <c r="U39" i="26"/>
  <c r="Y39" i="26"/>
  <c r="G39" i="26"/>
  <c r="BP20" i="26"/>
  <c r="U21" i="26"/>
  <c r="CB20" i="26"/>
  <c r="Y21" i="26"/>
  <c r="I43" i="26"/>
  <c r="M43" i="26"/>
  <c r="Q43" i="26"/>
  <c r="U43" i="26"/>
  <c r="Y43" i="26"/>
  <c r="AB8" i="26"/>
  <c r="AJ8" i="26"/>
  <c r="AV8" i="26"/>
  <c r="BH8" i="26"/>
  <c r="BL8" i="26"/>
  <c r="BT8" i="26"/>
  <c r="BX8" i="26"/>
  <c r="CF8" i="26"/>
  <c r="C9" i="26"/>
  <c r="C8" i="26" s="1"/>
  <c r="G9" i="26"/>
  <c r="K9" i="26"/>
  <c r="O9" i="26"/>
  <c r="S9" i="26"/>
  <c r="W9" i="26"/>
  <c r="AA9" i="26"/>
  <c r="AB13" i="26"/>
  <c r="AJ13" i="26"/>
  <c r="AV13" i="26"/>
  <c r="BH13" i="26"/>
  <c r="BL13" i="26"/>
  <c r="BT13" i="26"/>
  <c r="BX13" i="26"/>
  <c r="CF13" i="26"/>
  <c r="C14" i="26"/>
  <c r="G14" i="26"/>
  <c r="K14" i="26"/>
  <c r="O14" i="26"/>
  <c r="S14" i="26"/>
  <c r="W14" i="26"/>
  <c r="AA14" i="26"/>
  <c r="D17" i="26"/>
  <c r="P17" i="26"/>
  <c r="H19" i="26"/>
  <c r="P19" i="26"/>
  <c r="X19" i="26"/>
  <c r="F21" i="26"/>
  <c r="J21" i="26"/>
  <c r="J20" i="26" s="1"/>
  <c r="R21" i="26"/>
  <c r="R20" i="26" s="1"/>
  <c r="Z21" i="26"/>
  <c r="Z20" i="26" s="1"/>
  <c r="AD20" i="26"/>
  <c r="AH20" i="26"/>
  <c r="AP20" i="26"/>
  <c r="AT20" i="26"/>
  <c r="BB20" i="26"/>
  <c r="BF20" i="26"/>
  <c r="BN20" i="26"/>
  <c r="BR20" i="26"/>
  <c r="BZ20" i="26"/>
  <c r="CD20" i="26"/>
  <c r="AR20" i="26"/>
  <c r="M21" i="26"/>
  <c r="AZ20" i="26"/>
  <c r="E21" i="26"/>
  <c r="G21" i="26"/>
  <c r="BX20" i="26"/>
  <c r="J43" i="26"/>
  <c r="E43" i="26"/>
  <c r="P43" i="26"/>
  <c r="F43" i="26"/>
  <c r="T43" i="26"/>
  <c r="G43" i="26"/>
  <c r="X43" i="26"/>
  <c r="Z43" i="26"/>
  <c r="AC8" i="26"/>
  <c r="AO8" i="26"/>
  <c r="BA8" i="26"/>
  <c r="BM8" i="26"/>
  <c r="BY8" i="26"/>
  <c r="D9" i="26"/>
  <c r="AC13" i="26"/>
  <c r="AO13" i="26"/>
  <c r="BA13" i="26"/>
  <c r="BM13" i="26"/>
  <c r="BY13" i="26"/>
  <c r="D14" i="26"/>
  <c r="L21" i="26"/>
  <c r="T21" i="26"/>
  <c r="Q22" i="26"/>
  <c r="E22" i="26"/>
  <c r="C23" i="26"/>
  <c r="E23" i="26"/>
  <c r="G23" i="26"/>
  <c r="C39" i="26"/>
  <c r="L43" i="26"/>
  <c r="AL20" i="26"/>
  <c r="AX20" i="26"/>
  <c r="BJ20" i="26"/>
  <c r="BV20" i="26"/>
  <c r="CH20" i="26"/>
  <c r="D22" i="26"/>
  <c r="T22" i="26"/>
  <c r="H36" i="26"/>
  <c r="C36" i="26"/>
  <c r="K36" i="26"/>
  <c r="L36" i="26"/>
  <c r="D36" i="26"/>
  <c r="O36" i="26"/>
  <c r="P36" i="26"/>
  <c r="S36" i="26"/>
  <c r="T36" i="26"/>
  <c r="F36" i="26"/>
  <c r="W36" i="26"/>
  <c r="X36" i="26"/>
  <c r="G36" i="26"/>
  <c r="AA36" i="26"/>
  <c r="AA50" i="26"/>
  <c r="C33" i="26"/>
  <c r="I33" i="26"/>
  <c r="J33" i="26"/>
  <c r="M33" i="26"/>
  <c r="N33" i="26"/>
  <c r="E33" i="26"/>
  <c r="Q33" i="26"/>
  <c r="R33" i="26"/>
  <c r="F33" i="26"/>
  <c r="U33" i="26"/>
  <c r="V33" i="26"/>
  <c r="G33" i="26"/>
  <c r="Y33" i="26"/>
  <c r="Z33" i="26"/>
  <c r="I34" i="26"/>
  <c r="J34" i="26"/>
  <c r="M34" i="26"/>
  <c r="D34" i="26"/>
  <c r="N34" i="26"/>
  <c r="Q34" i="26"/>
  <c r="E34" i="26"/>
  <c r="R34" i="26"/>
  <c r="F34" i="26"/>
  <c r="U34" i="26"/>
  <c r="V34" i="26"/>
  <c r="Y34" i="26"/>
  <c r="Z34" i="26"/>
  <c r="I36" i="26"/>
  <c r="Q36" i="26"/>
  <c r="Y36" i="26"/>
  <c r="I44" i="26"/>
  <c r="J44" i="26"/>
  <c r="M44" i="26"/>
  <c r="D44" i="26"/>
  <c r="N44" i="26"/>
  <c r="O44" i="26"/>
  <c r="Q44" i="26"/>
  <c r="E44" i="26"/>
  <c r="R44" i="26"/>
  <c r="F44" i="26"/>
  <c r="U44" i="26"/>
  <c r="V44" i="26"/>
  <c r="W44" i="26"/>
  <c r="Y44" i="26"/>
  <c r="G44" i="26"/>
  <c r="Z44" i="26"/>
  <c r="S50" i="26"/>
  <c r="G34" i="26"/>
  <c r="I50" i="26"/>
  <c r="J50" i="26"/>
  <c r="M50" i="26"/>
  <c r="D50" i="26"/>
  <c r="N50" i="26"/>
  <c r="O50" i="26"/>
  <c r="Q50" i="26"/>
  <c r="E50" i="26"/>
  <c r="R50" i="26"/>
  <c r="F50" i="26"/>
  <c r="U50" i="26"/>
  <c r="V50" i="26"/>
  <c r="W50" i="26"/>
  <c r="Y50" i="26"/>
  <c r="G50" i="26"/>
  <c r="Z50" i="26"/>
  <c r="L42" i="26"/>
  <c r="D42" i="26"/>
  <c r="T42" i="26"/>
  <c r="F42" i="26"/>
  <c r="X42" i="26"/>
  <c r="G42" i="26"/>
  <c r="F45" i="26"/>
  <c r="N51" i="26"/>
  <c r="V51" i="26"/>
  <c r="H45" i="26"/>
  <c r="C45" i="26"/>
  <c r="L45" i="26"/>
  <c r="D45" i="26"/>
  <c r="E45" i="26"/>
  <c r="P45" i="26"/>
  <c r="X45" i="26"/>
  <c r="G45" i="26"/>
  <c r="H51" i="26"/>
  <c r="C51" i="26"/>
  <c r="K51" i="26"/>
  <c r="L51" i="26"/>
  <c r="D51" i="26"/>
  <c r="O51" i="26"/>
  <c r="E51" i="26"/>
  <c r="P51" i="26"/>
  <c r="S51" i="26"/>
  <c r="T51" i="26"/>
  <c r="W51" i="26"/>
  <c r="X51" i="26"/>
  <c r="G51" i="26"/>
  <c r="AA51" i="26"/>
  <c r="C53" i="26"/>
  <c r="F56" i="26"/>
  <c r="C56" i="26"/>
  <c r="G56" i="26"/>
  <c r="K56" i="26"/>
  <c r="O56" i="26"/>
  <c r="S56" i="26"/>
  <c r="W56" i="26"/>
  <c r="AA56" i="26"/>
  <c r="L56" i="26"/>
  <c r="D56" i="26"/>
  <c r="E56" i="26"/>
  <c r="P56" i="26"/>
  <c r="AF13" i="25"/>
  <c r="I14" i="25"/>
  <c r="AJ13" i="25"/>
  <c r="J14" i="25"/>
  <c r="AZ13" i="25"/>
  <c r="E14" i="25"/>
  <c r="BH13" i="25"/>
  <c r="R14" i="25"/>
  <c r="BL13" i="25"/>
  <c r="F14" i="25"/>
  <c r="G14" i="25"/>
  <c r="BX13" i="25"/>
  <c r="CF13" i="25"/>
  <c r="Z14" i="25"/>
  <c r="I15" i="25"/>
  <c r="AE13" i="25"/>
  <c r="J15" i="25"/>
  <c r="AI13" i="25"/>
  <c r="M15" i="25"/>
  <c r="AQ13" i="25"/>
  <c r="D15" i="25"/>
  <c r="N15" i="25"/>
  <c r="AU13" i="25"/>
  <c r="Q15" i="25"/>
  <c r="E15" i="25"/>
  <c r="BC13" i="25"/>
  <c r="R15" i="25"/>
  <c r="BG13" i="25"/>
  <c r="F15" i="25"/>
  <c r="U15" i="25"/>
  <c r="BO13" i="25"/>
  <c r="E21" i="25"/>
  <c r="E20" i="25" s="1"/>
  <c r="P21" i="25"/>
  <c r="AB8" i="25"/>
  <c r="AF8" i="25"/>
  <c r="AR8" i="25"/>
  <c r="AZ8" i="25"/>
  <c r="BD8" i="25"/>
  <c r="BP8" i="25"/>
  <c r="BX8" i="25"/>
  <c r="CB8" i="25"/>
  <c r="AS13" i="25"/>
  <c r="BI13" i="25"/>
  <c r="E17" i="25"/>
  <c r="G19" i="25"/>
  <c r="K38" i="25"/>
  <c r="C14" i="25"/>
  <c r="AB13" i="25"/>
  <c r="AR13" i="25"/>
  <c r="M14" i="25"/>
  <c r="V15" i="25"/>
  <c r="BS13" i="25"/>
  <c r="H21" i="25"/>
  <c r="C21" i="25"/>
  <c r="L21" i="25"/>
  <c r="D21" i="25"/>
  <c r="AC8" i="25"/>
  <c r="AK8" i="25"/>
  <c r="AO8" i="25"/>
  <c r="AW8" i="25"/>
  <c r="BA8" i="25"/>
  <c r="BI8" i="25"/>
  <c r="BM8" i="25"/>
  <c r="BU8" i="25"/>
  <c r="BY8" i="25"/>
  <c r="CG8" i="25"/>
  <c r="D9" i="25"/>
  <c r="H9" i="25"/>
  <c r="H8" i="25" s="1"/>
  <c r="L9" i="25"/>
  <c r="L8" i="25" s="1"/>
  <c r="P9" i="25"/>
  <c r="P8" i="25" s="1"/>
  <c r="T9" i="25"/>
  <c r="T8" i="25" s="1"/>
  <c r="X9" i="25"/>
  <c r="X8" i="25" s="1"/>
  <c r="C10" i="25"/>
  <c r="C8" i="25" s="1"/>
  <c r="G10" i="25"/>
  <c r="G8" i="25" s="1"/>
  <c r="H14" i="25"/>
  <c r="P14" i="25"/>
  <c r="X14" i="25"/>
  <c r="O15" i="25"/>
  <c r="W15" i="25"/>
  <c r="H17" i="25"/>
  <c r="C17" i="25"/>
  <c r="L17" i="25"/>
  <c r="D17" i="25"/>
  <c r="T17" i="25"/>
  <c r="F17" i="25"/>
  <c r="X17" i="25"/>
  <c r="G17" i="25"/>
  <c r="P18" i="25"/>
  <c r="X18" i="25"/>
  <c r="F21" i="25"/>
  <c r="J21" i="25"/>
  <c r="J20" i="25" s="1"/>
  <c r="I38" i="25"/>
  <c r="C38" i="25"/>
  <c r="J38" i="25"/>
  <c r="M38" i="25"/>
  <c r="D38" i="25"/>
  <c r="N38" i="25"/>
  <c r="O38" i="25"/>
  <c r="Q38" i="25"/>
  <c r="R38" i="25"/>
  <c r="S38" i="25"/>
  <c r="U38" i="25"/>
  <c r="V38" i="25"/>
  <c r="W38" i="25"/>
  <c r="Y38" i="25"/>
  <c r="G38" i="25"/>
  <c r="Z38" i="25"/>
  <c r="AA38" i="25"/>
  <c r="AV13" i="25"/>
  <c r="N14" i="25"/>
  <c r="BD13" i="25"/>
  <c r="Q14" i="25"/>
  <c r="BP13" i="25"/>
  <c r="U14" i="25"/>
  <c r="BT13" i="25"/>
  <c r="V14" i="25"/>
  <c r="CB13" i="25"/>
  <c r="Y14" i="25"/>
  <c r="Y15" i="25"/>
  <c r="CA13" i="25"/>
  <c r="Z15" i="25"/>
  <c r="CE13" i="25"/>
  <c r="D10" i="25"/>
  <c r="H16" i="25"/>
  <c r="C16" i="25"/>
  <c r="AD13" i="25"/>
  <c r="K16" i="25"/>
  <c r="AL13" i="25"/>
  <c r="L16" i="25"/>
  <c r="D16" i="25"/>
  <c r="AP13" i="25"/>
  <c r="O16" i="25"/>
  <c r="AX13" i="25"/>
  <c r="E16" i="25"/>
  <c r="P16" i="25"/>
  <c r="BB13" i="25"/>
  <c r="S16" i="25"/>
  <c r="S13" i="25" s="1"/>
  <c r="BJ13" i="25"/>
  <c r="T16" i="25"/>
  <c r="BN13" i="25"/>
  <c r="W16" i="25"/>
  <c r="BV13" i="25"/>
  <c r="X16" i="25"/>
  <c r="G16" i="25"/>
  <c r="BZ13" i="25"/>
  <c r="AA16" i="25"/>
  <c r="CH13" i="25"/>
  <c r="H18" i="25"/>
  <c r="M19" i="25"/>
  <c r="D19" i="25"/>
  <c r="Q19" i="25"/>
  <c r="E19" i="25"/>
  <c r="F19" i="25"/>
  <c r="U19" i="25"/>
  <c r="AD20" i="25"/>
  <c r="AL20" i="25"/>
  <c r="AP20" i="25"/>
  <c r="AT20" i="25"/>
  <c r="AX20" i="25"/>
  <c r="BB20" i="25"/>
  <c r="BF20" i="25"/>
  <c r="BJ20" i="25"/>
  <c r="BN20" i="25"/>
  <c r="C23" i="25"/>
  <c r="F23" i="25"/>
  <c r="G23" i="25"/>
  <c r="H32" i="25"/>
  <c r="L32" i="25"/>
  <c r="P32" i="25"/>
  <c r="T32" i="25"/>
  <c r="X32" i="25"/>
  <c r="L23" i="25"/>
  <c r="D23" i="25"/>
  <c r="C37" i="25"/>
  <c r="H37" i="25"/>
  <c r="I37" i="25"/>
  <c r="J37" i="25"/>
  <c r="D37" i="25"/>
  <c r="M37" i="25"/>
  <c r="N37" i="25"/>
  <c r="E37" i="25"/>
  <c r="P37" i="25"/>
  <c r="Q37" i="25"/>
  <c r="R37" i="25"/>
  <c r="F37" i="25"/>
  <c r="U37" i="25"/>
  <c r="V37" i="25"/>
  <c r="G37" i="25"/>
  <c r="X37" i="25"/>
  <c r="Y37" i="25"/>
  <c r="Z37" i="25"/>
  <c r="H22" i="25"/>
  <c r="K22" i="25"/>
  <c r="L22" i="25"/>
  <c r="O22" i="25"/>
  <c r="P22" i="25"/>
  <c r="S22" i="25"/>
  <c r="T22" i="25"/>
  <c r="W22" i="25"/>
  <c r="W20" i="25" s="1"/>
  <c r="X22" i="25"/>
  <c r="AA22" i="25"/>
  <c r="T37" i="25"/>
  <c r="C22" i="25"/>
  <c r="G22" i="25"/>
  <c r="E38" i="25"/>
  <c r="F38" i="25"/>
  <c r="D22" i="25"/>
  <c r="D32" i="25"/>
  <c r="M40" i="25"/>
  <c r="U40" i="25"/>
  <c r="K50" i="25"/>
  <c r="H40" i="25"/>
  <c r="C40" i="25"/>
  <c r="K40" i="25"/>
  <c r="L40" i="25"/>
  <c r="D40" i="25"/>
  <c r="O40" i="25"/>
  <c r="P40" i="25"/>
  <c r="S40" i="25"/>
  <c r="T40" i="25"/>
  <c r="F40" i="25"/>
  <c r="W40" i="25"/>
  <c r="X40" i="25"/>
  <c r="G40" i="25"/>
  <c r="AA40" i="25"/>
  <c r="H50" i="25"/>
  <c r="C50" i="25"/>
  <c r="J50" i="25"/>
  <c r="L50" i="25"/>
  <c r="D50" i="25"/>
  <c r="N50" i="25"/>
  <c r="O50" i="25"/>
  <c r="E50" i="25"/>
  <c r="P50" i="25"/>
  <c r="R50" i="25"/>
  <c r="S50" i="25"/>
  <c r="T50" i="25"/>
  <c r="F50" i="25"/>
  <c r="W50" i="25"/>
  <c r="X50" i="25"/>
  <c r="Z50" i="25"/>
  <c r="AA50" i="25"/>
  <c r="M53" i="25"/>
  <c r="D53" i="25"/>
  <c r="P52" i="25"/>
  <c r="H51" i="25"/>
  <c r="C51" i="25"/>
  <c r="K51" i="25"/>
  <c r="L51" i="25"/>
  <c r="D51" i="25"/>
  <c r="O51" i="25"/>
  <c r="P51" i="25"/>
  <c r="S51" i="25"/>
  <c r="T51" i="25"/>
  <c r="F51" i="25"/>
  <c r="W51" i="25"/>
  <c r="X51" i="25"/>
  <c r="G51" i="25"/>
  <c r="AA51" i="25"/>
  <c r="T52" i="25"/>
  <c r="I58" i="25"/>
  <c r="I57" i="25" s="1"/>
  <c r="J58" i="25"/>
  <c r="J57" i="25" s="1"/>
  <c r="M58" i="25"/>
  <c r="M57" i="25" s="1"/>
  <c r="D58" i="25"/>
  <c r="D57" i="25" s="1"/>
  <c r="N58" i="25"/>
  <c r="N57" i="25" s="1"/>
  <c r="Q58" i="25"/>
  <c r="Q57" i="25" s="1"/>
  <c r="E58" i="25"/>
  <c r="E57" i="25" s="1"/>
  <c r="R58" i="25"/>
  <c r="R57" i="25" s="1"/>
  <c r="F58" i="25"/>
  <c r="F57" i="25" s="1"/>
  <c r="U58" i="25"/>
  <c r="U57" i="25" s="1"/>
  <c r="V58" i="25"/>
  <c r="V57" i="25" s="1"/>
  <c r="Y58" i="25"/>
  <c r="Y57" i="25" s="1"/>
  <c r="Z58" i="25"/>
  <c r="Z57" i="25" s="1"/>
  <c r="G58" i="25"/>
  <c r="G57" i="25" s="1"/>
  <c r="O58" i="25"/>
  <c r="O57" i="25" s="1"/>
  <c r="W58" i="25"/>
  <c r="W57" i="25" s="1"/>
  <c r="H49" i="26" l="1"/>
  <c r="K49" i="26"/>
  <c r="R49" i="26"/>
  <c r="X20" i="25"/>
  <c r="H20" i="26"/>
  <c r="AA13" i="25"/>
  <c r="S13" i="26"/>
  <c r="P41" i="26"/>
  <c r="C13" i="26"/>
  <c r="G8" i="26"/>
  <c r="E41" i="26"/>
  <c r="AA8" i="26"/>
  <c r="K8" i="26"/>
  <c r="Y13" i="26"/>
  <c r="I13" i="26"/>
  <c r="T13" i="25"/>
  <c r="E8" i="26"/>
  <c r="O20" i="25"/>
  <c r="F20" i="26"/>
  <c r="W13" i="26"/>
  <c r="F8" i="26"/>
  <c r="U20" i="26"/>
  <c r="F13" i="26"/>
  <c r="G20" i="25"/>
  <c r="W8" i="26"/>
  <c r="U13" i="26"/>
  <c r="S41" i="26"/>
  <c r="I49" i="25"/>
  <c r="D41" i="26"/>
  <c r="X13" i="26"/>
  <c r="S8" i="26"/>
  <c r="Q13" i="26"/>
  <c r="T20" i="25"/>
  <c r="Q49" i="25"/>
  <c r="V49" i="25"/>
  <c r="J49" i="25"/>
  <c r="AA20" i="25"/>
  <c r="S20" i="25"/>
  <c r="K20" i="25"/>
  <c r="L13" i="25"/>
  <c r="N13" i="25"/>
  <c r="U49" i="25"/>
  <c r="Y49" i="25"/>
  <c r="R49" i="25"/>
  <c r="E49" i="25"/>
  <c r="M49" i="25"/>
  <c r="V13" i="25"/>
  <c r="G49" i="25"/>
  <c r="Z49" i="25"/>
  <c r="K13" i="25"/>
  <c r="N49" i="25"/>
  <c r="D13" i="25"/>
  <c r="O8" i="26"/>
  <c r="M13" i="26"/>
  <c r="K41" i="26"/>
  <c r="M49" i="26"/>
  <c r="H41" i="26"/>
  <c r="M41" i="26"/>
  <c r="X49" i="26"/>
  <c r="X20" i="26"/>
  <c r="M20" i="26"/>
  <c r="X41" i="26"/>
  <c r="I49" i="26"/>
  <c r="F49" i="26"/>
  <c r="W41" i="26"/>
  <c r="T49" i="26"/>
  <c r="U49" i="26"/>
  <c r="J49" i="26"/>
  <c r="O13" i="26"/>
  <c r="P49" i="26"/>
  <c r="Z49" i="26"/>
  <c r="D8" i="26"/>
  <c r="H13" i="26"/>
  <c r="C41" i="26"/>
  <c r="G41" i="26"/>
  <c r="D13" i="26"/>
  <c r="I20" i="26"/>
  <c r="AA41" i="26"/>
  <c r="L49" i="26"/>
  <c r="Y49" i="26"/>
  <c r="Q49" i="26"/>
  <c r="O41" i="26"/>
  <c r="AA13" i="26"/>
  <c r="K13" i="26"/>
  <c r="Y20" i="26"/>
  <c r="E13" i="26"/>
  <c r="T13" i="26"/>
  <c r="AA49" i="25"/>
  <c r="X49" i="25"/>
  <c r="F49" i="25"/>
  <c r="H49" i="25"/>
  <c r="C20" i="25"/>
  <c r="C49" i="26"/>
  <c r="G49" i="26"/>
  <c r="P13" i="26"/>
  <c r="U41" i="26"/>
  <c r="F8" i="25"/>
  <c r="F20" i="25"/>
  <c r="AA49" i="26"/>
  <c r="R41" i="26"/>
  <c r="Q20" i="26"/>
  <c r="O49" i="25"/>
  <c r="C20" i="26"/>
  <c r="C13" i="25"/>
  <c r="Z41" i="26"/>
  <c r="E49" i="26"/>
  <c r="G20" i="26"/>
  <c r="F41" i="26"/>
  <c r="V49" i="26"/>
  <c r="N49" i="26"/>
  <c r="S49" i="26"/>
  <c r="T20" i="26"/>
  <c r="E20" i="26"/>
  <c r="Y41" i="26"/>
  <c r="Q41" i="26"/>
  <c r="I41" i="26"/>
  <c r="D20" i="26"/>
  <c r="V41" i="26"/>
  <c r="N41" i="26"/>
  <c r="L41" i="26"/>
  <c r="G13" i="26"/>
  <c r="T41" i="26"/>
  <c r="W49" i="26"/>
  <c r="O49" i="26"/>
  <c r="D49" i="26"/>
  <c r="L20" i="26"/>
  <c r="J41" i="26"/>
  <c r="T49" i="25"/>
  <c r="Y13" i="25"/>
  <c r="U13" i="25"/>
  <c r="W13" i="25"/>
  <c r="X13" i="25"/>
  <c r="D8" i="25"/>
  <c r="H20" i="25"/>
  <c r="M13" i="25"/>
  <c r="P20" i="25"/>
  <c r="Z13" i="25"/>
  <c r="F13" i="25"/>
  <c r="E13" i="25"/>
  <c r="I13" i="25"/>
  <c r="G13" i="25"/>
  <c r="W49" i="25"/>
  <c r="D49" i="25"/>
  <c r="O13" i="25"/>
  <c r="P13" i="25"/>
  <c r="D20" i="25"/>
  <c r="S49" i="25"/>
  <c r="P49" i="25"/>
  <c r="L49" i="25"/>
  <c r="C49" i="25"/>
  <c r="K49" i="25"/>
  <c r="Q13" i="25"/>
  <c r="H13" i="25"/>
  <c r="L20" i="25"/>
  <c r="R13" i="25"/>
  <c r="J13" i="25"/>
  <c r="AK37" i="23"/>
  <c r="AL37" i="23"/>
  <c r="AM37" i="23"/>
  <c r="AN37" i="23"/>
  <c r="AO37" i="23"/>
  <c r="AP37" i="23"/>
  <c r="AQ37" i="23"/>
  <c r="AR37" i="23"/>
  <c r="AS37" i="23"/>
  <c r="AT37" i="23"/>
  <c r="AU37" i="23"/>
  <c r="AV37" i="23"/>
  <c r="AW37" i="23"/>
  <c r="AX37" i="23"/>
  <c r="AY37" i="23"/>
  <c r="AZ37" i="23"/>
  <c r="BA37" i="23"/>
  <c r="BB37" i="23"/>
  <c r="BC37" i="23"/>
  <c r="BD37" i="23"/>
  <c r="BE37" i="23"/>
  <c r="BF37" i="23"/>
  <c r="BG37" i="23"/>
  <c r="BH37" i="23"/>
  <c r="BI37" i="23"/>
  <c r="BJ37" i="23"/>
  <c r="BK37" i="23"/>
  <c r="BL37" i="23"/>
  <c r="BM37" i="23"/>
  <c r="BN37" i="23"/>
  <c r="BO37" i="23"/>
  <c r="BP37" i="23"/>
  <c r="BQ37" i="23"/>
  <c r="BR37" i="23"/>
  <c r="BS37" i="23"/>
  <c r="BT37" i="23"/>
  <c r="BU37" i="23"/>
  <c r="BV37" i="23"/>
  <c r="BW37" i="23"/>
  <c r="BX37" i="23"/>
  <c r="BY37" i="23"/>
  <c r="BZ37" i="23"/>
  <c r="CA37" i="23"/>
  <c r="CB37" i="23"/>
  <c r="CC37" i="23"/>
  <c r="CD37" i="23"/>
  <c r="CE37" i="23"/>
  <c r="CF37" i="23"/>
  <c r="CG37" i="23"/>
  <c r="CH37" i="23"/>
  <c r="CI37" i="23"/>
  <c r="AC37" i="23"/>
  <c r="AD37" i="23"/>
  <c r="AE37" i="23"/>
  <c r="AF37" i="23"/>
  <c r="AG37" i="23"/>
  <c r="AH37" i="23"/>
  <c r="AI37" i="23"/>
  <c r="AJ37" i="23"/>
  <c r="AH13" i="23"/>
  <c r="AI13" i="23"/>
  <c r="AJ13" i="23"/>
  <c r="AK13" i="23"/>
  <c r="AL13" i="23"/>
  <c r="AM13" i="23"/>
  <c r="AN13" i="23"/>
  <c r="AO13" i="23"/>
  <c r="AP13" i="23"/>
  <c r="AQ13" i="23"/>
  <c r="AR13" i="23"/>
  <c r="AS13" i="23"/>
  <c r="AT13" i="23"/>
  <c r="AU13" i="23"/>
  <c r="AV13" i="23"/>
  <c r="AW13" i="23"/>
  <c r="AX13" i="23"/>
  <c r="AY13" i="23"/>
  <c r="AZ13" i="23"/>
  <c r="BA13" i="23"/>
  <c r="BB13" i="23"/>
  <c r="BC13" i="23"/>
  <c r="BD13" i="23"/>
  <c r="BE13" i="23"/>
  <c r="BF13" i="23"/>
  <c r="BG13" i="23"/>
  <c r="BH13" i="23"/>
  <c r="BI13" i="23"/>
  <c r="BJ13" i="23"/>
  <c r="BK13" i="23"/>
  <c r="BL13" i="23"/>
  <c r="BM13" i="23"/>
  <c r="BN13" i="23"/>
  <c r="BO13" i="23"/>
  <c r="BP13" i="23"/>
  <c r="BQ13" i="23"/>
  <c r="BR13" i="23"/>
  <c r="BS13" i="23"/>
  <c r="BT13" i="23"/>
  <c r="BU13" i="23"/>
  <c r="BV13" i="23"/>
  <c r="BW13" i="23"/>
  <c r="BX13" i="23"/>
  <c r="BY13" i="23"/>
  <c r="BZ13" i="23"/>
  <c r="CA13" i="23"/>
  <c r="CB13" i="23"/>
  <c r="CC13" i="23"/>
  <c r="CD13" i="23"/>
  <c r="CE13" i="23"/>
  <c r="CF13" i="23"/>
  <c r="CG13" i="23"/>
  <c r="CH13" i="23"/>
  <c r="CI13" i="23"/>
  <c r="AH20" i="23"/>
  <c r="AI20" i="23"/>
  <c r="AJ20" i="23"/>
  <c r="AK20" i="23"/>
  <c r="AL20" i="23"/>
  <c r="AM20" i="23"/>
  <c r="AN20" i="23"/>
  <c r="AO20" i="23"/>
  <c r="AP20" i="23"/>
  <c r="AQ20" i="23"/>
  <c r="AR20" i="23"/>
  <c r="AS20" i="23"/>
  <c r="AT20" i="23"/>
  <c r="AU20" i="23"/>
  <c r="AV20" i="23"/>
  <c r="AW20" i="23"/>
  <c r="AX20" i="23"/>
  <c r="AY20" i="23"/>
  <c r="AZ20" i="23"/>
  <c r="BA20" i="23"/>
  <c r="BB20" i="23"/>
  <c r="BC20" i="23"/>
  <c r="BD20" i="23"/>
  <c r="BE20" i="23"/>
  <c r="BF20" i="23"/>
  <c r="BG20" i="23"/>
  <c r="BH20" i="23"/>
  <c r="BI20" i="23"/>
  <c r="BJ20" i="23"/>
  <c r="BK20" i="23"/>
  <c r="BL20" i="23"/>
  <c r="BM20" i="23"/>
  <c r="BN20" i="23"/>
  <c r="BO20" i="23"/>
  <c r="BP20" i="23"/>
  <c r="BQ20" i="23"/>
  <c r="BR20" i="23"/>
  <c r="BS20" i="23"/>
  <c r="BT20" i="23"/>
  <c r="BU20" i="23"/>
  <c r="BV20" i="23"/>
  <c r="BW20" i="23"/>
  <c r="BX20" i="23"/>
  <c r="BY20" i="23"/>
  <c r="BZ20" i="23"/>
  <c r="CA20" i="23"/>
  <c r="CB20" i="23"/>
  <c r="CC20" i="23"/>
  <c r="CD20" i="23"/>
  <c r="CE20" i="23"/>
  <c r="CF20" i="23"/>
  <c r="CG20" i="23"/>
  <c r="CH20" i="23"/>
  <c r="CI20" i="23"/>
  <c r="AC13" i="23"/>
  <c r="AD13" i="23"/>
  <c r="AE13" i="23"/>
  <c r="AF13" i="23"/>
  <c r="AG13" i="23"/>
  <c r="AC20" i="23"/>
  <c r="AD20" i="23"/>
  <c r="AE20" i="23"/>
  <c r="AF20" i="23"/>
  <c r="AG20" i="23"/>
  <c r="CI32" i="21" l="1"/>
  <c r="CD32" i="21"/>
  <c r="BF32" i="21"/>
  <c r="BN32" i="21"/>
  <c r="BV32" i="21"/>
  <c r="AT32" i="21"/>
  <c r="AN32" i="21"/>
  <c r="BD32" i="21"/>
  <c r="BT32" i="21"/>
  <c r="AC32" i="21"/>
  <c r="AS32" i="21"/>
  <c r="BI32" i="21"/>
  <c r="BY32" i="21"/>
  <c r="AP32" i="21"/>
  <c r="BS32" i="21"/>
  <c r="AD32" i="21"/>
  <c r="BZ32" i="21"/>
  <c r="AU32" i="21"/>
  <c r="BK32" i="21"/>
  <c r="AR32" i="21"/>
  <c r="BH32" i="21"/>
  <c r="BX32" i="21"/>
  <c r="AG32" i="21"/>
  <c r="AW32" i="21"/>
  <c r="BM32" i="21"/>
  <c r="CC32" i="21"/>
  <c r="AX32" i="21"/>
  <c r="AH32" i="21"/>
  <c r="BG32" i="21"/>
  <c r="AE32" i="21"/>
  <c r="BB32" i="21"/>
  <c r="CH32" i="21"/>
  <c r="AY32" i="21"/>
  <c r="BO32" i="21"/>
  <c r="CE32" i="21"/>
  <c r="BJ32" i="21"/>
  <c r="AF32" i="21"/>
  <c r="AV32" i="21"/>
  <c r="BL32" i="21"/>
  <c r="CB32" i="21"/>
  <c r="AK32" i="21"/>
  <c r="BA32" i="21"/>
  <c r="BQ32" i="21"/>
  <c r="CG32" i="21"/>
  <c r="AM32" i="21"/>
  <c r="BC32" i="21"/>
  <c r="AJ32" i="21"/>
  <c r="AZ32" i="21"/>
  <c r="BP32" i="21"/>
  <c r="CF32" i="21"/>
  <c r="CA32" i="21"/>
  <c r="AO32" i="21"/>
  <c r="BE32" i="21"/>
  <c r="BU32" i="21"/>
  <c r="AI32" i="21"/>
  <c r="AL32" i="21"/>
  <c r="BR32" i="21"/>
  <c r="AQ32" i="21"/>
  <c r="BW32" i="21"/>
  <c r="C10" i="21" l="1"/>
  <c r="AA43" i="22" l="1"/>
  <c r="Y43" i="22"/>
  <c r="W43" i="22"/>
  <c r="V43" i="22"/>
  <c r="U43" i="22"/>
  <c r="T43" i="22"/>
  <c r="S43" i="22"/>
  <c r="R43" i="22"/>
  <c r="Q43" i="22"/>
  <c r="P43" i="22"/>
  <c r="O43" i="22"/>
  <c r="M43" i="22"/>
  <c r="K43" i="22"/>
  <c r="I43" i="22"/>
  <c r="H43" i="22"/>
  <c r="Z43" i="22"/>
  <c r="N43" i="22"/>
  <c r="J43" i="22"/>
  <c r="AA10" i="22"/>
  <c r="Y10" i="22"/>
  <c r="G10" i="22"/>
  <c r="W10" i="22"/>
  <c r="V10" i="22"/>
  <c r="U10" i="22"/>
  <c r="S10" i="22"/>
  <c r="Q10" i="22"/>
  <c r="E10" i="22"/>
  <c r="O10" i="22"/>
  <c r="N10" i="22"/>
  <c r="M10" i="22"/>
  <c r="D10" i="22"/>
  <c r="K10" i="22"/>
  <c r="I10" i="22"/>
  <c r="C10" i="22"/>
  <c r="Z10" i="22"/>
  <c r="T10" i="22"/>
  <c r="R10" i="22"/>
  <c r="L10" i="22"/>
  <c r="J10" i="22"/>
  <c r="F10" i="22"/>
  <c r="K29" i="21" l="1"/>
  <c r="O29" i="21"/>
  <c r="S29" i="21"/>
  <c r="W29" i="21"/>
  <c r="AA29" i="21"/>
  <c r="D29" i="21"/>
  <c r="T29" i="21"/>
  <c r="G29" i="21"/>
  <c r="J10" i="21"/>
  <c r="I10" i="21"/>
  <c r="M10" i="21"/>
  <c r="Q10" i="21"/>
  <c r="U10" i="21"/>
  <c r="Y10" i="21"/>
  <c r="L29" i="21"/>
  <c r="F10" i="21"/>
  <c r="H29" i="21"/>
  <c r="C29" i="21"/>
  <c r="P29" i="21"/>
  <c r="X29" i="21"/>
  <c r="I29" i="21"/>
  <c r="J29" i="21"/>
  <c r="M29" i="21"/>
  <c r="N29" i="21"/>
  <c r="Q29" i="21"/>
  <c r="R29" i="21"/>
  <c r="U29" i="21"/>
  <c r="V29" i="21"/>
  <c r="Y29" i="21"/>
  <c r="Z29" i="21"/>
  <c r="H10" i="22"/>
  <c r="P10" i="22"/>
  <c r="X10" i="22"/>
  <c r="F43" i="22"/>
  <c r="C43" i="22"/>
  <c r="E43" i="22"/>
  <c r="L43" i="22"/>
  <c r="D43" i="22"/>
  <c r="X43" i="22"/>
  <c r="G43" i="22"/>
  <c r="R10" i="21"/>
  <c r="Z10" i="21"/>
  <c r="H10" i="21"/>
  <c r="K10" i="21"/>
  <c r="L10" i="21"/>
  <c r="D10" i="21"/>
  <c r="N10" i="21"/>
  <c r="O10" i="21"/>
  <c r="P10" i="21"/>
  <c r="S10" i="21"/>
  <c r="T10" i="21"/>
  <c r="V10" i="21"/>
  <c r="W10" i="21"/>
  <c r="X10" i="21"/>
  <c r="G10" i="21"/>
  <c r="AA10" i="21"/>
  <c r="E10" i="21"/>
  <c r="E29" i="21"/>
  <c r="F29" i="21"/>
  <c r="AC24" i="21" l="1"/>
  <c r="AP24" i="21"/>
  <c r="CH24" i="21"/>
  <c r="CD24" i="21"/>
  <c r="BZ24" i="21"/>
  <c r="BV24" i="21"/>
  <c r="BR24" i="21"/>
  <c r="BN24" i="21"/>
  <c r="BJ24" i="21"/>
  <c r="BF24" i="21"/>
  <c r="BB24" i="21"/>
  <c r="AX24" i="21"/>
  <c r="AT24" i="21"/>
  <c r="AF24" i="21"/>
  <c r="AG24" i="21"/>
  <c r="AI24" i="21"/>
  <c r="AO24" i="21"/>
  <c r="CG24" i="21"/>
  <c r="CC24" i="21"/>
  <c r="BY24" i="21"/>
  <c r="BU24" i="21"/>
  <c r="BQ24" i="21"/>
  <c r="BM24" i="21"/>
  <c r="BI24" i="21"/>
  <c r="BE24" i="21"/>
  <c r="BA24" i="21"/>
  <c r="AW24" i="21"/>
  <c r="AS24" i="21"/>
  <c r="I26" i="21"/>
  <c r="AE24" i="21"/>
  <c r="AL24" i="21"/>
  <c r="J26" i="21"/>
  <c r="AH24" i="21"/>
  <c r="CF24" i="21"/>
  <c r="CB24" i="21"/>
  <c r="BT24" i="21"/>
  <c r="BP24" i="21"/>
  <c r="BH24" i="21"/>
  <c r="BD24" i="21"/>
  <c r="AV24" i="21"/>
  <c r="AR24" i="21"/>
  <c r="AD24" i="21"/>
  <c r="AK24" i="21"/>
  <c r="AQ24" i="21"/>
  <c r="AM24" i="21"/>
  <c r="CI24" i="21"/>
  <c r="CE24" i="21"/>
  <c r="CA24" i="21"/>
  <c r="BW24" i="21"/>
  <c r="BS24" i="21"/>
  <c r="U26" i="21"/>
  <c r="BO24" i="21"/>
  <c r="BK24" i="21"/>
  <c r="BG24" i="21"/>
  <c r="BC24" i="21"/>
  <c r="AY24" i="21"/>
  <c r="AU24" i="21"/>
  <c r="Q26" i="21" l="1"/>
  <c r="Y26" i="21"/>
  <c r="AJ24" i="21"/>
  <c r="M26" i="21"/>
  <c r="K26" i="21"/>
  <c r="S26" i="21"/>
  <c r="AA26" i="21"/>
  <c r="R26" i="21"/>
  <c r="Z26" i="21"/>
  <c r="O26" i="21"/>
  <c r="W26" i="21"/>
  <c r="N26" i="21"/>
  <c r="V26" i="21"/>
  <c r="AZ24" i="21" l="1"/>
  <c r="AN24" i="21"/>
  <c r="BX24" i="21"/>
  <c r="BL24" i="21"/>
  <c r="G26" i="21"/>
  <c r="X26" i="21"/>
  <c r="L26" i="21"/>
  <c r="D26" i="21"/>
  <c r="E26" i="21"/>
  <c r="P26" i="21"/>
  <c r="F26" i="21"/>
  <c r="T26" i="21"/>
  <c r="AC37" i="20" l="1"/>
  <c r="AC31" i="22"/>
  <c r="AI39" i="22"/>
  <c r="AI38" i="22" s="1"/>
  <c r="AE39" i="22"/>
  <c r="AE38" i="22" s="1"/>
  <c r="CE39" i="22"/>
  <c r="CE38" i="22" s="1"/>
  <c r="CA39" i="22"/>
  <c r="CA38" i="22" s="1"/>
  <c r="BW39" i="22"/>
  <c r="BW38" i="22" s="1"/>
  <c r="BS39" i="22"/>
  <c r="BS38" i="22" s="1"/>
  <c r="BO39" i="22"/>
  <c r="BO38" i="22" s="1"/>
  <c r="BK39" i="22"/>
  <c r="BK38" i="22" s="1"/>
  <c r="BG39" i="22"/>
  <c r="BG38" i="22" s="1"/>
  <c r="BC39" i="22"/>
  <c r="BC38" i="22" s="1"/>
  <c r="AY39" i="22"/>
  <c r="AY38" i="22" s="1"/>
  <c r="AU39" i="22"/>
  <c r="AU38" i="22" s="1"/>
  <c r="AQ39" i="22"/>
  <c r="AQ38" i="22" s="1"/>
  <c r="AM39" i="22"/>
  <c r="AM38" i="22" s="1"/>
  <c r="CH39" i="22"/>
  <c r="CH38" i="22" s="1"/>
  <c r="AL31" i="22"/>
  <c r="AH39" i="22"/>
  <c r="AH38" i="22" s="1"/>
  <c r="AD39" i="22"/>
  <c r="AD38" i="22" s="1"/>
  <c r="CD39" i="22"/>
  <c r="CD38" i="22" s="1"/>
  <c r="BZ39" i="22"/>
  <c r="BZ38" i="22" s="1"/>
  <c r="BV39" i="22"/>
  <c r="BV38" i="22" s="1"/>
  <c r="BR39" i="22"/>
  <c r="BR38" i="22" s="1"/>
  <c r="BN39" i="22"/>
  <c r="BN38" i="22" s="1"/>
  <c r="BJ39" i="22"/>
  <c r="BJ38" i="22" s="1"/>
  <c r="BF39" i="22"/>
  <c r="BF38" i="22" s="1"/>
  <c r="BB39" i="22"/>
  <c r="BB38" i="22" s="1"/>
  <c r="AX39" i="22"/>
  <c r="AX38" i="22" s="1"/>
  <c r="AT39" i="22"/>
  <c r="AT38" i="22" s="1"/>
  <c r="AP39" i="22"/>
  <c r="AP38" i="22" s="1"/>
  <c r="AL39" i="22"/>
  <c r="AL38" i="22" s="1"/>
  <c r="CG39" i="22"/>
  <c r="CG38" i="22" s="1"/>
  <c r="AI14" i="22"/>
  <c r="BW31" i="22"/>
  <c r="BG31" i="22"/>
  <c r="AQ31" i="22"/>
  <c r="AI31" i="22"/>
  <c r="BA31" i="22"/>
  <c r="AW31" i="22"/>
  <c r="AS31" i="22"/>
  <c r="AK31" i="22"/>
  <c r="AK39" i="22"/>
  <c r="AK38" i="22" s="1"/>
  <c r="AG39" i="22"/>
  <c r="AG38" i="22" s="1"/>
  <c r="AC39" i="22"/>
  <c r="AC38" i="22" s="1"/>
  <c r="CC39" i="22"/>
  <c r="CC38" i="22" s="1"/>
  <c r="BY39" i="22"/>
  <c r="BY38" i="22" s="1"/>
  <c r="BU39" i="22"/>
  <c r="BU38" i="22" s="1"/>
  <c r="BQ39" i="22"/>
  <c r="BQ38" i="22" s="1"/>
  <c r="BM39" i="22"/>
  <c r="BM38" i="22" s="1"/>
  <c r="BI39" i="22"/>
  <c r="BI38" i="22" s="1"/>
  <c r="BE39" i="22"/>
  <c r="BE38" i="22" s="1"/>
  <c r="BA39" i="22"/>
  <c r="BA38" i="22" s="1"/>
  <c r="AW39" i="22"/>
  <c r="AW38" i="22" s="1"/>
  <c r="AS39" i="22"/>
  <c r="AS38" i="22" s="1"/>
  <c r="AO39" i="22"/>
  <c r="AO38" i="22" s="1"/>
  <c r="BB31" i="22"/>
  <c r="BT31" i="22"/>
  <c r="M34" i="22"/>
  <c r="CH31" i="22"/>
  <c r="CD31" i="22"/>
  <c r="BR31" i="22"/>
  <c r="AH31" i="22"/>
  <c r="CF31" i="22"/>
  <c r="BX31" i="22"/>
  <c r="BL31" i="22"/>
  <c r="BD31" i="22"/>
  <c r="AZ31" i="22"/>
  <c r="AV31" i="22"/>
  <c r="AN31" i="22"/>
  <c r="AJ39" i="22"/>
  <c r="AJ38" i="22" s="1"/>
  <c r="AF39" i="22"/>
  <c r="AF38" i="22" s="1"/>
  <c r="CF39" i="22"/>
  <c r="CF38" i="22" s="1"/>
  <c r="CB39" i="22"/>
  <c r="CB38" i="22" s="1"/>
  <c r="V48" i="20"/>
  <c r="BT39" i="22"/>
  <c r="BT38" i="22" s="1"/>
  <c r="BP39" i="22"/>
  <c r="BP38" i="22" s="1"/>
  <c r="BH39" i="22"/>
  <c r="BH38" i="22" s="1"/>
  <c r="BD39" i="22"/>
  <c r="BD38" i="22" s="1"/>
  <c r="N48" i="20"/>
  <c r="AV39" i="22"/>
  <c r="AV38" i="22" s="1"/>
  <c r="AR39" i="22"/>
  <c r="AR38" i="22" s="1"/>
  <c r="CI39" i="22"/>
  <c r="CI38" i="22" s="1"/>
  <c r="M23" i="23"/>
  <c r="I23" i="23"/>
  <c r="S40" i="23"/>
  <c r="K48" i="23"/>
  <c r="K48" i="20"/>
  <c r="W48" i="23"/>
  <c r="S48" i="23"/>
  <c r="S48" i="20"/>
  <c r="O48" i="23"/>
  <c r="Z22" i="23"/>
  <c r="V22" i="23"/>
  <c r="R22" i="23"/>
  <c r="J22" i="23"/>
  <c r="J16" i="22"/>
  <c r="BG27" i="22"/>
  <c r="AF37" i="20"/>
  <c r="I40" i="20" l="1"/>
  <c r="V16" i="22"/>
  <c r="O48" i="20"/>
  <c r="W48" i="20"/>
  <c r="J48" i="20"/>
  <c r="AY31" i="22"/>
  <c r="BO31" i="22"/>
  <c r="CE31" i="22"/>
  <c r="AQ27" i="22"/>
  <c r="AQ24" i="22" s="1"/>
  <c r="AQ22" i="22" s="1"/>
  <c r="BD27" i="22"/>
  <c r="BL27" i="22"/>
  <c r="BL24" i="22" s="1"/>
  <c r="BH27" i="22"/>
  <c r="BP27" i="22"/>
  <c r="BX27" i="22"/>
  <c r="BX24" i="22" s="1"/>
  <c r="BT27" i="22"/>
  <c r="BT24" i="22" s="1"/>
  <c r="BT22" i="22" s="1"/>
  <c r="CB27" i="22"/>
  <c r="AJ31" i="22"/>
  <c r="R48" i="20"/>
  <c r="Z48" i="20"/>
  <c r="AE31" i="22"/>
  <c r="S40" i="20"/>
  <c r="AJ37" i="20"/>
  <c r="BG24" i="22"/>
  <c r="BG22" i="22" s="1"/>
  <c r="AU31" i="22"/>
  <c r="BK31" i="22"/>
  <c r="CA31" i="22"/>
  <c r="BW27" i="22"/>
  <c r="BW24" i="22" s="1"/>
  <c r="BW22" i="22" s="1"/>
  <c r="AR37" i="20"/>
  <c r="BH37" i="20"/>
  <c r="AM31" i="22"/>
  <c r="BC31" i="22"/>
  <c r="BS31" i="22"/>
  <c r="CI31" i="22"/>
  <c r="Q34" i="22"/>
  <c r="BH31" i="22"/>
  <c r="CB31" i="22"/>
  <c r="S34" i="22"/>
  <c r="R16" i="22"/>
  <c r="CF27" i="22"/>
  <c r="CF24" i="22" s="1"/>
  <c r="CF22" i="22" s="1"/>
  <c r="AR31" i="22"/>
  <c r="Z16" i="22"/>
  <c r="BE31" i="22"/>
  <c r="BM31" i="22"/>
  <c r="BU31" i="22"/>
  <c r="CC31" i="22"/>
  <c r="BD24" i="22"/>
  <c r="BD22" i="22" s="1"/>
  <c r="BF31" i="22"/>
  <c r="BN31" i="22"/>
  <c r="BV31" i="22"/>
  <c r="AD31" i="22"/>
  <c r="AF31" i="22"/>
  <c r="AG31" i="22"/>
  <c r="AO31" i="22"/>
  <c r="AF27" i="22"/>
  <c r="CE27" i="22"/>
  <c r="BP31" i="22"/>
  <c r="AP31" i="22"/>
  <c r="AX31" i="22"/>
  <c r="BI31" i="22"/>
  <c r="BQ31" i="22"/>
  <c r="BY31" i="22"/>
  <c r="CG31" i="22"/>
  <c r="CH37" i="20"/>
  <c r="AV37" i="20"/>
  <c r="BD37" i="20"/>
  <c r="BT37" i="20"/>
  <c r="AC27" i="22"/>
  <c r="AC24" i="22" s="1"/>
  <c r="AC22" i="22" s="1"/>
  <c r="CI27" i="22"/>
  <c r="AJ27" i="22"/>
  <c r="AJ24" i="22" s="1"/>
  <c r="AJ22" i="22" s="1"/>
  <c r="AO27" i="22"/>
  <c r="BE27" i="22"/>
  <c r="BE24" i="22" s="1"/>
  <c r="BE22" i="22" s="1"/>
  <c r="BV27" i="22"/>
  <c r="BU27" i="22"/>
  <c r="CC27" i="22"/>
  <c r="BN27" i="22"/>
  <c r="AY27" i="22"/>
  <c r="BO27" i="22"/>
  <c r="AL27" i="22"/>
  <c r="AL24" i="22" s="1"/>
  <c r="AL22" i="22" s="1"/>
  <c r="BR27" i="22"/>
  <c r="BR24" i="22" s="1"/>
  <c r="BR22" i="22" s="1"/>
  <c r="BA37" i="20"/>
  <c r="BE37" i="20"/>
  <c r="BU37" i="20"/>
  <c r="CB37" i="20"/>
  <c r="AG27" i="22"/>
  <c r="AM27" i="22"/>
  <c r="AN27" i="22"/>
  <c r="AN24" i="22" s="1"/>
  <c r="AS27" i="22"/>
  <c r="AS24" i="22" s="1"/>
  <c r="AS22" i="22" s="1"/>
  <c r="BI27" i="22"/>
  <c r="AT27" i="22"/>
  <c r="CA27" i="22"/>
  <c r="CD27" i="22"/>
  <c r="CD24" i="22" s="1"/>
  <c r="CD22" i="22" s="1"/>
  <c r="AE27" i="22"/>
  <c r="AZ39" i="22"/>
  <c r="AZ38" i="22" s="1"/>
  <c r="BX39" i="22"/>
  <c r="BX38" i="22" s="1"/>
  <c r="AZ27" i="22"/>
  <c r="AZ24" i="22" s="1"/>
  <c r="AG37" i="20"/>
  <c r="AO37" i="20"/>
  <c r="AT31" i="22"/>
  <c r="BJ31" i="22"/>
  <c r="BZ31" i="22"/>
  <c r="AH37" i="20"/>
  <c r="BR37" i="20"/>
  <c r="AL37" i="20"/>
  <c r="AD27" i="22"/>
  <c r="BC27" i="22"/>
  <c r="AR27" i="22"/>
  <c r="AW27" i="22"/>
  <c r="AW24" i="22" s="1"/>
  <c r="AW22" i="22" s="1"/>
  <c r="BM27" i="22"/>
  <c r="AP27" i="22"/>
  <c r="BQ27" i="22"/>
  <c r="BY27" i="22"/>
  <c r="CG27" i="22"/>
  <c r="BJ27" i="22"/>
  <c r="BK27" i="22"/>
  <c r="AI27" i="22"/>
  <c r="AI24" i="22" s="1"/>
  <c r="AI22" i="22" s="1"/>
  <c r="BB27" i="22"/>
  <c r="BB24" i="22" s="1"/>
  <c r="BB22" i="22" s="1"/>
  <c r="CH27" i="22"/>
  <c r="CH24" i="22" s="1"/>
  <c r="CH22" i="22" s="1"/>
  <c r="AA42" i="22"/>
  <c r="BI37" i="20"/>
  <c r="BQ37" i="20"/>
  <c r="BY37" i="20"/>
  <c r="CG37" i="20"/>
  <c r="AT37" i="20"/>
  <c r="BJ37" i="20"/>
  <c r="AH27" i="22"/>
  <c r="AH24" i="22" s="1"/>
  <c r="AH22" i="22" s="1"/>
  <c r="BS27" i="22"/>
  <c r="AV27" i="22"/>
  <c r="AV24" i="22" s="1"/>
  <c r="AV22" i="22" s="1"/>
  <c r="AK27" i="22"/>
  <c r="AK24" i="22" s="1"/>
  <c r="AK22" i="22" s="1"/>
  <c r="BA27" i="22"/>
  <c r="BA24" i="22" s="1"/>
  <c r="BA22" i="22" s="1"/>
  <c r="BF27" i="22"/>
  <c r="BF24" i="22" s="1"/>
  <c r="BF22" i="22" s="1"/>
  <c r="BZ27" i="22"/>
  <c r="AU27" i="22"/>
  <c r="AX27" i="22"/>
  <c r="D48" i="20"/>
  <c r="AN39" i="22"/>
  <c r="AN38" i="22" s="1"/>
  <c r="F48" i="20"/>
  <c r="BL39" i="22"/>
  <c r="BL38" i="22" s="1"/>
  <c r="BB37" i="20"/>
  <c r="BZ37" i="20"/>
  <c r="AK37" i="20"/>
  <c r="AS37" i="20"/>
  <c r="AI37" i="20"/>
  <c r="U23" i="20"/>
  <c r="M23" i="20"/>
  <c r="J40" i="23"/>
  <c r="J40" i="20"/>
  <c r="N34" i="22"/>
  <c r="K15" i="22"/>
  <c r="CE14" i="22"/>
  <c r="V40" i="23"/>
  <c r="V34" i="22"/>
  <c r="V40" i="20"/>
  <c r="J34" i="22"/>
  <c r="K40" i="20"/>
  <c r="Q40" i="20"/>
  <c r="I40" i="23"/>
  <c r="Q48" i="20"/>
  <c r="Y48" i="20"/>
  <c r="Z38" i="23"/>
  <c r="N40" i="20"/>
  <c r="I17" i="22"/>
  <c r="U32" i="22"/>
  <c r="Y40" i="23"/>
  <c r="Y34" i="22"/>
  <c r="BK14" i="22"/>
  <c r="N22" i="23"/>
  <c r="N16" i="22"/>
  <c r="K21" i="23"/>
  <c r="AA15" i="22"/>
  <c r="K34" i="22"/>
  <c r="AM14" i="22"/>
  <c r="N42" i="22"/>
  <c r="Q42" i="22"/>
  <c r="V42" i="22"/>
  <c r="Y42" i="22"/>
  <c r="S15" i="22"/>
  <c r="AA48" i="20"/>
  <c r="M48" i="20"/>
  <c r="U48" i="20"/>
  <c r="I48" i="20"/>
  <c r="U38" i="23"/>
  <c r="M40" i="23"/>
  <c r="BW14" i="22"/>
  <c r="AA40" i="20"/>
  <c r="I39" i="23"/>
  <c r="I33" i="22"/>
  <c r="Y23" i="23"/>
  <c r="Y17" i="22"/>
  <c r="J39" i="23"/>
  <c r="W15" i="22"/>
  <c r="AA21" i="23"/>
  <c r="K40" i="23"/>
  <c r="Y40" i="20"/>
  <c r="AA34" i="22"/>
  <c r="AE14" i="22"/>
  <c r="CI14" i="22"/>
  <c r="Q48" i="23"/>
  <c r="Y48" i="23"/>
  <c r="Q40" i="23"/>
  <c r="S21" i="23"/>
  <c r="J42" i="22"/>
  <c r="N32" i="22"/>
  <c r="N40" i="23"/>
  <c r="M17" i="22"/>
  <c r="M42" i="22"/>
  <c r="R42" i="22"/>
  <c r="F42" i="22"/>
  <c r="U42" i="22"/>
  <c r="W42" i="22"/>
  <c r="I42" i="22"/>
  <c r="Q38" i="23"/>
  <c r="O15" i="22"/>
  <c r="BS14" i="22"/>
  <c r="Q23" i="23"/>
  <c r="Q17" i="22"/>
  <c r="U23" i="23"/>
  <c r="U17" i="22"/>
  <c r="J33" i="22"/>
  <c r="J39" i="20"/>
  <c r="E42" i="22"/>
  <c r="W21" i="23"/>
  <c r="AA40" i="23"/>
  <c r="I39" i="20"/>
  <c r="AY14" i="22"/>
  <c r="AA48" i="23"/>
  <c r="N48" i="23"/>
  <c r="R48" i="23"/>
  <c r="V48" i="23"/>
  <c r="Z48" i="23"/>
  <c r="J48" i="23"/>
  <c r="N38" i="23"/>
  <c r="Z32" i="22"/>
  <c r="I34" i="22"/>
  <c r="M48" i="23"/>
  <c r="U48" i="23"/>
  <c r="I48" i="23"/>
  <c r="Y32" i="22"/>
  <c r="M40" i="20"/>
  <c r="K42" i="22"/>
  <c r="O42" i="22"/>
  <c r="S42" i="22"/>
  <c r="Z42" i="22"/>
  <c r="AE37" i="20"/>
  <c r="CE24" i="22" l="1"/>
  <c r="CE22" i="22" s="1"/>
  <c r="BZ24" i="22"/>
  <c r="BZ22" i="22" s="1"/>
  <c r="BM24" i="22"/>
  <c r="BM22" i="22" s="1"/>
  <c r="AZ22" i="22"/>
  <c r="AO24" i="22"/>
  <c r="AO22" i="22" s="1"/>
  <c r="BL22" i="22"/>
  <c r="BX22" i="22"/>
  <c r="AN22" i="22"/>
  <c r="BI24" i="22"/>
  <c r="BI22" i="22" s="1"/>
  <c r="CC24" i="22"/>
  <c r="CC22" i="22" s="1"/>
  <c r="AD24" i="22"/>
  <c r="AD22" i="22" s="1"/>
  <c r="BQ24" i="22"/>
  <c r="BQ22" i="22" s="1"/>
  <c r="AX24" i="22"/>
  <c r="AX22" i="22" s="1"/>
  <c r="BV24" i="22"/>
  <c r="BV22" i="22" s="1"/>
  <c r="CG24" i="22"/>
  <c r="CG22" i="22" s="1"/>
  <c r="N22" i="20"/>
  <c r="AY24" i="22"/>
  <c r="AY22" i="22" s="1"/>
  <c r="CI24" i="22"/>
  <c r="CI22" i="22" s="1"/>
  <c r="AA21" i="20"/>
  <c r="CB24" i="22"/>
  <c r="CB22" i="22" s="1"/>
  <c r="BG20" i="20"/>
  <c r="AJ20" i="20"/>
  <c r="T42" i="22"/>
  <c r="BD20" i="20"/>
  <c r="I23" i="20"/>
  <c r="Q23" i="20"/>
  <c r="BO24" i="22"/>
  <c r="BO22" i="22" s="1"/>
  <c r="BU24" i="22"/>
  <c r="BU22" i="22" s="1"/>
  <c r="AU24" i="22"/>
  <c r="AU22" i="22" s="1"/>
  <c r="AM24" i="22"/>
  <c r="AM22" i="22" s="1"/>
  <c r="BH24" i="22"/>
  <c r="BH22" i="22" s="1"/>
  <c r="L48" i="20"/>
  <c r="AF20" i="20"/>
  <c r="AY20" i="20"/>
  <c r="BP24" i="22"/>
  <c r="BP22" i="22" s="1"/>
  <c r="Z38" i="20"/>
  <c r="CE20" i="20"/>
  <c r="BC24" i="22"/>
  <c r="BC22" i="22" s="1"/>
  <c r="BF20" i="20"/>
  <c r="BH20" i="20"/>
  <c r="BK24" i="22"/>
  <c r="BK22" i="22" s="1"/>
  <c r="AE24" i="22"/>
  <c r="AE22" i="22" s="1"/>
  <c r="Y23" i="20"/>
  <c r="K21" i="20"/>
  <c r="AV20" i="20"/>
  <c r="V22" i="20"/>
  <c r="BW20" i="20"/>
  <c r="U38" i="20"/>
  <c r="BS24" i="22"/>
  <c r="BS22" i="22" s="1"/>
  <c r="BO20" i="20"/>
  <c r="BJ24" i="22"/>
  <c r="BJ22" i="22" s="1"/>
  <c r="AP24" i="22"/>
  <c r="AP22" i="22" s="1"/>
  <c r="AR24" i="22"/>
  <c r="AR22" i="22" s="1"/>
  <c r="AG24" i="22"/>
  <c r="AG22" i="22" s="1"/>
  <c r="AF24" i="22"/>
  <c r="AF22" i="22" s="1"/>
  <c r="AI20" i="20"/>
  <c r="CA24" i="22"/>
  <c r="CA22" i="22" s="1"/>
  <c r="BN24" i="22"/>
  <c r="BN22" i="22" s="1"/>
  <c r="BY24" i="22"/>
  <c r="BY22" i="22" s="1"/>
  <c r="CF20" i="20"/>
  <c r="AK20" i="20"/>
  <c r="CB20" i="20"/>
  <c r="BL20" i="20"/>
  <c r="BP20" i="20"/>
  <c r="BT20" i="20"/>
  <c r="AN20" i="20"/>
  <c r="AR20" i="20"/>
  <c r="BY20" i="20"/>
  <c r="BI20" i="20"/>
  <c r="AS20" i="20"/>
  <c r="AC20" i="20"/>
  <c r="CE37" i="20"/>
  <c r="BO37" i="20"/>
  <c r="AY37" i="20"/>
  <c r="CD20" i="20"/>
  <c r="BN20" i="20"/>
  <c r="AT20" i="20"/>
  <c r="AD20" i="20"/>
  <c r="BU20" i="20"/>
  <c r="BE20" i="20"/>
  <c r="AO20" i="20"/>
  <c r="CI37" i="20"/>
  <c r="BS37" i="20"/>
  <c r="BC37" i="20"/>
  <c r="AM37" i="20"/>
  <c r="AT24" i="22"/>
  <c r="AT22" i="22" s="1"/>
  <c r="AZ20" i="20"/>
  <c r="BX20" i="20"/>
  <c r="AQ20" i="20"/>
  <c r="Z22" i="20"/>
  <c r="J22" i="20"/>
  <c r="CH20" i="20"/>
  <c r="BR20" i="20"/>
  <c r="AX20" i="20"/>
  <c r="AH20" i="20"/>
  <c r="CA20" i="20"/>
  <c r="BK20" i="20"/>
  <c r="AU20" i="20"/>
  <c r="AE20" i="20"/>
  <c r="CG20" i="20"/>
  <c r="BQ20" i="20"/>
  <c r="BA20" i="20"/>
  <c r="BW37" i="20"/>
  <c r="BG37" i="20"/>
  <c r="AQ37" i="20"/>
  <c r="BV20" i="20"/>
  <c r="BB20" i="20"/>
  <c r="AL20" i="20"/>
  <c r="BS20" i="20"/>
  <c r="CC20" i="20"/>
  <c r="BM20" i="20"/>
  <c r="AW20" i="20"/>
  <c r="AG20" i="20"/>
  <c r="BK37" i="20"/>
  <c r="AU37" i="20"/>
  <c r="AB20" i="20"/>
  <c r="CF37" i="20"/>
  <c r="BP37" i="20"/>
  <c r="R22" i="20"/>
  <c r="BZ20" i="20"/>
  <c r="BJ20" i="20"/>
  <c r="AP20" i="20"/>
  <c r="AD37" i="20"/>
  <c r="CI20" i="20"/>
  <c r="BC20" i="20"/>
  <c r="AM20" i="20"/>
  <c r="X42" i="22"/>
  <c r="G42" i="22"/>
  <c r="P48" i="23"/>
  <c r="E48" i="23"/>
  <c r="K39" i="23"/>
  <c r="Y38" i="20"/>
  <c r="AA39" i="20"/>
  <c r="AU14" i="22"/>
  <c r="S38" i="23"/>
  <c r="T48" i="23"/>
  <c r="F48" i="23"/>
  <c r="D48" i="23"/>
  <c r="L48" i="23"/>
  <c r="W38" i="20"/>
  <c r="O32" i="22"/>
  <c r="Y38" i="23"/>
  <c r="BO14" i="22"/>
  <c r="X48" i="23"/>
  <c r="G48" i="23"/>
  <c r="S33" i="22"/>
  <c r="BC14" i="22"/>
  <c r="O21" i="23"/>
  <c r="P42" i="22"/>
  <c r="AA33" i="22"/>
  <c r="AQ14" i="22"/>
  <c r="Q32" i="22"/>
  <c r="T48" i="20"/>
  <c r="W32" i="22"/>
  <c r="O38" i="23"/>
  <c r="O21" i="20"/>
  <c r="S21" i="20"/>
  <c r="K39" i="20"/>
  <c r="S39" i="23"/>
  <c r="AA39" i="23"/>
  <c r="S38" i="20"/>
  <c r="CA14" i="22"/>
  <c r="W38" i="23"/>
  <c r="X48" i="20"/>
  <c r="G48" i="20"/>
  <c r="E48" i="20"/>
  <c r="P48" i="20"/>
  <c r="K33" i="22"/>
  <c r="N39" i="20"/>
  <c r="S32" i="22"/>
  <c r="N38" i="20"/>
  <c r="W21" i="20"/>
  <c r="L42" i="22"/>
  <c r="D42" i="22"/>
  <c r="O38" i="20"/>
  <c r="Q38" i="20"/>
  <c r="CA37" i="20"/>
  <c r="CC37" i="20"/>
  <c r="AW37" i="20"/>
  <c r="BM37" i="20"/>
  <c r="N37" i="20" l="1"/>
  <c r="S31" i="22"/>
  <c r="BH14" i="22"/>
  <c r="U39" i="20"/>
  <c r="W39" i="20"/>
  <c r="BG14" i="22"/>
  <c r="R15" i="22"/>
  <c r="Z39" i="23"/>
  <c r="M39" i="23"/>
  <c r="R39" i="23"/>
  <c r="U40" i="23"/>
  <c r="V39" i="23"/>
  <c r="U33" i="22"/>
  <c r="W33" i="22"/>
  <c r="Q39" i="20"/>
  <c r="Q37" i="20" s="1"/>
  <c r="R21" i="23"/>
  <c r="U39" i="23"/>
  <c r="W39" i="23"/>
  <c r="Q33" i="22"/>
  <c r="Q31" i="22" s="1"/>
  <c r="N39" i="23"/>
  <c r="N37" i="23" s="1"/>
  <c r="Z39" i="20"/>
  <c r="M39" i="20"/>
  <c r="R39" i="20"/>
  <c r="U40" i="20"/>
  <c r="V39" i="20"/>
  <c r="S37" i="23"/>
  <c r="K38" i="20"/>
  <c r="K37" i="20" s="1"/>
  <c r="AD14" i="22"/>
  <c r="Q39" i="23"/>
  <c r="Q37" i="23" s="1"/>
  <c r="R21" i="20"/>
  <c r="Z33" i="22"/>
  <c r="M33" i="22"/>
  <c r="J32" i="22"/>
  <c r="J31" i="22" s="1"/>
  <c r="R33" i="22"/>
  <c r="U34" i="22"/>
  <c r="V33" i="22"/>
  <c r="N33" i="22"/>
  <c r="N31" i="22" s="1"/>
  <c r="S39" i="20"/>
  <c r="S37" i="20" s="1"/>
  <c r="K32" i="22"/>
  <c r="K31" i="22" s="1"/>
  <c r="AN37" i="20"/>
  <c r="BX37" i="20"/>
  <c r="AX37" i="20"/>
  <c r="AP37" i="20"/>
  <c r="BN37" i="20"/>
  <c r="BF37" i="20"/>
  <c r="BV37" i="20"/>
  <c r="CD37" i="20"/>
  <c r="U37" i="23" l="1"/>
  <c r="AZ37" i="20"/>
  <c r="BL37" i="20"/>
  <c r="BZ14" i="22"/>
  <c r="F39" i="20"/>
  <c r="V38" i="20"/>
  <c r="V37" i="20" s="1"/>
  <c r="AA38" i="20"/>
  <c r="AA37" i="20" s="1"/>
  <c r="R38" i="20"/>
  <c r="T39" i="20"/>
  <c r="J21" i="20"/>
  <c r="K23" i="20"/>
  <c r="X15" i="22"/>
  <c r="G15" i="22"/>
  <c r="J38" i="20"/>
  <c r="J37" i="20" s="1"/>
  <c r="U21" i="23"/>
  <c r="L15" i="22"/>
  <c r="D15" i="22"/>
  <c r="J17" i="22"/>
  <c r="AH14" i="22"/>
  <c r="P15" i="22"/>
  <c r="E15" i="22"/>
  <c r="N21" i="23"/>
  <c r="U37" i="20"/>
  <c r="V21" i="20"/>
  <c r="I16" i="22"/>
  <c r="AG14" i="22"/>
  <c r="T15" i="22"/>
  <c r="F15" i="22"/>
  <c r="C16" i="22"/>
  <c r="V32" i="22"/>
  <c r="V31" i="22" s="1"/>
  <c r="AA32" i="22"/>
  <c r="AA31" i="22" s="1"/>
  <c r="R32" i="22"/>
  <c r="AJ14" i="22"/>
  <c r="J15" i="22"/>
  <c r="Z21" i="20"/>
  <c r="AL14" i="22"/>
  <c r="K17" i="22"/>
  <c r="G21" i="23"/>
  <c r="X21" i="23"/>
  <c r="K22" i="20"/>
  <c r="D21" i="23"/>
  <c r="L21" i="23"/>
  <c r="Q21" i="20"/>
  <c r="J23" i="23"/>
  <c r="Y39" i="20"/>
  <c r="Y37" i="20" s="1"/>
  <c r="O39" i="20"/>
  <c r="M38" i="20"/>
  <c r="M37" i="20" s="1"/>
  <c r="I21" i="20"/>
  <c r="P21" i="23"/>
  <c r="E21" i="23"/>
  <c r="G38" i="20"/>
  <c r="X38" i="20"/>
  <c r="BT14" i="22"/>
  <c r="V15" i="22"/>
  <c r="M21" i="20"/>
  <c r="I22" i="23"/>
  <c r="T21" i="23"/>
  <c r="F21" i="23"/>
  <c r="Y21" i="20"/>
  <c r="AP14" i="22"/>
  <c r="BB14" i="22"/>
  <c r="BN14" i="22"/>
  <c r="E16" i="22"/>
  <c r="P22" i="20"/>
  <c r="V38" i="23"/>
  <c r="V37" i="23" s="1"/>
  <c r="AA38" i="23"/>
  <c r="AA37" i="23" s="1"/>
  <c r="R38" i="23"/>
  <c r="J21" i="23"/>
  <c r="CF14" i="22"/>
  <c r="Z15" i="22"/>
  <c r="K23" i="23"/>
  <c r="U21" i="20"/>
  <c r="K16" i="22"/>
  <c r="AK14" i="22"/>
  <c r="BD14" i="22"/>
  <c r="Q15" i="22"/>
  <c r="U31" i="22"/>
  <c r="Y33" i="22"/>
  <c r="Y31" i="22" s="1"/>
  <c r="O33" i="22"/>
  <c r="M32" i="22"/>
  <c r="M31" i="22" s="1"/>
  <c r="AF14" i="22"/>
  <c r="I15" i="22"/>
  <c r="N21" i="20"/>
  <c r="J38" i="23"/>
  <c r="J37" i="23" s="1"/>
  <c r="X32" i="22"/>
  <c r="G32" i="22"/>
  <c r="V21" i="23"/>
  <c r="AR14" i="22"/>
  <c r="M15" i="22"/>
  <c r="CB14" i="22"/>
  <c r="Y15" i="22"/>
  <c r="D16" i="22"/>
  <c r="F16" i="22"/>
  <c r="Z21" i="23"/>
  <c r="G21" i="20"/>
  <c r="X21" i="20"/>
  <c r="BP14" i="22"/>
  <c r="U15" i="22"/>
  <c r="K22" i="23"/>
  <c r="D21" i="20"/>
  <c r="L21" i="20"/>
  <c r="Q21" i="23"/>
  <c r="J23" i="20"/>
  <c r="Y39" i="23"/>
  <c r="Y37" i="23" s="1"/>
  <c r="O39" i="23"/>
  <c r="M38" i="23"/>
  <c r="M37" i="23" s="1"/>
  <c r="I21" i="23"/>
  <c r="E21" i="20"/>
  <c r="P21" i="20"/>
  <c r="AV14" i="22"/>
  <c r="N15" i="22"/>
  <c r="K38" i="23"/>
  <c r="K37" i="23" s="1"/>
  <c r="G38" i="23"/>
  <c r="X38" i="23"/>
  <c r="M21" i="23"/>
  <c r="I22" i="20"/>
  <c r="H16" i="22"/>
  <c r="AC14" i="22"/>
  <c r="F21" i="20"/>
  <c r="T21" i="20"/>
  <c r="Y21" i="23"/>
  <c r="J20" i="23" l="1"/>
  <c r="I20" i="23"/>
  <c r="K20" i="20"/>
  <c r="I14" i="22"/>
  <c r="K20" i="23"/>
  <c r="I20" i="20"/>
  <c r="J14" i="22"/>
  <c r="C39" i="23"/>
  <c r="H39" i="23"/>
  <c r="L39" i="23"/>
  <c r="D39" i="23"/>
  <c r="D22" i="20"/>
  <c r="L22" i="20"/>
  <c r="E34" i="22"/>
  <c r="P34" i="22"/>
  <c r="AA22" i="23"/>
  <c r="L16" i="22"/>
  <c r="AO14" i="22"/>
  <c r="X22" i="20"/>
  <c r="G22" i="20"/>
  <c r="P22" i="23"/>
  <c r="E22" i="23"/>
  <c r="C21" i="20"/>
  <c r="H21" i="20"/>
  <c r="C34" i="22"/>
  <c r="H34" i="22"/>
  <c r="P32" i="22"/>
  <c r="E32" i="22"/>
  <c r="F34" i="22"/>
  <c r="T34" i="22"/>
  <c r="G39" i="23"/>
  <c r="X39" i="23"/>
  <c r="T38" i="23"/>
  <c r="F38" i="23"/>
  <c r="I38" i="23"/>
  <c r="I37" i="23" s="1"/>
  <c r="Z40" i="23"/>
  <c r="Z37" i="23" s="1"/>
  <c r="W23" i="23"/>
  <c r="Z17" i="22"/>
  <c r="Z14" i="22" s="1"/>
  <c r="CD14" i="22"/>
  <c r="S16" i="22"/>
  <c r="BI14" i="22"/>
  <c r="G40" i="20"/>
  <c r="X40" i="20"/>
  <c r="X23" i="23"/>
  <c r="G23" i="23"/>
  <c r="H22" i="20"/>
  <c r="C22" i="20"/>
  <c r="O34" i="22"/>
  <c r="O31" i="22" s="1"/>
  <c r="R34" i="22"/>
  <c r="R31" i="22" s="1"/>
  <c r="W34" i="22"/>
  <c r="W31" i="22" s="1"/>
  <c r="Y16" i="22"/>
  <c r="Y14" i="22" s="1"/>
  <c r="CC14" i="22"/>
  <c r="L32" i="22"/>
  <c r="D32" i="22"/>
  <c r="L40" i="23"/>
  <c r="D40" i="23"/>
  <c r="F23" i="20"/>
  <c r="T23" i="20"/>
  <c r="AB31" i="22"/>
  <c r="H32" i="22"/>
  <c r="C32" i="22"/>
  <c r="T39" i="23"/>
  <c r="F39" i="23"/>
  <c r="D23" i="23"/>
  <c r="L23" i="23"/>
  <c r="AA23" i="20"/>
  <c r="R17" i="22"/>
  <c r="R14" i="22" s="1"/>
  <c r="BF14" i="22"/>
  <c r="O22" i="23"/>
  <c r="O23" i="20"/>
  <c r="V17" i="22"/>
  <c r="V14" i="22" s="1"/>
  <c r="BR14" i="22"/>
  <c r="S23" i="23"/>
  <c r="E22" i="20"/>
  <c r="W16" i="22"/>
  <c r="BU14" i="22"/>
  <c r="U22" i="23"/>
  <c r="U20" i="23" s="1"/>
  <c r="T22" i="20"/>
  <c r="F22" i="20"/>
  <c r="E40" i="23"/>
  <c r="P40" i="23"/>
  <c r="G16" i="22"/>
  <c r="H15" i="22"/>
  <c r="C15" i="22"/>
  <c r="AB14" i="22"/>
  <c r="H40" i="23"/>
  <c r="C40" i="23"/>
  <c r="P38" i="23"/>
  <c r="E38" i="23"/>
  <c r="T40" i="23"/>
  <c r="F40" i="23"/>
  <c r="N23" i="20"/>
  <c r="N20" i="20" s="1"/>
  <c r="Z23" i="23"/>
  <c r="Z20" i="23" s="1"/>
  <c r="S22" i="23"/>
  <c r="T16" i="22"/>
  <c r="BM14" i="22"/>
  <c r="G34" i="22"/>
  <c r="X34" i="22"/>
  <c r="E23" i="20"/>
  <c r="P23" i="20"/>
  <c r="P20" i="20" s="1"/>
  <c r="O40" i="23"/>
  <c r="O37" i="23" s="1"/>
  <c r="R40" i="23"/>
  <c r="R37" i="23" s="1"/>
  <c r="W40" i="23"/>
  <c r="W37" i="23" s="1"/>
  <c r="Y22" i="23"/>
  <c r="BL14" i="22"/>
  <c r="AN14" i="22"/>
  <c r="J20" i="20"/>
  <c r="D38" i="23"/>
  <c r="L38" i="23"/>
  <c r="L37" i="23" s="1"/>
  <c r="T17" i="22"/>
  <c r="F17" i="22"/>
  <c r="F14" i="22" s="1"/>
  <c r="C38" i="23"/>
  <c r="H38" i="23"/>
  <c r="AB37" i="23"/>
  <c r="E39" i="20"/>
  <c r="P39" i="20"/>
  <c r="C23" i="20"/>
  <c r="H23" i="20"/>
  <c r="CH14" i="22"/>
  <c r="AA17" i="22"/>
  <c r="R23" i="23"/>
  <c r="R20" i="23" s="1"/>
  <c r="O17" i="22"/>
  <c r="AX14" i="22"/>
  <c r="V23" i="23"/>
  <c r="V20" i="23" s="1"/>
  <c r="M22" i="20"/>
  <c r="M20" i="20" s="1"/>
  <c r="P16" i="22"/>
  <c r="BA14" i="22"/>
  <c r="W22" i="23"/>
  <c r="Q22" i="20"/>
  <c r="Q20" i="20" s="1"/>
  <c r="Y20" i="23"/>
  <c r="C39" i="20"/>
  <c r="H39" i="20"/>
  <c r="D39" i="20"/>
  <c r="L39" i="20"/>
  <c r="D22" i="23"/>
  <c r="L22" i="23"/>
  <c r="AA22" i="20"/>
  <c r="X22" i="23"/>
  <c r="G22" i="23"/>
  <c r="C21" i="23"/>
  <c r="H21" i="23"/>
  <c r="AB20" i="23"/>
  <c r="G39" i="20"/>
  <c r="X39" i="20"/>
  <c r="T38" i="20"/>
  <c r="F38" i="20"/>
  <c r="I38" i="20"/>
  <c r="I37" i="20" s="1"/>
  <c r="Z40" i="20"/>
  <c r="Z37" i="20" s="1"/>
  <c r="N17" i="22"/>
  <c r="N14" i="22" s="1"/>
  <c r="AT14" i="22"/>
  <c r="W23" i="20"/>
  <c r="X40" i="23"/>
  <c r="G40" i="23"/>
  <c r="G23" i="20"/>
  <c r="X23" i="20"/>
  <c r="E17" i="22"/>
  <c r="E14" i="22" s="1"/>
  <c r="P17" i="22"/>
  <c r="C22" i="23"/>
  <c r="H22" i="23"/>
  <c r="AZ14" i="22"/>
  <c r="D40" i="20"/>
  <c r="L40" i="20"/>
  <c r="T23" i="23"/>
  <c r="F23" i="23"/>
  <c r="L23" i="20"/>
  <c r="D23" i="20"/>
  <c r="E33" i="22"/>
  <c r="P33" i="22"/>
  <c r="H17" i="22"/>
  <c r="C17" i="22"/>
  <c r="AA23" i="23"/>
  <c r="O22" i="20"/>
  <c r="X16" i="22"/>
  <c r="BY14" i="22"/>
  <c r="O23" i="23"/>
  <c r="S23" i="20"/>
  <c r="AS14" i="22"/>
  <c r="M16" i="22"/>
  <c r="M14" i="22" s="1"/>
  <c r="U22" i="20"/>
  <c r="U20" i="20" s="1"/>
  <c r="Q16" i="22"/>
  <c r="Q14" i="22" s="1"/>
  <c r="BE14" i="22"/>
  <c r="H33" i="22"/>
  <c r="C33" i="22"/>
  <c r="L33" i="22"/>
  <c r="D33" i="22"/>
  <c r="T22" i="23"/>
  <c r="F22" i="23"/>
  <c r="E40" i="20"/>
  <c r="P40" i="20"/>
  <c r="AA16" i="22"/>
  <c r="CG14" i="22"/>
  <c r="C40" i="20"/>
  <c r="H40" i="20"/>
  <c r="P38" i="20"/>
  <c r="E38" i="20"/>
  <c r="T40" i="20"/>
  <c r="F40" i="20"/>
  <c r="X33" i="22"/>
  <c r="G33" i="22"/>
  <c r="F32" i="22"/>
  <c r="T32" i="22"/>
  <c r="I32" i="22"/>
  <c r="I31" i="22" s="1"/>
  <c r="Z34" i="22"/>
  <c r="Z31" i="22" s="1"/>
  <c r="N23" i="23"/>
  <c r="N20" i="23" s="1"/>
  <c r="BV14" i="22"/>
  <c r="W17" i="22"/>
  <c r="Z23" i="20"/>
  <c r="Z20" i="20" s="1"/>
  <c r="S22" i="20"/>
  <c r="K14" i="22"/>
  <c r="X17" i="22"/>
  <c r="G17" i="22"/>
  <c r="P23" i="23"/>
  <c r="E23" i="23"/>
  <c r="O40" i="20"/>
  <c r="O37" i="20" s="1"/>
  <c r="R40" i="20"/>
  <c r="R37" i="20" s="1"/>
  <c r="W40" i="20"/>
  <c r="W37" i="20" s="1"/>
  <c r="Y22" i="20"/>
  <c r="Y20" i="20" s="1"/>
  <c r="BX14" i="22"/>
  <c r="D38" i="20"/>
  <c r="L38" i="20"/>
  <c r="D34" i="22"/>
  <c r="L34" i="22"/>
  <c r="C38" i="20"/>
  <c r="AB37" i="20"/>
  <c r="H38" i="20"/>
  <c r="T33" i="22"/>
  <c r="F33" i="22"/>
  <c r="D17" i="22"/>
  <c r="D14" i="22" s="1"/>
  <c r="L17" i="22"/>
  <c r="P39" i="23"/>
  <c r="E39" i="23"/>
  <c r="H23" i="23"/>
  <c r="C23" i="23"/>
  <c r="R23" i="20"/>
  <c r="R20" i="20" s="1"/>
  <c r="O16" i="22"/>
  <c r="AW14" i="22"/>
  <c r="V23" i="20"/>
  <c r="V20" i="20" s="1"/>
  <c r="S17" i="22"/>
  <c r="BJ14" i="22"/>
  <c r="M22" i="23"/>
  <c r="M20" i="23" s="1"/>
  <c r="W22" i="20"/>
  <c r="BQ14" i="22"/>
  <c r="U16" i="22"/>
  <c r="U14" i="22" s="1"/>
  <c r="Q22" i="23"/>
  <c r="Q20" i="23" s="1"/>
  <c r="T20" i="23" l="1"/>
  <c r="E20" i="23"/>
  <c r="X20" i="23"/>
  <c r="L20" i="20"/>
  <c r="F20" i="23"/>
  <c r="G20" i="23"/>
  <c r="G31" i="22"/>
  <c r="W20" i="23"/>
  <c r="D20" i="23"/>
  <c r="L20" i="23"/>
  <c r="W20" i="20"/>
  <c r="L14" i="22"/>
  <c r="D20" i="20"/>
  <c r="X20" i="20"/>
  <c r="F20" i="20"/>
  <c r="D37" i="20"/>
  <c r="T14" i="22"/>
  <c r="O20" i="20"/>
  <c r="X37" i="20"/>
  <c r="L37" i="20"/>
  <c r="X31" i="22"/>
  <c r="T37" i="20"/>
  <c r="H37" i="20"/>
  <c r="W14" i="22"/>
  <c r="T20" i="20"/>
  <c r="G37" i="20"/>
  <c r="E20" i="20"/>
  <c r="G37" i="23"/>
  <c r="X37" i="23"/>
  <c r="C37" i="23"/>
  <c r="D37" i="23"/>
  <c r="P20" i="23"/>
  <c r="AA20" i="20"/>
  <c r="P37" i="20"/>
  <c r="C37" i="20"/>
  <c r="F31" i="22"/>
  <c r="P14" i="22"/>
  <c r="X14" i="22"/>
  <c r="G14" i="22"/>
  <c r="H14" i="22"/>
  <c r="S20" i="20"/>
  <c r="C20" i="23"/>
  <c r="H37" i="23"/>
  <c r="S20" i="23"/>
  <c r="L31" i="22"/>
  <c r="P31" i="22"/>
  <c r="H20" i="20"/>
  <c r="T31" i="22"/>
  <c r="AA14" i="22"/>
  <c r="G20" i="20"/>
  <c r="E37" i="20"/>
  <c r="F37" i="20"/>
  <c r="O14" i="22"/>
  <c r="E37" i="23"/>
  <c r="C31" i="22"/>
  <c r="S14" i="22"/>
  <c r="F37" i="23"/>
  <c r="E31" i="22"/>
  <c r="H20" i="23"/>
  <c r="P37" i="23"/>
  <c r="C14" i="22"/>
  <c r="O20" i="23"/>
  <c r="H31" i="22"/>
  <c r="D31" i="22"/>
  <c r="C20" i="20"/>
  <c r="T37" i="23"/>
  <c r="AA20" i="23"/>
  <c r="AN45" i="23" l="1"/>
  <c r="AO45" i="23"/>
  <c r="AP45" i="23"/>
  <c r="AQ45" i="23"/>
  <c r="AR45" i="23"/>
  <c r="AS45" i="23"/>
  <c r="AT45" i="23"/>
  <c r="AU45" i="23"/>
  <c r="AV45" i="23"/>
  <c r="AW45" i="23"/>
  <c r="AX45" i="23"/>
  <c r="AY45" i="23"/>
  <c r="AZ45" i="23"/>
  <c r="BA45" i="23"/>
  <c r="BB45" i="23"/>
  <c r="BC45" i="23"/>
  <c r="BD45" i="23"/>
  <c r="BE45" i="23"/>
  <c r="BF45" i="23"/>
  <c r="BG45" i="23"/>
  <c r="BH45" i="23"/>
  <c r="BI45" i="23"/>
  <c r="BJ45" i="23"/>
  <c r="BK45" i="23"/>
  <c r="BL45" i="23"/>
  <c r="BM45" i="23"/>
  <c r="BN45" i="23"/>
  <c r="BO45" i="23"/>
  <c r="BP45" i="23"/>
  <c r="BQ45" i="23"/>
  <c r="BR45" i="23"/>
  <c r="BS45" i="23"/>
  <c r="BT45" i="23"/>
  <c r="BU45" i="23"/>
  <c r="BV45" i="23"/>
  <c r="BW45" i="23"/>
  <c r="BX45" i="23"/>
  <c r="BY45" i="23"/>
  <c r="BZ45" i="23"/>
  <c r="CA45" i="23"/>
  <c r="CB45" i="23"/>
  <c r="CC45" i="23"/>
  <c r="CD45" i="23"/>
  <c r="CE45" i="23"/>
  <c r="CF45" i="23"/>
  <c r="CG45" i="23"/>
  <c r="CH45" i="23"/>
  <c r="CI45" i="23"/>
  <c r="AI45" i="23"/>
  <c r="AJ45" i="23"/>
  <c r="AJ44" i="23" s="1"/>
  <c r="AK45" i="23"/>
  <c r="AL45" i="23"/>
  <c r="AM45" i="23"/>
  <c r="AC45" i="23"/>
  <c r="AD45" i="23"/>
  <c r="AE45" i="23"/>
  <c r="AF45" i="23"/>
  <c r="AG45" i="23"/>
  <c r="AH45" i="23"/>
  <c r="AR33" i="23"/>
  <c r="AV33" i="23"/>
  <c r="AW33" i="23"/>
  <c r="AZ33" i="23"/>
  <c r="BD33" i="23"/>
  <c r="BH33" i="23"/>
  <c r="BL33" i="23"/>
  <c r="BM33" i="23"/>
  <c r="BP33" i="23"/>
  <c r="BT33" i="23"/>
  <c r="BX33" i="23"/>
  <c r="CB33" i="23"/>
  <c r="CC33" i="23"/>
  <c r="AC33" i="23"/>
  <c r="AG33" i="23"/>
  <c r="AK33" i="23"/>
  <c r="AO33" i="23"/>
  <c r="AK8" i="23"/>
  <c r="AO8" i="23"/>
  <c r="AS8" i="23"/>
  <c r="AW8" i="23"/>
  <c r="BA8" i="23"/>
  <c r="BE8" i="23"/>
  <c r="BI8" i="23"/>
  <c r="BM8" i="23"/>
  <c r="BQ8" i="23"/>
  <c r="BU8" i="23"/>
  <c r="BY8" i="23"/>
  <c r="CC8" i="23"/>
  <c r="CG8" i="23"/>
  <c r="AC8" i="23" l="1"/>
  <c r="AG8" i="23"/>
  <c r="AF44" i="23"/>
  <c r="AE8" i="23"/>
  <c r="BE33" i="23"/>
  <c r="BE30" i="23" s="1"/>
  <c r="CG44" i="23"/>
  <c r="CC44" i="23"/>
  <c r="BY44" i="23"/>
  <c r="BU44" i="23"/>
  <c r="BI44" i="23"/>
  <c r="BE44" i="23"/>
  <c r="BA44" i="23"/>
  <c r="AW44" i="23"/>
  <c r="AS44" i="23"/>
  <c r="AO44" i="23"/>
  <c r="AF8" i="23"/>
  <c r="CI8" i="23"/>
  <c r="CE8" i="23"/>
  <c r="CA8" i="23"/>
  <c r="BW8" i="23"/>
  <c r="BS8" i="23"/>
  <c r="BO8" i="23"/>
  <c r="BK8" i="23"/>
  <c r="BG8" i="23"/>
  <c r="BC8" i="23"/>
  <c r="AY8" i="23"/>
  <c r="AU8" i="23"/>
  <c r="AQ8" i="23"/>
  <c r="AM8" i="23"/>
  <c r="AI8" i="23"/>
  <c r="AO30" i="23"/>
  <c r="AK30" i="23"/>
  <c r="AG30" i="23"/>
  <c r="AC30" i="23"/>
  <c r="BT30" i="23"/>
  <c r="AE44" i="23"/>
  <c r="AM44" i="23"/>
  <c r="AI44" i="23"/>
  <c r="CF44" i="23"/>
  <c r="CB44" i="23"/>
  <c r="BX44" i="23"/>
  <c r="BT44" i="23"/>
  <c r="BP44" i="23"/>
  <c r="BL44" i="23"/>
  <c r="BH44" i="23"/>
  <c r="BD44" i="23"/>
  <c r="AZ44" i="23"/>
  <c r="AV44" i="23"/>
  <c r="AR44" i="23"/>
  <c r="AN44" i="23"/>
  <c r="BU33" i="23"/>
  <c r="BU30" i="23" s="1"/>
  <c r="BQ44" i="23"/>
  <c r="CB8" i="23"/>
  <c r="BT8" i="23"/>
  <c r="BH8" i="23"/>
  <c r="AZ8" i="23"/>
  <c r="AR8" i="23"/>
  <c r="AJ8" i="23"/>
  <c r="CH8" i="23"/>
  <c r="CD8" i="23"/>
  <c r="BZ8" i="23"/>
  <c r="BV8" i="23"/>
  <c r="BR8" i="23"/>
  <c r="BN8" i="23"/>
  <c r="BJ8" i="23"/>
  <c r="BF8" i="23"/>
  <c r="BB8" i="23"/>
  <c r="AX8" i="23"/>
  <c r="AT8" i="23"/>
  <c r="AP8" i="23"/>
  <c r="AL8" i="23"/>
  <c r="AH8" i="23"/>
  <c r="CC30" i="23"/>
  <c r="BM30" i="23"/>
  <c r="AW30" i="23"/>
  <c r="AH44" i="23"/>
  <c r="AD44" i="23"/>
  <c r="AL44" i="23"/>
  <c r="CI44" i="23"/>
  <c r="CE44" i="23"/>
  <c r="CA44" i="23"/>
  <c r="BW44" i="23"/>
  <c r="BS44" i="23"/>
  <c r="BO44" i="23"/>
  <c r="BK44" i="23"/>
  <c r="BG44" i="23"/>
  <c r="BC44" i="23"/>
  <c r="AY44" i="23"/>
  <c r="AU44" i="23"/>
  <c r="AQ44" i="23"/>
  <c r="BM44" i="23"/>
  <c r="CF8" i="23"/>
  <c r="BX8" i="23"/>
  <c r="BP8" i="23"/>
  <c r="BL8" i="23"/>
  <c r="BD8" i="23"/>
  <c r="AV8" i="23"/>
  <c r="AN8" i="23"/>
  <c r="AD8" i="23"/>
  <c r="AR30" i="23"/>
  <c r="CB30" i="23"/>
  <c r="BX30" i="23"/>
  <c r="BP30" i="23"/>
  <c r="BL30" i="23"/>
  <c r="BH30" i="23"/>
  <c r="BD30" i="23"/>
  <c r="AZ30" i="23"/>
  <c r="AV30" i="23"/>
  <c r="AG44" i="23"/>
  <c r="AC44" i="23"/>
  <c r="AK44" i="23"/>
  <c r="CH44" i="23"/>
  <c r="CD44" i="23"/>
  <c r="BZ44" i="23"/>
  <c r="BV44" i="23"/>
  <c r="BR44" i="23"/>
  <c r="BN44" i="23"/>
  <c r="BJ44" i="23"/>
  <c r="BF44" i="23"/>
  <c r="BB44" i="23"/>
  <c r="AX44" i="23"/>
  <c r="AT44" i="23"/>
  <c r="AP44" i="23"/>
  <c r="J49" i="23"/>
  <c r="Q49" i="23"/>
  <c r="M49" i="23"/>
  <c r="K49" i="23"/>
  <c r="Z49" i="23"/>
  <c r="V49" i="23"/>
  <c r="R49" i="23"/>
  <c r="N49" i="23"/>
  <c r="AH33" i="23" l="1"/>
  <c r="AN33" i="23"/>
  <c r="AN30" i="23" s="1"/>
  <c r="AJ33" i="23"/>
  <c r="AJ30" i="23" s="1"/>
  <c r="BR33" i="23"/>
  <c r="BR30" i="23" s="1"/>
  <c r="AX33" i="23"/>
  <c r="AX30" i="23" s="1"/>
  <c r="BN33" i="23"/>
  <c r="BN30" i="23" s="1"/>
  <c r="BA33" i="23"/>
  <c r="BA30" i="23" s="1"/>
  <c r="CG33" i="23"/>
  <c r="CG30" i="23" s="1"/>
  <c r="AQ33" i="23"/>
  <c r="AQ30" i="23" s="1"/>
  <c r="BG33" i="23"/>
  <c r="BW33" i="23"/>
  <c r="BW30" i="23" s="1"/>
  <c r="AM33" i="23"/>
  <c r="AL33" i="23"/>
  <c r="CH33" i="23"/>
  <c r="CH30" i="23" s="1"/>
  <c r="BB33" i="23"/>
  <c r="BB30" i="23" s="1"/>
  <c r="BZ33" i="23"/>
  <c r="BZ30" i="23" s="1"/>
  <c r="BI33" i="23"/>
  <c r="BI30" i="23" s="1"/>
  <c r="AU33" i="23"/>
  <c r="AU30" i="23" s="1"/>
  <c r="BK33" i="23"/>
  <c r="BK30" i="23" s="1"/>
  <c r="CA33" i="23"/>
  <c r="CA30" i="23" s="1"/>
  <c r="BV33" i="23"/>
  <c r="BV30" i="23" s="1"/>
  <c r="AP33" i="23"/>
  <c r="AP30" i="23" s="1"/>
  <c r="BF33" i="23"/>
  <c r="BF30" i="23" s="1"/>
  <c r="CD33" i="23"/>
  <c r="CD30" i="23" s="1"/>
  <c r="BQ33" i="23"/>
  <c r="BQ30" i="23" s="1"/>
  <c r="AY33" i="23"/>
  <c r="AY30" i="23" s="1"/>
  <c r="BO33" i="23"/>
  <c r="BO30" i="23" s="1"/>
  <c r="CE33" i="23"/>
  <c r="CE30" i="23" s="1"/>
  <c r="BG30" i="23"/>
  <c r="AE33" i="23"/>
  <c r="AE30" i="23" s="1"/>
  <c r="AH30" i="23"/>
  <c r="AM30" i="23"/>
  <c r="AD33" i="23"/>
  <c r="AD30" i="23" s="1"/>
  <c r="AF33" i="23"/>
  <c r="AF30" i="23" s="1"/>
  <c r="AT33" i="23"/>
  <c r="AT30" i="23" s="1"/>
  <c r="BJ33" i="23"/>
  <c r="BJ30" i="23" s="1"/>
  <c r="AS33" i="23"/>
  <c r="AS30" i="23" s="1"/>
  <c r="BY33" i="23"/>
  <c r="BY30" i="23" s="1"/>
  <c r="BC33" i="23"/>
  <c r="BC30" i="23" s="1"/>
  <c r="BS33" i="23"/>
  <c r="BS30" i="23" s="1"/>
  <c r="CI33" i="23"/>
  <c r="CI30" i="23" s="1"/>
  <c r="CF33" i="23"/>
  <c r="CF30" i="23" s="1"/>
  <c r="AI33" i="23"/>
  <c r="AI30" i="23" s="1"/>
  <c r="AL30" i="23"/>
  <c r="S49" i="23"/>
  <c r="U49" i="23"/>
  <c r="L49" i="23"/>
  <c r="D49" i="23"/>
  <c r="F49" i="23"/>
  <c r="T49" i="23"/>
  <c r="I49" i="23"/>
  <c r="AA49" i="23"/>
  <c r="O49" i="23"/>
  <c r="Y49" i="23"/>
  <c r="P49" i="23"/>
  <c r="E49" i="23"/>
  <c r="G49" i="23"/>
  <c r="X49" i="23"/>
  <c r="W49" i="23"/>
  <c r="C10" i="23" l="1"/>
  <c r="C9" i="23"/>
  <c r="T47" i="20" l="1"/>
  <c r="F47" i="20"/>
  <c r="X47" i="20"/>
  <c r="G47" i="20"/>
  <c r="Z47" i="20"/>
  <c r="W47" i="20"/>
  <c r="Q47" i="20"/>
  <c r="S47" i="20"/>
  <c r="D41" i="22"/>
  <c r="L41" i="22"/>
  <c r="P41" i="22"/>
  <c r="AA41" i="22"/>
  <c r="U41" i="22"/>
  <c r="O41" i="22"/>
  <c r="J41" i="22"/>
  <c r="R41" i="22"/>
  <c r="K41" i="22"/>
  <c r="Y47" i="20"/>
  <c r="I47" i="20"/>
  <c r="M47" i="20"/>
  <c r="Q47" i="23"/>
  <c r="S47" i="23"/>
  <c r="P47" i="20"/>
  <c r="E47" i="20"/>
  <c r="V47" i="20"/>
  <c r="L47" i="23"/>
  <c r="D47" i="23"/>
  <c r="AA47" i="23"/>
  <c r="U47" i="23"/>
  <c r="O47" i="23"/>
  <c r="J47" i="23"/>
  <c r="R47" i="23"/>
  <c r="K47" i="23"/>
  <c r="T41" i="22"/>
  <c r="X41" i="22"/>
  <c r="N41" i="22"/>
  <c r="Y41" i="22"/>
  <c r="I41" i="22"/>
  <c r="E41" i="22"/>
  <c r="V41" i="22"/>
  <c r="F41" i="22"/>
  <c r="M41" i="22"/>
  <c r="X47" i="23"/>
  <c r="G47" i="23"/>
  <c r="Z47" i="23"/>
  <c r="W47" i="23"/>
  <c r="N47" i="20"/>
  <c r="G41" i="22"/>
  <c r="Z41" i="22"/>
  <c r="W41" i="22"/>
  <c r="Q41" i="22"/>
  <c r="S41" i="22"/>
  <c r="L47" i="20"/>
  <c r="D47" i="20"/>
  <c r="AA47" i="20"/>
  <c r="U47" i="20"/>
  <c r="O47" i="20"/>
  <c r="J47" i="20"/>
  <c r="R47" i="20"/>
  <c r="K47" i="20"/>
  <c r="N47" i="23"/>
  <c r="Y47" i="23"/>
  <c r="I47" i="23"/>
  <c r="P47" i="23"/>
  <c r="E47" i="23"/>
  <c r="V47" i="23"/>
  <c r="F47" i="23"/>
  <c r="T47" i="23"/>
  <c r="M47" i="23"/>
  <c r="AF8" i="21"/>
  <c r="AG8" i="21"/>
  <c r="AJ8" i="21"/>
  <c r="AL8" i="21"/>
  <c r="AO8" i="21"/>
  <c r="AP8" i="21"/>
  <c r="AR8" i="21"/>
  <c r="AS8" i="21"/>
  <c r="AV8" i="21"/>
  <c r="AX8" i="21"/>
  <c r="BA8" i="21"/>
  <c r="BB8" i="21"/>
  <c r="BD8" i="21"/>
  <c r="BE8" i="21"/>
  <c r="BH8" i="21"/>
  <c r="BJ8" i="21"/>
  <c r="BM8" i="21"/>
  <c r="BN8" i="21"/>
  <c r="BP8" i="21"/>
  <c r="BQ8" i="21"/>
  <c r="BT8" i="21"/>
  <c r="BV8" i="21"/>
  <c r="BY8" i="21"/>
  <c r="BZ8" i="21"/>
  <c r="CB8" i="21"/>
  <c r="CC8" i="21"/>
  <c r="CF8" i="21"/>
  <c r="CH8" i="21"/>
  <c r="I16" i="21" l="1"/>
  <c r="L16" i="21"/>
  <c r="CG8" i="21"/>
  <c r="BU8" i="21"/>
  <c r="BI8" i="21"/>
  <c r="AW8" i="21"/>
  <c r="AK8" i="21"/>
  <c r="X16" i="21"/>
  <c r="T16" i="21"/>
  <c r="CD8" i="21"/>
  <c r="BR8" i="21"/>
  <c r="BF8" i="21"/>
  <c r="AT8" i="21"/>
  <c r="AH8" i="21"/>
  <c r="P16" i="21"/>
  <c r="AA16" i="21"/>
  <c r="Z16" i="21"/>
  <c r="Y16" i="21"/>
  <c r="W16" i="21"/>
  <c r="V16" i="21"/>
  <c r="U16" i="21"/>
  <c r="S16" i="21"/>
  <c r="R16" i="21"/>
  <c r="Q16" i="21"/>
  <c r="O16" i="21"/>
  <c r="N16" i="21"/>
  <c r="M16" i="21"/>
  <c r="K16" i="21"/>
  <c r="J16" i="21"/>
  <c r="X9" i="21" l="1"/>
  <c r="X8" i="21" s="1"/>
  <c r="BX8" i="21"/>
  <c r="BL8" i="21"/>
  <c r="T9" i="21"/>
  <c r="T8" i="21" s="1"/>
  <c r="P9" i="21"/>
  <c r="P8" i="21" s="1"/>
  <c r="AZ8" i="21"/>
  <c r="G16" i="21"/>
  <c r="AD8" i="21"/>
  <c r="AC8" i="21"/>
  <c r="E16" i="21"/>
  <c r="F16" i="21"/>
  <c r="D16" i="21"/>
  <c r="D9" i="21"/>
  <c r="D8" i="21" s="1"/>
  <c r="AB8" i="21"/>
  <c r="AN8" i="21"/>
  <c r="L9" i="21"/>
  <c r="L8" i="21" s="1"/>
  <c r="F9" i="21" l="1"/>
  <c r="F8" i="21" s="1"/>
  <c r="G9" i="21"/>
  <c r="G8" i="21" s="1"/>
  <c r="BK8" i="21"/>
  <c r="S9" i="21"/>
  <c r="S8" i="21" s="1"/>
  <c r="E9" i="21"/>
  <c r="E8" i="21" s="1"/>
  <c r="AM8" i="21"/>
  <c r="K9" i="21"/>
  <c r="K8" i="21" s="1"/>
  <c r="H9" i="21"/>
  <c r="H8" i="21" s="1"/>
  <c r="M9" i="21"/>
  <c r="M8" i="21" s="1"/>
  <c r="AQ8" i="21"/>
  <c r="BS8" i="21"/>
  <c r="V9" i="21"/>
  <c r="V8" i="21" s="1"/>
  <c r="BO8" i="21"/>
  <c r="U9" i="21"/>
  <c r="U8" i="21" s="1"/>
  <c r="CA8" i="21"/>
  <c r="Y9" i="21"/>
  <c r="Y8" i="21" s="1"/>
  <c r="AU8" i="21"/>
  <c r="N9" i="21"/>
  <c r="N8" i="21" s="1"/>
  <c r="BG8" i="21"/>
  <c r="R9" i="21"/>
  <c r="R8" i="21" s="1"/>
  <c r="AY8" i="21"/>
  <c r="O9" i="21"/>
  <c r="O8" i="21" s="1"/>
  <c r="CI8" i="21"/>
  <c r="AA9" i="21"/>
  <c r="AA8" i="21" s="1"/>
  <c r="BC8" i="21"/>
  <c r="Q9" i="21"/>
  <c r="Q8" i="21" s="1"/>
  <c r="AE8" i="21"/>
  <c r="I9" i="21"/>
  <c r="I8" i="21" s="1"/>
  <c r="AI8" i="21"/>
  <c r="J9" i="21"/>
  <c r="J8" i="21" s="1"/>
  <c r="BW8" i="21"/>
  <c r="W9" i="21"/>
  <c r="W8" i="21" s="1"/>
  <c r="CE8" i="21"/>
  <c r="Z9" i="21"/>
  <c r="Z8" i="21" s="1"/>
  <c r="C9" i="21"/>
  <c r="C8" i="21" s="1"/>
  <c r="W35" i="22" l="1"/>
  <c r="S41" i="23" l="1"/>
  <c r="O41" i="23"/>
  <c r="I35" i="22"/>
  <c r="R41" i="23"/>
  <c r="N35" i="22"/>
  <c r="U41" i="23"/>
  <c r="Y35" i="22"/>
  <c r="I41" i="23"/>
  <c r="V41" i="23"/>
  <c r="J41" i="23"/>
  <c r="M35" i="22"/>
  <c r="R35" i="22"/>
  <c r="Y41" i="23"/>
  <c r="W41" i="23"/>
  <c r="AA35" i="22"/>
  <c r="Z41" i="23"/>
  <c r="K35" i="22"/>
  <c r="M41" i="23"/>
  <c r="Q35" i="22"/>
  <c r="V35" i="22"/>
  <c r="S35" i="22"/>
  <c r="K41" i="23"/>
  <c r="O35" i="22"/>
  <c r="AA41" i="23"/>
  <c r="J35" i="22"/>
  <c r="N41" i="23"/>
  <c r="Q41" i="23"/>
  <c r="U35" i="22"/>
  <c r="Z35" i="22"/>
  <c r="W23" i="19" l="1"/>
  <c r="S23" i="19"/>
  <c r="O23" i="19"/>
  <c r="K23" i="19"/>
  <c r="Z23" i="19"/>
  <c r="V23" i="19"/>
  <c r="R23" i="19"/>
  <c r="N23" i="19"/>
  <c r="J23" i="19"/>
  <c r="AA23" i="19"/>
  <c r="X23" i="19"/>
  <c r="G23" i="19"/>
  <c r="T23" i="19"/>
  <c r="F23" i="19"/>
  <c r="P23" i="19"/>
  <c r="E23" i="19"/>
  <c r="D23" i="19"/>
  <c r="L23" i="19"/>
  <c r="H23" i="19"/>
  <c r="C23" i="19"/>
  <c r="Y23" i="19"/>
  <c r="U23" i="19"/>
  <c r="Q23" i="19"/>
  <c r="M23" i="19"/>
  <c r="I23" i="19"/>
  <c r="S10" i="19"/>
  <c r="K10" i="19"/>
  <c r="R10" i="19"/>
  <c r="I10" i="19" l="1"/>
  <c r="O10" i="19"/>
  <c r="AA10" i="19"/>
  <c r="E10" i="19"/>
  <c r="P10" i="19"/>
  <c r="X10" i="19"/>
  <c r="G10" i="19"/>
  <c r="W10" i="19"/>
  <c r="U10" i="19"/>
  <c r="Z10" i="19"/>
  <c r="Q10" i="19"/>
  <c r="L10" i="19"/>
  <c r="D10" i="19"/>
  <c r="T10" i="19"/>
  <c r="F10" i="19"/>
  <c r="N10" i="19"/>
  <c r="M10" i="19"/>
  <c r="J10" i="19"/>
  <c r="V10" i="19"/>
  <c r="Y10" i="19"/>
  <c r="H10" i="19"/>
  <c r="C10" i="19"/>
  <c r="BX13" i="19"/>
  <c r="BL13" i="19"/>
  <c r="AZ13" i="19"/>
  <c r="AN13" i="19"/>
  <c r="AB13" i="19"/>
  <c r="L19" i="19"/>
  <c r="AA17" i="19"/>
  <c r="X17" i="19"/>
  <c r="M16" i="19"/>
  <c r="P15" i="19"/>
  <c r="K15" i="19"/>
  <c r="Q14" i="19"/>
  <c r="H17" i="19"/>
  <c r="H18" i="19"/>
  <c r="I14" i="19"/>
  <c r="P19" i="19"/>
  <c r="X18" i="19"/>
  <c r="T18" i="19"/>
  <c r="V17" i="19"/>
  <c r="X16" i="19"/>
  <c r="X15" i="19"/>
  <c r="N14" i="19"/>
  <c r="P41" i="23"/>
  <c r="E41" i="23"/>
  <c r="X35" i="22"/>
  <c r="G35" i="22"/>
  <c r="F35" i="22"/>
  <c r="T35" i="22"/>
  <c r="E35" i="22"/>
  <c r="P35" i="22"/>
  <c r="C35" i="22"/>
  <c r="H35" i="22"/>
  <c r="X41" i="23"/>
  <c r="G41" i="23"/>
  <c r="H41" i="23"/>
  <c r="C41" i="23"/>
  <c r="D35" i="22"/>
  <c r="L35" i="22"/>
  <c r="T41" i="23"/>
  <c r="F41" i="23"/>
  <c r="L41" i="23"/>
  <c r="D41" i="23"/>
  <c r="C16" i="21"/>
  <c r="H16" i="21"/>
  <c r="K17" i="19" l="1"/>
  <c r="P17" i="19"/>
  <c r="BN13" i="19"/>
  <c r="P16" i="19"/>
  <c r="L18" i="19"/>
  <c r="S17" i="19"/>
  <c r="AL13" i="19"/>
  <c r="AL12" i="19" s="1"/>
  <c r="BB13" i="19"/>
  <c r="CH13" i="19"/>
  <c r="Y16" i="19"/>
  <c r="W17" i="19"/>
  <c r="BZ13" i="19"/>
  <c r="T16" i="19"/>
  <c r="BS13" i="19"/>
  <c r="CI13" i="19"/>
  <c r="AA22" i="19"/>
  <c r="AF13" i="19"/>
  <c r="AF12" i="19" s="1"/>
  <c r="BK13" i="19"/>
  <c r="BV13" i="19"/>
  <c r="I16" i="19"/>
  <c r="BH13" i="19"/>
  <c r="CB13" i="19"/>
  <c r="L17" i="19"/>
  <c r="CF13" i="19"/>
  <c r="E17" i="19"/>
  <c r="F19" i="19"/>
  <c r="AR13" i="19"/>
  <c r="D16" i="19"/>
  <c r="AU13" i="19"/>
  <c r="O17" i="19"/>
  <c r="AP13" i="19"/>
  <c r="AX13" i="19"/>
  <c r="AV13" i="19"/>
  <c r="AD13" i="20"/>
  <c r="E18" i="19"/>
  <c r="H15" i="19"/>
  <c r="S16" i="20"/>
  <c r="BP13" i="19"/>
  <c r="Z19" i="20"/>
  <c r="AC13" i="19"/>
  <c r="H16" i="19"/>
  <c r="J19" i="20"/>
  <c r="AC13" i="20"/>
  <c r="Z17" i="20"/>
  <c r="U18" i="20"/>
  <c r="K22" i="19"/>
  <c r="BT13" i="19"/>
  <c r="D15" i="19"/>
  <c r="O15" i="19"/>
  <c r="T15" i="19"/>
  <c r="W15" i="19"/>
  <c r="C16" i="19"/>
  <c r="U16" i="19"/>
  <c r="F17" i="19"/>
  <c r="G17" i="19"/>
  <c r="Q18" i="19"/>
  <c r="F18" i="19"/>
  <c r="Y18" i="19"/>
  <c r="D19" i="19"/>
  <c r="O19" i="19"/>
  <c r="T19" i="19"/>
  <c r="W19" i="19"/>
  <c r="G19" i="19"/>
  <c r="AD13" i="19"/>
  <c r="I17" i="19"/>
  <c r="C19" i="19"/>
  <c r="X14" i="19"/>
  <c r="T14" i="19"/>
  <c r="H49" i="23"/>
  <c r="C49" i="23"/>
  <c r="BD13" i="19"/>
  <c r="E15" i="19"/>
  <c r="S15" i="19"/>
  <c r="G15" i="19"/>
  <c r="AA15" i="19"/>
  <c r="Q16" i="19"/>
  <c r="D17" i="19"/>
  <c r="T17" i="19"/>
  <c r="M18" i="19"/>
  <c r="U18" i="19"/>
  <c r="K19" i="19"/>
  <c r="E19" i="19"/>
  <c r="S19" i="19"/>
  <c r="X19" i="19"/>
  <c r="AA19" i="19"/>
  <c r="C15" i="19"/>
  <c r="P14" i="19"/>
  <c r="H26" i="21"/>
  <c r="C26" i="21"/>
  <c r="E16" i="19"/>
  <c r="G16" i="19"/>
  <c r="D18" i="19"/>
  <c r="L14" i="19"/>
  <c r="L16" i="19"/>
  <c r="Z22" i="19"/>
  <c r="I22" i="19"/>
  <c r="W22" i="19"/>
  <c r="O22" i="19"/>
  <c r="N22" i="19"/>
  <c r="CA13" i="19"/>
  <c r="Y14" i="19"/>
  <c r="H14" i="19"/>
  <c r="AE13" i="19"/>
  <c r="C18" i="19"/>
  <c r="R15" i="20"/>
  <c r="I17" i="23"/>
  <c r="BR13" i="19"/>
  <c r="V14" i="19"/>
  <c r="L15" i="19"/>
  <c r="F15" i="19"/>
  <c r="J16" i="19"/>
  <c r="R16" i="19"/>
  <c r="Z16" i="19"/>
  <c r="J18" i="19"/>
  <c r="R18" i="19"/>
  <c r="Z18" i="19"/>
  <c r="I15" i="19"/>
  <c r="I19" i="19"/>
  <c r="AM13" i="19"/>
  <c r="BC13" i="19"/>
  <c r="O15" i="23"/>
  <c r="W15" i="23"/>
  <c r="M16" i="23"/>
  <c r="U16" i="23"/>
  <c r="U16" i="20"/>
  <c r="Q18" i="23"/>
  <c r="Y18" i="23"/>
  <c r="O19" i="23"/>
  <c r="W19" i="23"/>
  <c r="D14" i="19"/>
  <c r="G14" i="19"/>
  <c r="N15" i="19"/>
  <c r="V15" i="19"/>
  <c r="F16" i="19"/>
  <c r="J17" i="19"/>
  <c r="R17" i="19"/>
  <c r="P18" i="19"/>
  <c r="G18" i="19"/>
  <c r="N19" i="19"/>
  <c r="V19" i="19"/>
  <c r="AG13" i="19"/>
  <c r="I18" i="19"/>
  <c r="H19" i="19"/>
  <c r="K14" i="19"/>
  <c r="S14" i="19"/>
  <c r="AA14" i="19"/>
  <c r="Q15" i="19"/>
  <c r="Y15" i="19"/>
  <c r="AW13" i="19"/>
  <c r="O16" i="19"/>
  <c r="BE13" i="19"/>
  <c r="BM13" i="19"/>
  <c r="BU13" i="19"/>
  <c r="W16" i="19"/>
  <c r="CC13" i="19"/>
  <c r="M17" i="19"/>
  <c r="U17" i="19"/>
  <c r="K18" i="19"/>
  <c r="S18" i="19"/>
  <c r="AA18" i="19"/>
  <c r="Q19" i="19"/>
  <c r="Y19" i="19"/>
  <c r="J16" i="23"/>
  <c r="R16" i="23"/>
  <c r="Z16" i="23"/>
  <c r="AY13" i="19"/>
  <c r="BG13" i="19"/>
  <c r="BO13" i="19"/>
  <c r="U14" i="19"/>
  <c r="BW13" i="19"/>
  <c r="CE13" i="19"/>
  <c r="Z17" i="19"/>
  <c r="O16" i="23"/>
  <c r="W16" i="23"/>
  <c r="M17" i="23"/>
  <c r="U17" i="23"/>
  <c r="K18" i="23"/>
  <c r="S18" i="23"/>
  <c r="AA18" i="23"/>
  <c r="S22" i="19"/>
  <c r="AH13" i="19"/>
  <c r="J14" i="19"/>
  <c r="BF13" i="19"/>
  <c r="BF12" i="19" s="1"/>
  <c r="R14" i="19"/>
  <c r="CD13" i="19"/>
  <c r="Z14" i="19"/>
  <c r="N16" i="19"/>
  <c r="V16" i="19"/>
  <c r="AT13" i="19"/>
  <c r="N18" i="19"/>
  <c r="BJ13" i="19"/>
  <c r="V18" i="19"/>
  <c r="I18" i="20"/>
  <c r="C17" i="19"/>
  <c r="AI13" i="19"/>
  <c r="AI12" i="19" s="1"/>
  <c r="AQ13" i="19"/>
  <c r="M14" i="19"/>
  <c r="K15" i="23"/>
  <c r="M15" i="23"/>
  <c r="S15" i="23"/>
  <c r="U15" i="23"/>
  <c r="Q16" i="23"/>
  <c r="V16" i="20"/>
  <c r="Y16" i="23"/>
  <c r="O17" i="23"/>
  <c r="W17" i="23"/>
  <c r="J18" i="20"/>
  <c r="M18" i="23"/>
  <c r="U18" i="23"/>
  <c r="Z18" i="20"/>
  <c r="K19" i="23"/>
  <c r="S19" i="23"/>
  <c r="U19" i="23"/>
  <c r="AA19" i="23"/>
  <c r="I19" i="23"/>
  <c r="C14" i="19"/>
  <c r="AJ13" i="19"/>
  <c r="E14" i="19"/>
  <c r="F14" i="19"/>
  <c r="J15" i="19"/>
  <c r="R15" i="19"/>
  <c r="Z15" i="19"/>
  <c r="N17" i="19"/>
  <c r="Z17" i="23"/>
  <c r="J19" i="19"/>
  <c r="R19" i="19"/>
  <c r="Z19" i="19"/>
  <c r="AO13" i="19"/>
  <c r="O14" i="19"/>
  <c r="W14" i="19"/>
  <c r="M15" i="19"/>
  <c r="U15" i="19"/>
  <c r="AK13" i="19"/>
  <c r="K16" i="19"/>
  <c r="AS13" i="19"/>
  <c r="BA13" i="19"/>
  <c r="BI13" i="19"/>
  <c r="S16" i="19"/>
  <c r="BQ13" i="19"/>
  <c r="BQ12" i="19" s="1"/>
  <c r="BY13" i="19"/>
  <c r="CG13" i="19"/>
  <c r="AA16" i="19"/>
  <c r="Q17" i="19"/>
  <c r="Y17" i="19"/>
  <c r="O18" i="19"/>
  <c r="W18" i="19"/>
  <c r="M19" i="19"/>
  <c r="U19" i="19"/>
  <c r="Q22" i="19"/>
  <c r="L22" i="19"/>
  <c r="D22" i="19"/>
  <c r="T22" i="19"/>
  <c r="F22" i="19"/>
  <c r="U22" i="19"/>
  <c r="H42" i="22"/>
  <c r="C42" i="22"/>
  <c r="J22" i="19"/>
  <c r="V22" i="19"/>
  <c r="C48" i="23"/>
  <c r="H48" i="23"/>
  <c r="P22" i="19"/>
  <c r="E22" i="19"/>
  <c r="G22" i="19"/>
  <c r="X22" i="19"/>
  <c r="M22" i="19"/>
  <c r="Y22" i="19"/>
  <c r="R22" i="19"/>
  <c r="H22" i="19"/>
  <c r="C22" i="19"/>
  <c r="H48" i="20"/>
  <c r="C48" i="20"/>
  <c r="H47" i="20"/>
  <c r="C47" i="20"/>
  <c r="AB39" i="22"/>
  <c r="C41" i="22"/>
  <c r="H41" i="22"/>
  <c r="AB45" i="23"/>
  <c r="H47" i="23"/>
  <c r="C47" i="23"/>
  <c r="BS12" i="19"/>
  <c r="AE13" i="20"/>
  <c r="H33" i="21" l="1"/>
  <c r="C33" i="21"/>
  <c r="R18" i="20"/>
  <c r="M18" i="20"/>
  <c r="L13" i="19"/>
  <c r="BW12" i="19"/>
  <c r="AA18" i="20"/>
  <c r="Y18" i="20"/>
  <c r="N16" i="20"/>
  <c r="BP13" i="20"/>
  <c r="CE13" i="20"/>
  <c r="AY13" i="20"/>
  <c r="V18" i="20"/>
  <c r="Y16" i="20"/>
  <c r="BH13" i="20"/>
  <c r="K18" i="20"/>
  <c r="BW13" i="20"/>
  <c r="BO13" i="20"/>
  <c r="AI13" i="20"/>
  <c r="Q18" i="20"/>
  <c r="AG13" i="20"/>
  <c r="X13" i="19"/>
  <c r="CF13" i="20"/>
  <c r="T13" i="19"/>
  <c r="AZ13" i="20"/>
  <c r="AH13" i="20"/>
  <c r="P13" i="19"/>
  <c r="Q16" i="20"/>
  <c r="W16" i="20"/>
  <c r="M16" i="20"/>
  <c r="CH13" i="20"/>
  <c r="BR13" i="20"/>
  <c r="CD13" i="20"/>
  <c r="BN13" i="20"/>
  <c r="AA17" i="20"/>
  <c r="BB13" i="20"/>
  <c r="BG13" i="20"/>
  <c r="BD13" i="20"/>
  <c r="E13" i="19"/>
  <c r="R19" i="20"/>
  <c r="S18" i="20"/>
  <c r="N18" i="20"/>
  <c r="AX13" i="20"/>
  <c r="AV13" i="20"/>
  <c r="AQ13" i="20"/>
  <c r="O16" i="20"/>
  <c r="AL13" i="20"/>
  <c r="AJ13" i="20"/>
  <c r="C13" i="19"/>
  <c r="AK13" i="20"/>
  <c r="BX13" i="20"/>
  <c r="BL13" i="20"/>
  <c r="AN13" i="20"/>
  <c r="F13" i="19"/>
  <c r="D13" i="19"/>
  <c r="CA13" i="20"/>
  <c r="BK13" i="20"/>
  <c r="AU13" i="20"/>
  <c r="CC13" i="20"/>
  <c r="BM13" i="20"/>
  <c r="AW13" i="20"/>
  <c r="CB13" i="20"/>
  <c r="BA13" i="20"/>
  <c r="AF13" i="20"/>
  <c r="BT13" i="20"/>
  <c r="BY13" i="20"/>
  <c r="BI13" i="20"/>
  <c r="AS13" i="20"/>
  <c r="BZ13" i="20"/>
  <c r="BJ13" i="20"/>
  <c r="AT13" i="20"/>
  <c r="CG13" i="20"/>
  <c r="BV13" i="20"/>
  <c r="BF13" i="20"/>
  <c r="AP13" i="20"/>
  <c r="BQ13" i="20"/>
  <c r="CI13" i="20"/>
  <c r="BS13" i="20"/>
  <c r="BC13" i="20"/>
  <c r="AM13" i="20"/>
  <c r="BU13" i="20"/>
  <c r="BE13" i="20"/>
  <c r="AO13" i="20"/>
  <c r="AR13" i="20"/>
  <c r="W13" i="19"/>
  <c r="I13" i="19"/>
  <c r="O13" i="19"/>
  <c r="U13" i="19"/>
  <c r="J13" i="19"/>
  <c r="Z13" i="19"/>
  <c r="I16" i="23"/>
  <c r="Q13" i="19"/>
  <c r="M13" i="19"/>
  <c r="I16" i="20"/>
  <c r="N13" i="19"/>
  <c r="S19" i="20"/>
  <c r="N19" i="23"/>
  <c r="J17" i="20"/>
  <c r="M19" i="20"/>
  <c r="Q17" i="20"/>
  <c r="V15" i="20"/>
  <c r="Q19" i="23"/>
  <c r="Z16" i="20"/>
  <c r="Q15" i="23"/>
  <c r="R13" i="19"/>
  <c r="W18" i="23"/>
  <c r="Y17" i="23"/>
  <c r="AA16" i="23"/>
  <c r="K16" i="20"/>
  <c r="Z19" i="23"/>
  <c r="N17" i="20"/>
  <c r="Q19" i="20"/>
  <c r="V18" i="23"/>
  <c r="U17" i="20"/>
  <c r="N16" i="23"/>
  <c r="M15" i="20"/>
  <c r="K19" i="20"/>
  <c r="R17" i="23"/>
  <c r="AA15" i="20"/>
  <c r="V15" i="23"/>
  <c r="J18" i="23"/>
  <c r="Y15" i="20"/>
  <c r="W17" i="20"/>
  <c r="AA13" i="19"/>
  <c r="R16" i="20"/>
  <c r="V13" i="19"/>
  <c r="M19" i="23"/>
  <c r="O18" i="23"/>
  <c r="AA17" i="23"/>
  <c r="Q17" i="23"/>
  <c r="S16" i="23"/>
  <c r="I17" i="20"/>
  <c r="W19" i="20"/>
  <c r="R19" i="23"/>
  <c r="Z15" i="23"/>
  <c r="H13" i="19"/>
  <c r="V19" i="20"/>
  <c r="N18" i="23"/>
  <c r="J15" i="20"/>
  <c r="I18" i="23"/>
  <c r="O17" i="20"/>
  <c r="J17" i="23"/>
  <c r="S15" i="20"/>
  <c r="N15" i="23"/>
  <c r="U19" i="20"/>
  <c r="Z18" i="23"/>
  <c r="Y17" i="20"/>
  <c r="N15" i="20"/>
  <c r="AA15" i="23"/>
  <c r="S13" i="19"/>
  <c r="G13" i="19"/>
  <c r="I15" i="23"/>
  <c r="J16" i="20"/>
  <c r="I15" i="20"/>
  <c r="S17" i="20"/>
  <c r="W18" i="20"/>
  <c r="S17" i="23"/>
  <c r="AA16" i="20"/>
  <c r="K16" i="23"/>
  <c r="O19" i="20"/>
  <c r="J19" i="23"/>
  <c r="N17" i="23"/>
  <c r="W15" i="20"/>
  <c r="R15" i="23"/>
  <c r="Y19" i="20"/>
  <c r="M17" i="20"/>
  <c r="Z15" i="20"/>
  <c r="AA19" i="20"/>
  <c r="V19" i="23"/>
  <c r="R17" i="20"/>
  <c r="K15" i="20"/>
  <c r="R18" i="23"/>
  <c r="Q15" i="20"/>
  <c r="K13" i="19"/>
  <c r="Y19" i="23"/>
  <c r="Y15" i="23"/>
  <c r="I19" i="20"/>
  <c r="O18" i="20"/>
  <c r="K17" i="23"/>
  <c r="K17" i="20"/>
  <c r="O15" i="20"/>
  <c r="J15" i="23"/>
  <c r="Y13" i="19"/>
  <c r="N19" i="20"/>
  <c r="V16" i="23"/>
  <c r="U15" i="20"/>
  <c r="L46" i="23"/>
  <c r="L45" i="23" s="1"/>
  <c r="D46" i="23"/>
  <c r="D45" i="23" s="1"/>
  <c r="P46" i="23"/>
  <c r="P45" i="23" s="1"/>
  <c r="E46" i="23"/>
  <c r="E45" i="23" s="1"/>
  <c r="U46" i="23"/>
  <c r="U45" i="23" s="1"/>
  <c r="W40" i="22"/>
  <c r="W39" i="22" s="1"/>
  <c r="C46" i="23"/>
  <c r="C45" i="23" s="1"/>
  <c r="H46" i="23"/>
  <c r="H45" i="23" s="1"/>
  <c r="Y46" i="23"/>
  <c r="Y45" i="23" s="1"/>
  <c r="M46" i="23"/>
  <c r="M45" i="23" s="1"/>
  <c r="O40" i="22"/>
  <c r="O39" i="22" s="1"/>
  <c r="I46" i="23"/>
  <c r="I45" i="23" s="1"/>
  <c r="X46" i="23"/>
  <c r="X45" i="23" s="1"/>
  <c r="G46" i="23"/>
  <c r="G45" i="23" s="1"/>
  <c r="F46" i="23"/>
  <c r="F45" i="23" s="1"/>
  <c r="T46" i="23"/>
  <c r="T45" i="23" s="1"/>
  <c r="Q46" i="23"/>
  <c r="Q45" i="23" s="1"/>
  <c r="AA40" i="22"/>
  <c r="AA39" i="22" s="1"/>
  <c r="K40" i="22"/>
  <c r="K39" i="22" s="1"/>
  <c r="S40" i="22"/>
  <c r="S39" i="22" s="1"/>
  <c r="V46" i="23"/>
  <c r="V45" i="23" s="1"/>
  <c r="J46" i="23"/>
  <c r="J45" i="23" s="1"/>
  <c r="L40" i="22"/>
  <c r="L39" i="22" s="1"/>
  <c r="D40" i="22"/>
  <c r="D39" i="22" s="1"/>
  <c r="P40" i="22"/>
  <c r="P39" i="22" s="1"/>
  <c r="E40" i="22"/>
  <c r="E39" i="22" s="1"/>
  <c r="Z40" i="22"/>
  <c r="Z39" i="22" s="1"/>
  <c r="U40" i="22"/>
  <c r="U39" i="22" s="1"/>
  <c r="J40" i="22"/>
  <c r="J39" i="22" s="1"/>
  <c r="W46" i="23"/>
  <c r="W45" i="23" s="1"/>
  <c r="H40" i="22"/>
  <c r="H39" i="22" s="1"/>
  <c r="C40" i="22"/>
  <c r="C39" i="22" s="1"/>
  <c r="Z46" i="23"/>
  <c r="Z45" i="23" s="1"/>
  <c r="Y40" i="22"/>
  <c r="Y39" i="22" s="1"/>
  <c r="N40" i="22"/>
  <c r="N39" i="22" s="1"/>
  <c r="AA46" i="23"/>
  <c r="AA45" i="23" s="1"/>
  <c r="K46" i="23"/>
  <c r="K45" i="23" s="1"/>
  <c r="N46" i="23"/>
  <c r="N45" i="23" s="1"/>
  <c r="R40" i="22"/>
  <c r="R39" i="22" s="1"/>
  <c r="M40" i="22"/>
  <c r="M39" i="22" s="1"/>
  <c r="O46" i="23"/>
  <c r="O45" i="23" s="1"/>
  <c r="R46" i="23"/>
  <c r="R45" i="23" s="1"/>
  <c r="I40" i="22"/>
  <c r="I39" i="22" s="1"/>
  <c r="X40" i="22"/>
  <c r="X39" i="22" s="1"/>
  <c r="G40" i="22"/>
  <c r="G39" i="22" s="1"/>
  <c r="T40" i="22"/>
  <c r="T39" i="22" s="1"/>
  <c r="F40" i="22"/>
  <c r="F39" i="22" s="1"/>
  <c r="V40" i="22"/>
  <c r="V39" i="22" s="1"/>
  <c r="Q40" i="22"/>
  <c r="Q39" i="22" s="1"/>
  <c r="S46" i="23"/>
  <c r="S45" i="23" s="1"/>
  <c r="BZ12" i="19"/>
  <c r="AH12" i="19"/>
  <c r="BN12" i="19"/>
  <c r="CH12" i="19"/>
  <c r="BA12" i="19"/>
  <c r="AD12" i="19"/>
  <c r="BE12" i="19"/>
  <c r="CC12" i="19"/>
  <c r="BH12" i="19"/>
  <c r="AK12" i="19"/>
  <c r="AC12" i="19"/>
  <c r="AG12" i="19"/>
  <c r="BX12" i="19"/>
  <c r="BJ12" i="19"/>
  <c r="BD12" i="19"/>
  <c r="BT12" i="19"/>
  <c r="BV12" i="19"/>
  <c r="CB12" i="19"/>
  <c r="AO12" i="19"/>
  <c r="BM12" i="19"/>
  <c r="AS12" i="19"/>
  <c r="AY12" i="19"/>
  <c r="BB12" i="19"/>
  <c r="AR12" i="19"/>
  <c r="AM12" i="19"/>
  <c r="AU12" i="19"/>
  <c r="AB12" i="19"/>
  <c r="CE12" i="19"/>
  <c r="BY12" i="19"/>
  <c r="CI12" i="19"/>
  <c r="AX12" i="19"/>
  <c r="BP12" i="19"/>
  <c r="CF12" i="19"/>
  <c r="AP12" i="19"/>
  <c r="AV12" i="19"/>
  <c r="AE12" i="19"/>
  <c r="AJ12" i="19"/>
  <c r="BK12" i="19"/>
  <c r="Q35" i="21"/>
  <c r="AX8" i="22"/>
  <c r="AS8" i="22"/>
  <c r="AL8" i="22"/>
  <c r="CI8" i="22"/>
  <c r="AG8" i="22"/>
  <c r="AP8" i="22"/>
  <c r="BV8" i="22"/>
  <c r="BM8" i="22"/>
  <c r="BJ8" i="22"/>
  <c r="AY8" i="22"/>
  <c r="CE8" i="22"/>
  <c r="BW8" i="22"/>
  <c r="AJ8" i="22"/>
  <c r="BK8" i="22"/>
  <c r="BE8" i="22"/>
  <c r="BN8" i="22"/>
  <c r="BB8" i="22"/>
  <c r="CH8" i="22"/>
  <c r="AM8" i="22"/>
  <c r="BS8" i="22"/>
  <c r="AO8" i="22"/>
  <c r="BY8" i="22"/>
  <c r="BZ8" i="22"/>
  <c r="AD8" i="22"/>
  <c r="BG8" i="22"/>
  <c r="BQ8" i="22"/>
  <c r="AU8" i="22"/>
  <c r="AF8" i="22"/>
  <c r="CC8" i="22"/>
  <c r="H13" i="22" l="1"/>
  <c r="I10" i="23"/>
  <c r="H10" i="20"/>
  <c r="V10" i="23"/>
  <c r="V10" i="20"/>
  <c r="Q51" i="23"/>
  <c r="I21" i="19"/>
  <c r="I12" i="19" s="1"/>
  <c r="AA14" i="20"/>
  <c r="AA13" i="20" s="1"/>
  <c r="H21" i="19"/>
  <c r="H12" i="19" s="1"/>
  <c r="AW12" i="19"/>
  <c r="O21" i="19"/>
  <c r="O12" i="19" s="1"/>
  <c r="Z21" i="19"/>
  <c r="Z12" i="19" s="1"/>
  <c r="CD12" i="19"/>
  <c r="C21" i="19"/>
  <c r="M21" i="19"/>
  <c r="M12" i="19" s="1"/>
  <c r="AQ12" i="19"/>
  <c r="X21" i="19"/>
  <c r="X12" i="19" s="1"/>
  <c r="T21" i="19"/>
  <c r="T12" i="19" s="1"/>
  <c r="BL12" i="19"/>
  <c r="F21" i="19"/>
  <c r="F12" i="19" s="1"/>
  <c r="K21" i="19"/>
  <c r="K12" i="19" s="1"/>
  <c r="L21" i="19"/>
  <c r="L12" i="19" s="1"/>
  <c r="D21" i="19"/>
  <c r="D12" i="19" s="1"/>
  <c r="AN12" i="19"/>
  <c r="W21" i="19"/>
  <c r="W12" i="19" s="1"/>
  <c r="BU12" i="19"/>
  <c r="CG12" i="19"/>
  <c r="AA21" i="19"/>
  <c r="AA12" i="19" s="1"/>
  <c r="G21" i="19"/>
  <c r="G12" i="19" s="1"/>
  <c r="BG12" i="19"/>
  <c r="R21" i="19"/>
  <c r="R12" i="19" s="1"/>
  <c r="J21" i="19"/>
  <c r="J12" i="19" s="1"/>
  <c r="P21" i="19"/>
  <c r="P12" i="19" s="1"/>
  <c r="E21" i="19"/>
  <c r="E12" i="19" s="1"/>
  <c r="AZ12" i="19"/>
  <c r="Y21" i="19"/>
  <c r="Y12" i="19" s="1"/>
  <c r="CA12" i="19"/>
  <c r="N21" i="19"/>
  <c r="N12" i="19" s="1"/>
  <c r="AT12" i="19"/>
  <c r="U21" i="19"/>
  <c r="U12" i="19" s="1"/>
  <c r="BO12" i="19"/>
  <c r="BI12" i="19"/>
  <c r="S21" i="19"/>
  <c r="S12" i="19" s="1"/>
  <c r="V21" i="19"/>
  <c r="V12" i="19" s="1"/>
  <c r="BR12" i="19"/>
  <c r="Q21" i="19"/>
  <c r="Q12" i="19" s="1"/>
  <c r="BC12" i="19"/>
  <c r="V35" i="21"/>
  <c r="AA35" i="21"/>
  <c r="W35" i="21"/>
  <c r="AA45" i="22"/>
  <c r="V45" i="22"/>
  <c r="Q45" i="22"/>
  <c r="R45" i="22"/>
  <c r="R35" i="21"/>
  <c r="AA51" i="23"/>
  <c r="W51" i="23"/>
  <c r="O45" i="22"/>
  <c r="O35" i="21"/>
  <c r="I45" i="22"/>
  <c r="I35" i="21"/>
  <c r="W45" i="22"/>
  <c r="I51" i="23"/>
  <c r="AC8" i="22"/>
  <c r="AI8" i="22"/>
  <c r="BA8" i="22"/>
  <c r="BO8" i="22"/>
  <c r="AA9" i="23"/>
  <c r="S9" i="23"/>
  <c r="BC8" i="22"/>
  <c r="BR8" i="22"/>
  <c r="BD8" i="22"/>
  <c r="BP8" i="22"/>
  <c r="AW8" i="22"/>
  <c r="O9" i="22"/>
  <c r="O8" i="22" s="1"/>
  <c r="AQ8" i="22"/>
  <c r="CB8" i="22"/>
  <c r="AR8" i="22"/>
  <c r="BT8" i="22"/>
  <c r="AE8" i="22"/>
  <c r="I9" i="22"/>
  <c r="I8" i="22" s="1"/>
  <c r="AK8" i="22"/>
  <c r="K9" i="22"/>
  <c r="K8" i="22" s="1"/>
  <c r="BF8" i="22"/>
  <c r="O9" i="23"/>
  <c r="BU8" i="22"/>
  <c r="W9" i="22"/>
  <c r="W8" i="22" s="1"/>
  <c r="M9" i="23"/>
  <c r="AV8" i="22"/>
  <c r="CF8" i="22"/>
  <c r="BH8" i="22"/>
  <c r="CA8" i="22"/>
  <c r="Y9" i="22"/>
  <c r="Y8" i="22" s="1"/>
  <c r="CG8" i="22"/>
  <c r="AA9" i="22"/>
  <c r="AA8" i="22" s="1"/>
  <c r="I9" i="23"/>
  <c r="AT8" i="22"/>
  <c r="K9" i="23"/>
  <c r="R9" i="23"/>
  <c r="BI8" i="22"/>
  <c r="S9" i="22"/>
  <c r="S8" i="22" s="1"/>
  <c r="W9" i="23"/>
  <c r="CD8" i="22"/>
  <c r="Z9" i="22"/>
  <c r="Z8" i="22" s="1"/>
  <c r="AA13" i="22" l="1"/>
  <c r="C12" i="19"/>
  <c r="L10" i="20"/>
  <c r="C10" i="20"/>
  <c r="H10" i="23"/>
  <c r="P10" i="20"/>
  <c r="E10" i="20"/>
  <c r="Z10" i="20"/>
  <c r="J10" i="20"/>
  <c r="T10" i="20"/>
  <c r="L10" i="23"/>
  <c r="D10" i="23"/>
  <c r="S10" i="20"/>
  <c r="I8" i="23"/>
  <c r="O51" i="23"/>
  <c r="R51" i="23"/>
  <c r="R10" i="20"/>
  <c r="E10" i="23"/>
  <c r="P10" i="23"/>
  <c r="O10" i="20"/>
  <c r="I10" i="20"/>
  <c r="Z10" i="23"/>
  <c r="J10" i="23"/>
  <c r="S13" i="22"/>
  <c r="Z13" i="22"/>
  <c r="M14" i="20"/>
  <c r="M13" i="20" s="1"/>
  <c r="O14" i="20"/>
  <c r="O13" i="20" s="1"/>
  <c r="R14" i="23"/>
  <c r="R13" i="23" s="1"/>
  <c r="W14" i="23"/>
  <c r="W13" i="23" s="1"/>
  <c r="AA14" i="23"/>
  <c r="AA13" i="23" s="1"/>
  <c r="K14" i="20"/>
  <c r="K13" i="20" s="1"/>
  <c r="U14" i="20"/>
  <c r="U13" i="20" s="1"/>
  <c r="Y14" i="20"/>
  <c r="Y13" i="20" s="1"/>
  <c r="S14" i="23"/>
  <c r="S13" i="23" s="1"/>
  <c r="Z14" i="23"/>
  <c r="Z13" i="23" s="1"/>
  <c r="J13" i="22"/>
  <c r="M13" i="22"/>
  <c r="O13" i="22"/>
  <c r="P14" i="23"/>
  <c r="K13" i="22"/>
  <c r="U13" i="22"/>
  <c r="Y13" i="22"/>
  <c r="H14" i="20"/>
  <c r="G17" i="20"/>
  <c r="J14" i="20"/>
  <c r="J13" i="20" s="1"/>
  <c r="M14" i="23"/>
  <c r="M13" i="23" s="1"/>
  <c r="O14" i="23"/>
  <c r="O13" i="23" s="1"/>
  <c r="R14" i="20"/>
  <c r="R13" i="20" s="1"/>
  <c r="W14" i="20"/>
  <c r="W13" i="20" s="1"/>
  <c r="K14" i="23"/>
  <c r="K13" i="23" s="1"/>
  <c r="U14" i="23"/>
  <c r="U13" i="23" s="1"/>
  <c r="Y14" i="23"/>
  <c r="Y13" i="23" s="1"/>
  <c r="AB13" i="20"/>
  <c r="X17" i="20"/>
  <c r="S14" i="20"/>
  <c r="S13" i="20" s="1"/>
  <c r="Z14" i="20"/>
  <c r="Z13" i="20" s="1"/>
  <c r="J14" i="23"/>
  <c r="J13" i="23" s="1"/>
  <c r="R13" i="22"/>
  <c r="W13" i="22"/>
  <c r="P14" i="20"/>
  <c r="E14" i="20"/>
  <c r="C14" i="23"/>
  <c r="H14" i="23"/>
  <c r="AB13" i="23"/>
  <c r="V51" i="23"/>
  <c r="S51" i="23"/>
  <c r="Q9" i="23"/>
  <c r="U9" i="23"/>
  <c r="N9" i="22"/>
  <c r="N8" i="22" s="1"/>
  <c r="S35" i="21"/>
  <c r="S45" i="22"/>
  <c r="Y45" i="22"/>
  <c r="Y35" i="21"/>
  <c r="J51" i="23"/>
  <c r="J45" i="22"/>
  <c r="J35" i="21"/>
  <c r="N51" i="23"/>
  <c r="N45" i="22"/>
  <c r="K51" i="23"/>
  <c r="K45" i="22"/>
  <c r="K35" i="21"/>
  <c r="U51" i="23"/>
  <c r="U45" i="22"/>
  <c r="U35" i="21"/>
  <c r="M51" i="23"/>
  <c r="M45" i="22"/>
  <c r="M35" i="21"/>
  <c r="N35" i="21"/>
  <c r="Y51" i="23"/>
  <c r="Z51" i="23"/>
  <c r="Z45" i="22"/>
  <c r="Z35" i="21"/>
  <c r="R9" i="22"/>
  <c r="R8" i="22" s="1"/>
  <c r="V9" i="23"/>
  <c r="V8" i="23" s="1"/>
  <c r="J9" i="23"/>
  <c r="J8" i="23" s="1"/>
  <c r="Q9" i="22"/>
  <c r="Q8" i="22" s="1"/>
  <c r="BX8" i="22"/>
  <c r="G9" i="22"/>
  <c r="G8" i="22" s="1"/>
  <c r="X9" i="22"/>
  <c r="X8" i="22" s="1"/>
  <c r="Y9" i="23"/>
  <c r="AZ8" i="22"/>
  <c r="P9" i="22"/>
  <c r="P8" i="22" s="1"/>
  <c r="X9" i="23"/>
  <c r="G9" i="23"/>
  <c r="V9" i="22"/>
  <c r="V8" i="22" s="1"/>
  <c r="BL8" i="22"/>
  <c r="F9" i="22"/>
  <c r="F8" i="22" s="1"/>
  <c r="T9" i="22"/>
  <c r="T8" i="22" s="1"/>
  <c r="P9" i="23"/>
  <c r="E9" i="23"/>
  <c r="M9" i="22"/>
  <c r="M8" i="22" s="1"/>
  <c r="AH8" i="22"/>
  <c r="J9" i="22"/>
  <c r="J8" i="22" s="1"/>
  <c r="Z9" i="23"/>
  <c r="N9" i="23"/>
  <c r="U9" i="22"/>
  <c r="U8" i="22" s="1"/>
  <c r="E9" i="22"/>
  <c r="E8" i="22" s="1"/>
  <c r="T9" i="23"/>
  <c r="F9" i="23"/>
  <c r="P13" i="22" l="1"/>
  <c r="P8" i="23"/>
  <c r="Z8" i="23"/>
  <c r="W10" i="23"/>
  <c r="W8" i="23" s="1"/>
  <c r="S50" i="23"/>
  <c r="S44" i="23" s="1"/>
  <c r="V14" i="23"/>
  <c r="O10" i="23"/>
  <c r="O8" i="23" s="1"/>
  <c r="G10" i="23"/>
  <c r="G8" i="23" s="1"/>
  <c r="X10" i="23"/>
  <c r="X8" i="23" s="1"/>
  <c r="Y10" i="20"/>
  <c r="N10" i="20"/>
  <c r="M10" i="20"/>
  <c r="U10" i="20"/>
  <c r="F10" i="23"/>
  <c r="F8" i="23" s="1"/>
  <c r="Q10" i="20"/>
  <c r="X10" i="20"/>
  <c r="G10" i="20"/>
  <c r="E8" i="23"/>
  <c r="D10" i="20"/>
  <c r="Y10" i="23"/>
  <c r="Y8" i="23" s="1"/>
  <c r="N10" i="23"/>
  <c r="N8" i="23" s="1"/>
  <c r="R10" i="23"/>
  <c r="R8" i="23" s="1"/>
  <c r="M10" i="23"/>
  <c r="M8" i="23" s="1"/>
  <c r="U10" i="23"/>
  <c r="U8" i="23" s="1"/>
  <c r="K10" i="20"/>
  <c r="T10" i="23"/>
  <c r="T8" i="23" s="1"/>
  <c r="Q10" i="23"/>
  <c r="Q8" i="23" s="1"/>
  <c r="AA10" i="23"/>
  <c r="AA8" i="23" s="1"/>
  <c r="E14" i="23"/>
  <c r="W10" i="20"/>
  <c r="F10" i="20"/>
  <c r="S10" i="23"/>
  <c r="S8" i="23" s="1"/>
  <c r="K10" i="23"/>
  <c r="K8" i="23" s="1"/>
  <c r="AA10" i="20"/>
  <c r="P18" i="23"/>
  <c r="E18" i="23"/>
  <c r="P15" i="23"/>
  <c r="E15" i="23"/>
  <c r="P19" i="23"/>
  <c r="E19" i="23"/>
  <c r="T17" i="23"/>
  <c r="F17" i="23"/>
  <c r="G15" i="20"/>
  <c r="X15" i="20"/>
  <c r="H18" i="20"/>
  <c r="C18" i="20"/>
  <c r="N14" i="20"/>
  <c r="N13" i="20" s="1"/>
  <c r="Q14" i="20"/>
  <c r="Q13" i="20" s="1"/>
  <c r="V17" i="20"/>
  <c r="C15" i="23"/>
  <c r="H15" i="23"/>
  <c r="T15" i="23"/>
  <c r="F15" i="23"/>
  <c r="F19" i="23"/>
  <c r="T19" i="23"/>
  <c r="D18" i="23"/>
  <c r="L18" i="23"/>
  <c r="G14" i="23"/>
  <c r="X14" i="23"/>
  <c r="I14" i="20"/>
  <c r="I13" i="20" s="1"/>
  <c r="F16" i="20"/>
  <c r="T16" i="20"/>
  <c r="D15" i="20"/>
  <c r="L15" i="20"/>
  <c r="D19" i="20"/>
  <c r="L19" i="20"/>
  <c r="C17" i="20"/>
  <c r="H17" i="20"/>
  <c r="X18" i="20"/>
  <c r="G18" i="20"/>
  <c r="C16" i="20"/>
  <c r="H16" i="20"/>
  <c r="D16" i="20"/>
  <c r="L16" i="20"/>
  <c r="T14" i="20"/>
  <c r="F14" i="20"/>
  <c r="P16" i="23"/>
  <c r="E16" i="23"/>
  <c r="N13" i="22"/>
  <c r="Q13" i="22"/>
  <c r="E17" i="20"/>
  <c r="P17" i="20"/>
  <c r="C19" i="20"/>
  <c r="H19" i="20"/>
  <c r="L17" i="20"/>
  <c r="D17" i="20"/>
  <c r="G19" i="20"/>
  <c r="X19" i="20"/>
  <c r="G16" i="20"/>
  <c r="X16" i="20"/>
  <c r="L14" i="20"/>
  <c r="D14" i="20"/>
  <c r="V13" i="22"/>
  <c r="E15" i="20"/>
  <c r="P15" i="20"/>
  <c r="E19" i="20"/>
  <c r="P19" i="20"/>
  <c r="C14" i="20"/>
  <c r="F17" i="20"/>
  <c r="T17" i="20"/>
  <c r="G15" i="23"/>
  <c r="X15" i="23"/>
  <c r="C18" i="23"/>
  <c r="H18" i="23"/>
  <c r="N14" i="23"/>
  <c r="N13" i="23" s="1"/>
  <c r="Q14" i="23"/>
  <c r="Q13" i="23" s="1"/>
  <c r="V14" i="20"/>
  <c r="T18" i="20"/>
  <c r="F18" i="20"/>
  <c r="V17" i="23"/>
  <c r="V13" i="23" s="1"/>
  <c r="C15" i="20"/>
  <c r="H15" i="20"/>
  <c r="F15" i="20"/>
  <c r="T15" i="20"/>
  <c r="F19" i="20"/>
  <c r="T19" i="20"/>
  <c r="L18" i="20"/>
  <c r="D18" i="20"/>
  <c r="X14" i="20"/>
  <c r="G14" i="20"/>
  <c r="E18" i="20"/>
  <c r="P18" i="20"/>
  <c r="I14" i="23"/>
  <c r="I13" i="23" s="1"/>
  <c r="T16" i="23"/>
  <c r="F16" i="23"/>
  <c r="L15" i="23"/>
  <c r="D15" i="23"/>
  <c r="D19" i="23"/>
  <c r="L19" i="23"/>
  <c r="X17" i="23"/>
  <c r="G17" i="23"/>
  <c r="H17" i="23"/>
  <c r="C17" i="23"/>
  <c r="G18" i="23"/>
  <c r="X18" i="23"/>
  <c r="H16" i="23"/>
  <c r="C16" i="23"/>
  <c r="L16" i="23"/>
  <c r="D16" i="23"/>
  <c r="T14" i="23"/>
  <c r="F14" i="23"/>
  <c r="E16" i="20"/>
  <c r="P16" i="20"/>
  <c r="P17" i="23"/>
  <c r="E17" i="23"/>
  <c r="T18" i="23"/>
  <c r="F18" i="23"/>
  <c r="C19" i="23"/>
  <c r="H19" i="23"/>
  <c r="D17" i="23"/>
  <c r="L17" i="23"/>
  <c r="G19" i="23"/>
  <c r="X19" i="23"/>
  <c r="G16" i="23"/>
  <c r="X16" i="23"/>
  <c r="D14" i="23"/>
  <c r="L14" i="23"/>
  <c r="Q35" i="23"/>
  <c r="M35" i="23"/>
  <c r="M29" i="22"/>
  <c r="W35" i="23"/>
  <c r="W29" i="22"/>
  <c r="Z29" i="22"/>
  <c r="K29" i="22"/>
  <c r="Y29" i="22"/>
  <c r="Q29" i="22"/>
  <c r="N29" i="22"/>
  <c r="R29" i="22"/>
  <c r="U35" i="23"/>
  <c r="U29" i="22"/>
  <c r="V29" i="22"/>
  <c r="S44" i="22"/>
  <c r="S38" i="22" s="1"/>
  <c r="M50" i="23"/>
  <c r="M44" i="23" s="1"/>
  <c r="Z44" i="22"/>
  <c r="Z38" i="22" s="1"/>
  <c r="W44" i="22"/>
  <c r="W38" i="22" s="1"/>
  <c r="R50" i="23"/>
  <c r="R44" i="23" s="1"/>
  <c r="Z50" i="23"/>
  <c r="Z44" i="23" s="1"/>
  <c r="Q44" i="22"/>
  <c r="Q38" i="22" s="1"/>
  <c r="R44" i="22"/>
  <c r="R38" i="22" s="1"/>
  <c r="M44" i="22"/>
  <c r="M38" i="22" s="1"/>
  <c r="V44" i="22"/>
  <c r="V38" i="22" s="1"/>
  <c r="V50" i="23"/>
  <c r="V44" i="23" s="1"/>
  <c r="W50" i="23"/>
  <c r="W44" i="23" s="1"/>
  <c r="Q50" i="23"/>
  <c r="Q44" i="23" s="1"/>
  <c r="M34" i="21"/>
  <c r="M32" i="21" s="1"/>
  <c r="R34" i="21"/>
  <c r="R32" i="21" s="1"/>
  <c r="Z34" i="21"/>
  <c r="Z32" i="21" s="1"/>
  <c r="O44" i="22"/>
  <c r="O38" i="22" s="1"/>
  <c r="Q34" i="21"/>
  <c r="Q32" i="21" s="1"/>
  <c r="V34" i="21"/>
  <c r="V32" i="21" s="1"/>
  <c r="W34" i="21"/>
  <c r="W32" i="21" s="1"/>
  <c r="S34" i="21"/>
  <c r="S32" i="21" s="1"/>
  <c r="AN8" i="22"/>
  <c r="D9" i="22"/>
  <c r="D8" i="22" s="1"/>
  <c r="L9" i="22"/>
  <c r="L8" i="22" s="1"/>
  <c r="C9" i="22"/>
  <c r="C8" i="22" s="1"/>
  <c r="AB8" i="22"/>
  <c r="H9" i="22"/>
  <c r="H8" i="22" s="1"/>
  <c r="L9" i="23"/>
  <c r="L8" i="23" s="1"/>
  <c r="D9" i="23"/>
  <c r="D8" i="23" s="1"/>
  <c r="AB8" i="23"/>
  <c r="H9" i="23"/>
  <c r="H8" i="23" s="1"/>
  <c r="C8" i="23"/>
  <c r="C13" i="23" l="1"/>
  <c r="I13" i="22"/>
  <c r="L13" i="22"/>
  <c r="T13" i="22"/>
  <c r="F13" i="22"/>
  <c r="X13" i="22"/>
  <c r="G13" i="22"/>
  <c r="E13" i="23"/>
  <c r="R35" i="23"/>
  <c r="K35" i="23"/>
  <c r="L13" i="23"/>
  <c r="P13" i="23"/>
  <c r="Y35" i="23"/>
  <c r="X13" i="20"/>
  <c r="P13" i="20"/>
  <c r="H13" i="23"/>
  <c r="N50" i="23"/>
  <c r="N44" i="23" s="1"/>
  <c r="D13" i="23"/>
  <c r="V13" i="20"/>
  <c r="E13" i="20"/>
  <c r="H13" i="20"/>
  <c r="F13" i="23"/>
  <c r="L13" i="20"/>
  <c r="X13" i="23"/>
  <c r="T13" i="23"/>
  <c r="F13" i="20"/>
  <c r="C13" i="20"/>
  <c r="D13" i="20"/>
  <c r="T13" i="20"/>
  <c r="G13" i="20"/>
  <c r="G13" i="23"/>
  <c r="S35" i="23"/>
  <c r="V35" i="23"/>
  <c r="O29" i="22"/>
  <c r="I35" i="23"/>
  <c r="O35" i="23"/>
  <c r="J29" i="22"/>
  <c r="Z35" i="23"/>
  <c r="AA29" i="22"/>
  <c r="S29" i="22"/>
  <c r="J35" i="23"/>
  <c r="I29" i="22"/>
  <c r="N35" i="23"/>
  <c r="AA35" i="23"/>
  <c r="O34" i="21"/>
  <c r="O32" i="21" s="1"/>
  <c r="N34" i="21"/>
  <c r="N32" i="21" s="1"/>
  <c r="AA50" i="23"/>
  <c r="AA44" i="23" s="1"/>
  <c r="U34" i="21"/>
  <c r="U32" i="21" s="1"/>
  <c r="I44" i="22"/>
  <c r="I38" i="22" s="1"/>
  <c r="P35" i="21"/>
  <c r="E35" i="21"/>
  <c r="L34" i="21"/>
  <c r="D34" i="21"/>
  <c r="G35" i="21"/>
  <c r="X35" i="21"/>
  <c r="Y34" i="21"/>
  <c r="Y32" i="21" s="1"/>
  <c r="K44" i="22"/>
  <c r="K38" i="22" s="1"/>
  <c r="O50" i="23"/>
  <c r="O44" i="23" s="1"/>
  <c r="C35" i="21"/>
  <c r="H35" i="21"/>
  <c r="J34" i="21"/>
  <c r="J32" i="21" s="1"/>
  <c r="I50" i="23"/>
  <c r="I44" i="23" s="1"/>
  <c r="L35" i="21"/>
  <c r="D35" i="21"/>
  <c r="E45" i="22"/>
  <c r="P45" i="22"/>
  <c r="L44" i="22"/>
  <c r="D44" i="22"/>
  <c r="G45" i="22"/>
  <c r="X45" i="22"/>
  <c r="N44" i="22"/>
  <c r="N38" i="22" s="1"/>
  <c r="K50" i="23"/>
  <c r="K44" i="23" s="1"/>
  <c r="F35" i="21"/>
  <c r="T35" i="21"/>
  <c r="C45" i="22"/>
  <c r="H45" i="22"/>
  <c r="J44" i="22"/>
  <c r="J38" i="22" s="1"/>
  <c r="AA34" i="21"/>
  <c r="AA32" i="21" s="1"/>
  <c r="U50" i="23"/>
  <c r="U44" i="23" s="1"/>
  <c r="I34" i="21"/>
  <c r="I32" i="21" s="1"/>
  <c r="L45" i="22"/>
  <c r="D45" i="22"/>
  <c r="P51" i="23"/>
  <c r="E51" i="23"/>
  <c r="D50" i="23"/>
  <c r="L50" i="23"/>
  <c r="G51" i="23"/>
  <c r="X51" i="23"/>
  <c r="Y44" i="22"/>
  <c r="Y38" i="22" s="1"/>
  <c r="F45" i="22"/>
  <c r="T45" i="22"/>
  <c r="H51" i="23"/>
  <c r="C51" i="23"/>
  <c r="J50" i="23"/>
  <c r="J44" i="23" s="1"/>
  <c r="AA44" i="22"/>
  <c r="AA38" i="22" s="1"/>
  <c r="U44" i="22"/>
  <c r="U38" i="22" s="1"/>
  <c r="L51" i="23"/>
  <c r="D51" i="23"/>
  <c r="Y50" i="23"/>
  <c r="Y44" i="23" s="1"/>
  <c r="K34" i="21"/>
  <c r="K32" i="21" s="1"/>
  <c r="F51" i="23"/>
  <c r="T51" i="23"/>
  <c r="E35" i="23" l="1"/>
  <c r="P35" i="23"/>
  <c r="T29" i="22"/>
  <c r="F29" i="22"/>
  <c r="X29" i="22"/>
  <c r="G29" i="22"/>
  <c r="L35" i="23"/>
  <c r="D35" i="23"/>
  <c r="T35" i="23"/>
  <c r="F35" i="23"/>
  <c r="G35" i="23"/>
  <c r="X35" i="23"/>
  <c r="D29" i="22"/>
  <c r="L29" i="22"/>
  <c r="E29" i="22"/>
  <c r="P29" i="22"/>
  <c r="E50" i="23"/>
  <c r="E44" i="23" s="1"/>
  <c r="P50" i="23"/>
  <c r="P44" i="23" s="1"/>
  <c r="D38" i="22"/>
  <c r="T34" i="21"/>
  <c r="T32" i="21" s="1"/>
  <c r="F34" i="21"/>
  <c r="F32" i="21" s="1"/>
  <c r="X34" i="21"/>
  <c r="X32" i="21" s="1"/>
  <c r="G34" i="21"/>
  <c r="G32" i="21" s="1"/>
  <c r="L38" i="22"/>
  <c r="T44" i="22"/>
  <c r="T38" i="22" s="1"/>
  <c r="F44" i="22"/>
  <c r="F38" i="22" s="1"/>
  <c r="D32" i="21"/>
  <c r="X44" i="22"/>
  <c r="X38" i="22" s="1"/>
  <c r="G44" i="22"/>
  <c r="G38" i="22" s="1"/>
  <c r="L44" i="23"/>
  <c r="P34" i="21"/>
  <c r="P32" i="21" s="1"/>
  <c r="E34" i="21"/>
  <c r="E32" i="21" s="1"/>
  <c r="T50" i="23"/>
  <c r="T44" i="23" s="1"/>
  <c r="F50" i="23"/>
  <c r="F44" i="23" s="1"/>
  <c r="L32" i="21"/>
  <c r="G50" i="23"/>
  <c r="G44" i="23" s="1"/>
  <c r="X50" i="23"/>
  <c r="X44" i="23" s="1"/>
  <c r="D44" i="23"/>
  <c r="E44" i="22"/>
  <c r="E38" i="22" s="1"/>
  <c r="P44" i="22"/>
  <c r="P38" i="22" s="1"/>
  <c r="C34" i="21" l="1"/>
  <c r="C32" i="21" s="1"/>
  <c r="H34" i="21"/>
  <c r="H32" i="21" s="1"/>
  <c r="AB32" i="21"/>
  <c r="H44" i="22"/>
  <c r="H38" i="22" s="1"/>
  <c r="C44" i="22"/>
  <c r="C38" i="22" s="1"/>
  <c r="AB38" i="22"/>
  <c r="H50" i="23"/>
  <c r="H44" i="23" s="1"/>
  <c r="C50" i="23"/>
  <c r="C44" i="23" s="1"/>
  <c r="AB44" i="23"/>
  <c r="C29" i="22" l="1"/>
  <c r="H29" i="22"/>
  <c r="C35" i="23"/>
  <c r="H35" i="23"/>
  <c r="AE21" i="21" l="1"/>
  <c r="AE19" i="21" s="1"/>
  <c r="AM21" i="21"/>
  <c r="AM19" i="21" s="1"/>
  <c r="AU21" i="21"/>
  <c r="AU19" i="21" s="1"/>
  <c r="BC21" i="21"/>
  <c r="BC19" i="21" s="1"/>
  <c r="BK21" i="21"/>
  <c r="BK19" i="21" s="1"/>
  <c r="BS21" i="21"/>
  <c r="BS19" i="21" s="1"/>
  <c r="CA21" i="21"/>
  <c r="CA19" i="21" s="1"/>
  <c r="CI21" i="21"/>
  <c r="CI19" i="21" s="1"/>
  <c r="AJ21" i="21"/>
  <c r="AJ19" i="21" s="1"/>
  <c r="AR21" i="21"/>
  <c r="AR19" i="21" s="1"/>
  <c r="AZ21" i="21"/>
  <c r="AZ19" i="21" s="1"/>
  <c r="BH21" i="21"/>
  <c r="BH19" i="21" s="1"/>
  <c r="BP21" i="21"/>
  <c r="BP19" i="21" s="1"/>
  <c r="BX21" i="21"/>
  <c r="BX19" i="21" s="1"/>
  <c r="CF21" i="21"/>
  <c r="CF19" i="21" s="1"/>
  <c r="AD21" i="21"/>
  <c r="AD19" i="21" s="1"/>
  <c r="AL21" i="21"/>
  <c r="AL19" i="21" s="1"/>
  <c r="AT21" i="21"/>
  <c r="AT19" i="21" s="1"/>
  <c r="BB21" i="21"/>
  <c r="BB19" i="21" s="1"/>
  <c r="BJ21" i="21"/>
  <c r="BJ19" i="21" s="1"/>
  <c r="BR21" i="21"/>
  <c r="BR19" i="21" s="1"/>
  <c r="BZ21" i="21"/>
  <c r="BZ19" i="21" s="1"/>
  <c r="CH21" i="21"/>
  <c r="CH19" i="21" s="1"/>
  <c r="AC21" i="21"/>
  <c r="AC19" i="21" s="1"/>
  <c r="AK21" i="21"/>
  <c r="AK19" i="21" s="1"/>
  <c r="AS21" i="21"/>
  <c r="AS19" i="21" s="1"/>
  <c r="BA21" i="21"/>
  <c r="BA19" i="21" s="1"/>
  <c r="BI21" i="21"/>
  <c r="BI19" i="21" s="1"/>
  <c r="BQ21" i="21"/>
  <c r="BQ19" i="21" s="1"/>
  <c r="BY21" i="21"/>
  <c r="BY19" i="21" s="1"/>
  <c r="CG21" i="21"/>
  <c r="CG19" i="21" s="1"/>
  <c r="AI21" i="21"/>
  <c r="AI19" i="21" s="1"/>
  <c r="AQ21" i="21"/>
  <c r="AQ19" i="21" s="1"/>
  <c r="AY21" i="21"/>
  <c r="AY19" i="21" s="1"/>
  <c r="BG21" i="21"/>
  <c r="BG19" i="21" s="1"/>
  <c r="BO21" i="21"/>
  <c r="BO19" i="21" s="1"/>
  <c r="BW21" i="21"/>
  <c r="BW19" i="21" s="1"/>
  <c r="CE21" i="21"/>
  <c r="CE19" i="21" s="1"/>
  <c r="AF21" i="21"/>
  <c r="AF19" i="21" s="1"/>
  <c r="AN21" i="21"/>
  <c r="AN19" i="21" s="1"/>
  <c r="AV21" i="21"/>
  <c r="AV19" i="21" s="1"/>
  <c r="BD21" i="21"/>
  <c r="BD19" i="21" s="1"/>
  <c r="BL21" i="21"/>
  <c r="BL19" i="21" s="1"/>
  <c r="BT21" i="21"/>
  <c r="BT19" i="21" s="1"/>
  <c r="CB21" i="21"/>
  <c r="CB19" i="21" s="1"/>
  <c r="AH21" i="21"/>
  <c r="AH19" i="21" s="1"/>
  <c r="AP21" i="21"/>
  <c r="AP19" i="21" s="1"/>
  <c r="AX21" i="21"/>
  <c r="AX19" i="21" s="1"/>
  <c r="BF21" i="21"/>
  <c r="BF19" i="21" s="1"/>
  <c r="BN21" i="21"/>
  <c r="BN19" i="21" s="1"/>
  <c r="BV21" i="21"/>
  <c r="BV19" i="21" s="1"/>
  <c r="CD21" i="21"/>
  <c r="CD19" i="21" s="1"/>
  <c r="AG21" i="21"/>
  <c r="AG19" i="21" s="1"/>
  <c r="AO21" i="21"/>
  <c r="AO19" i="21" s="1"/>
  <c r="AW21" i="21"/>
  <c r="AW19" i="21" s="1"/>
  <c r="BE21" i="21"/>
  <c r="BE19" i="21" s="1"/>
  <c r="BM21" i="21"/>
  <c r="BM19" i="21" s="1"/>
  <c r="BU21" i="21"/>
  <c r="BU19" i="21" s="1"/>
  <c r="CC21" i="21"/>
  <c r="CC19" i="21" s="1"/>
  <c r="J25" i="22"/>
  <c r="J31" i="23"/>
  <c r="C20" i="22" l="1"/>
  <c r="C18" i="22"/>
  <c r="J22" i="21"/>
  <c r="U22" i="21"/>
  <c r="L25" i="22"/>
  <c r="T31" i="23"/>
  <c r="T22" i="21"/>
  <c r="T25" i="22"/>
  <c r="Q25" i="22"/>
  <c r="L31" i="23"/>
  <c r="I25" i="22" l="1"/>
  <c r="L22" i="21"/>
  <c r="K25" i="22"/>
  <c r="S25" i="22"/>
  <c r="I22" i="21"/>
  <c r="Z22" i="21"/>
  <c r="Q22" i="21"/>
  <c r="U25" i="22"/>
  <c r="Y25" i="22"/>
  <c r="Z25" i="22"/>
  <c r="U31" i="23"/>
  <c r="I31" i="23"/>
  <c r="Z31" i="23"/>
  <c r="Q31" i="23"/>
  <c r="S31" i="23"/>
  <c r="R31" i="23" l="1"/>
  <c r="X22" i="21"/>
  <c r="O22" i="21"/>
  <c r="Y22" i="21"/>
  <c r="M22" i="21"/>
  <c r="AY25" i="15"/>
  <c r="AY24" i="15"/>
  <c r="G22" i="21"/>
  <c r="W22" i="21"/>
  <c r="X25" i="22"/>
  <c r="G25" i="22"/>
  <c r="O25" i="22"/>
  <c r="M25" i="22"/>
  <c r="S22" i="21"/>
  <c r="E22" i="21"/>
  <c r="P22" i="21"/>
  <c r="K22" i="21"/>
  <c r="V22" i="21"/>
  <c r="F22" i="21"/>
  <c r="CI25" i="15"/>
  <c r="Y23" i="21"/>
  <c r="AA25" i="22"/>
  <c r="W25" i="22"/>
  <c r="F25" i="22"/>
  <c r="R22" i="21"/>
  <c r="X31" i="23"/>
  <c r="G31" i="23"/>
  <c r="AY28" i="23"/>
  <c r="AY27" i="15" s="1"/>
  <c r="O31" i="23"/>
  <c r="Y31" i="23"/>
  <c r="M31" i="23"/>
  <c r="D22" i="21"/>
  <c r="E25" i="22"/>
  <c r="P25" i="22"/>
  <c r="V25" i="22"/>
  <c r="AF28" i="23"/>
  <c r="AF27" i="15" s="1"/>
  <c r="AF25" i="15"/>
  <c r="BG28" i="23"/>
  <c r="BG27" i="15" s="1"/>
  <c r="BG24" i="15"/>
  <c r="AA31" i="23"/>
  <c r="W31" i="23"/>
  <c r="BG25" i="15"/>
  <c r="R25" i="22"/>
  <c r="P31" i="23"/>
  <c r="E31" i="23"/>
  <c r="K31" i="23"/>
  <c r="V31" i="23"/>
  <c r="F31" i="23"/>
  <c r="Y26" i="22" l="1"/>
  <c r="Y32" i="23"/>
  <c r="D31" i="23"/>
  <c r="U23" i="21"/>
  <c r="AA22" i="21"/>
  <c r="AF24" i="15"/>
  <c r="Y27" i="21"/>
  <c r="BH24" i="15"/>
  <c r="BW28" i="23"/>
  <c r="BW27" i="15" s="1"/>
  <c r="BW25" i="15"/>
  <c r="BW24" i="15"/>
  <c r="R27" i="21"/>
  <c r="BD24" i="15"/>
  <c r="BQ28" i="23"/>
  <c r="BQ27" i="15" s="1"/>
  <c r="S34" i="23"/>
  <c r="S33" i="23" s="1"/>
  <c r="J34" i="23"/>
  <c r="J33" i="23" s="1"/>
  <c r="J32" i="23"/>
  <c r="AH28" i="23"/>
  <c r="AH27" i="15" s="1"/>
  <c r="BH28" i="23"/>
  <c r="BH27" i="15" s="1"/>
  <c r="P34" i="23"/>
  <c r="P33" i="23" s="1"/>
  <c r="E34" i="23"/>
  <c r="E33" i="23" s="1"/>
  <c r="AS28" i="23"/>
  <c r="AS27" i="15" s="1"/>
  <c r="Q34" i="23"/>
  <c r="Q33" i="23" s="1"/>
  <c r="T34" i="23"/>
  <c r="T33" i="23" s="1"/>
  <c r="F34" i="23"/>
  <c r="F33" i="23" s="1"/>
  <c r="S32" i="23"/>
  <c r="CC25" i="15"/>
  <c r="I28" i="22"/>
  <c r="I27" i="22" s="1"/>
  <c r="U26" i="22"/>
  <c r="M26" i="22"/>
  <c r="I26" i="22"/>
  <c r="Z26" i="22"/>
  <c r="AV25" i="15"/>
  <c r="C25" i="22"/>
  <c r="H25" i="22"/>
  <c r="BM25" i="15"/>
  <c r="N25" i="22"/>
  <c r="V26" i="22"/>
  <c r="D25" i="22"/>
  <c r="BD28" i="23"/>
  <c r="BD27" i="15" s="1"/>
  <c r="CB28" i="23"/>
  <c r="CB27" i="15" s="1"/>
  <c r="Z34" i="23"/>
  <c r="Z33" i="23" s="1"/>
  <c r="N32" i="23"/>
  <c r="CA28" i="23"/>
  <c r="CA27" i="15" s="1"/>
  <c r="Y34" i="23"/>
  <c r="Y33" i="23" s="1"/>
  <c r="AA34" i="23"/>
  <c r="AA33" i="23" s="1"/>
  <c r="N34" i="23"/>
  <c r="N33" i="23" s="1"/>
  <c r="R34" i="23"/>
  <c r="R33" i="23" s="1"/>
  <c r="AB33" i="23"/>
  <c r="C34" i="23"/>
  <c r="C33" i="23" s="1"/>
  <c r="H34" i="23"/>
  <c r="H33" i="23" s="1"/>
  <c r="G34" i="23"/>
  <c r="G33" i="23" s="1"/>
  <c r="X34" i="23"/>
  <c r="X33" i="23" s="1"/>
  <c r="CI28" i="23"/>
  <c r="CI27" i="15" s="1"/>
  <c r="U34" i="23"/>
  <c r="U33" i="23" s="1"/>
  <c r="M34" i="23"/>
  <c r="M33" i="23" s="1"/>
  <c r="Q32" i="23"/>
  <c r="W32" i="23"/>
  <c r="K34" i="23"/>
  <c r="K33" i="23" s="1"/>
  <c r="CE25" i="15"/>
  <c r="K26" i="22"/>
  <c r="V28" i="22"/>
  <c r="V27" i="22" s="1"/>
  <c r="BU25" i="15"/>
  <c r="W28" i="22"/>
  <c r="W27" i="22" s="1"/>
  <c r="O26" i="22"/>
  <c r="R26" i="22"/>
  <c r="L28" i="22"/>
  <c r="L27" i="22" s="1"/>
  <c r="D28" i="22"/>
  <c r="D27" i="22" s="1"/>
  <c r="O28" i="22"/>
  <c r="O27" i="22" s="1"/>
  <c r="AA26" i="22"/>
  <c r="BP25" i="15"/>
  <c r="BS28" i="23"/>
  <c r="BS27" i="15" s="1"/>
  <c r="BS24" i="15"/>
  <c r="BY28" i="23"/>
  <c r="BY27" i="15" s="1"/>
  <c r="BE25" i="15"/>
  <c r="U27" i="21"/>
  <c r="AD28" i="23"/>
  <c r="AD27" i="15" s="1"/>
  <c r="AD25" i="15"/>
  <c r="AO28" i="23"/>
  <c r="AO27" i="15" s="1"/>
  <c r="AO25" i="15"/>
  <c r="AM28" i="23"/>
  <c r="AM27" i="15" s="1"/>
  <c r="S25" i="21"/>
  <c r="S24" i="21" s="1"/>
  <c r="J25" i="21"/>
  <c r="J24" i="21" s="1"/>
  <c r="P25" i="21"/>
  <c r="P24" i="21" s="1"/>
  <c r="E25" i="21"/>
  <c r="E24" i="21" s="1"/>
  <c r="F25" i="21"/>
  <c r="F24" i="21" s="1"/>
  <c r="T25" i="21"/>
  <c r="T24" i="21" s="1"/>
  <c r="I34" i="23"/>
  <c r="I33" i="23" s="1"/>
  <c r="U32" i="23"/>
  <c r="BO28" i="23"/>
  <c r="BO27" i="15" s="1"/>
  <c r="M32" i="23"/>
  <c r="Z32" i="23"/>
  <c r="I32" i="23"/>
  <c r="CD28" i="23"/>
  <c r="CD27" i="15" s="1"/>
  <c r="AV28" i="23"/>
  <c r="AV27" i="15" s="1"/>
  <c r="BA28" i="23"/>
  <c r="BA27" i="15" s="1"/>
  <c r="C31" i="23"/>
  <c r="H31" i="23"/>
  <c r="BT28" i="23"/>
  <c r="BT27" i="15" s="1"/>
  <c r="N31" i="23"/>
  <c r="AT28" i="23"/>
  <c r="AT27" i="15" s="1"/>
  <c r="V32" i="23"/>
  <c r="CB24" i="15"/>
  <c r="Z25" i="21"/>
  <c r="Z24" i="21" s="1"/>
  <c r="CD24" i="15"/>
  <c r="AA25" i="21"/>
  <c r="AA24" i="21" s="1"/>
  <c r="N25" i="21"/>
  <c r="N24" i="21" s="1"/>
  <c r="R25" i="21"/>
  <c r="R24" i="21" s="1"/>
  <c r="X25" i="21"/>
  <c r="X24" i="21" s="1"/>
  <c r="G25" i="21"/>
  <c r="G24" i="21" s="1"/>
  <c r="K25" i="21"/>
  <c r="K24" i="21" s="1"/>
  <c r="CE28" i="23"/>
  <c r="CE27" i="15" s="1"/>
  <c r="AX28" i="23"/>
  <c r="AX27" i="15" s="1"/>
  <c r="BM28" i="23"/>
  <c r="BM27" i="15" s="1"/>
  <c r="BE28" i="23"/>
  <c r="BE27" i="15" s="1"/>
  <c r="K32" i="23"/>
  <c r="AK28" i="23"/>
  <c r="AK27" i="15" s="1"/>
  <c r="BR28" i="23"/>
  <c r="BR27" i="15" s="1"/>
  <c r="V34" i="23"/>
  <c r="V33" i="23" s="1"/>
  <c r="BU28" i="23"/>
  <c r="BU27" i="15" s="1"/>
  <c r="W34" i="23"/>
  <c r="W33" i="23" s="1"/>
  <c r="O32" i="23"/>
  <c r="CC28" i="23"/>
  <c r="CC27" i="15" s="1"/>
  <c r="R32" i="23"/>
  <c r="BF28" i="23"/>
  <c r="BF27" i="15" s="1"/>
  <c r="D34" i="23"/>
  <c r="D33" i="23" s="1"/>
  <c r="L34" i="23"/>
  <c r="L33" i="23" s="1"/>
  <c r="O34" i="23"/>
  <c r="O33" i="23" s="1"/>
  <c r="AA32" i="23"/>
  <c r="CG28" i="23"/>
  <c r="CG27" i="15" s="1"/>
  <c r="BP28" i="23"/>
  <c r="BP27" i="15" s="1"/>
  <c r="AC28" i="23"/>
  <c r="AC27" i="15" s="1"/>
  <c r="BN28" i="23"/>
  <c r="BN27" i="15" s="1"/>
  <c r="BN25" i="15"/>
  <c r="BN24" i="15"/>
  <c r="BJ28" i="23"/>
  <c r="BJ27" i="15" s="1"/>
  <c r="CF28" i="23"/>
  <c r="CF27" i="15" s="1"/>
  <c r="Z30" i="22"/>
  <c r="Q36" i="23"/>
  <c r="Q27" i="21"/>
  <c r="CH28" i="23"/>
  <c r="CH27" i="15" s="1"/>
  <c r="CH25" i="15"/>
  <c r="CH24" i="15"/>
  <c r="BB28" i="23"/>
  <c r="BB27" i="15" s="1"/>
  <c r="BB25" i="15"/>
  <c r="BB24" i="15"/>
  <c r="AI28" i="23"/>
  <c r="AI27" i="15" s="1"/>
  <c r="AI24" i="15"/>
  <c r="J23" i="21"/>
  <c r="AH24" i="15"/>
  <c r="AS24" i="15"/>
  <c r="Q25" i="21"/>
  <c r="Q24" i="21" s="1"/>
  <c r="BJ24" i="15"/>
  <c r="S23" i="21"/>
  <c r="BE24" i="15"/>
  <c r="CF24" i="15"/>
  <c r="AV24" i="15"/>
  <c r="H22" i="21"/>
  <c r="C22" i="21"/>
  <c r="AM24" i="15"/>
  <c r="N23" i="21"/>
  <c r="Y25" i="21"/>
  <c r="Y24" i="21" s="1"/>
  <c r="BY24" i="15"/>
  <c r="C25" i="21"/>
  <c r="C24" i="21" s="1"/>
  <c r="H25" i="21"/>
  <c r="H24" i="21" s="1"/>
  <c r="CI24" i="15"/>
  <c r="BO24" i="15"/>
  <c r="U25" i="21"/>
  <c r="U24" i="21" s="1"/>
  <c r="M25" i="21"/>
  <c r="M24" i="21" s="1"/>
  <c r="Q23" i="21"/>
  <c r="W23" i="21"/>
  <c r="V25" i="21"/>
  <c r="V24" i="21" s="1"/>
  <c r="BR24" i="15"/>
  <c r="BU24" i="15"/>
  <c r="W25" i="21"/>
  <c r="W24" i="21" s="1"/>
  <c r="L25" i="21"/>
  <c r="L24" i="21" s="1"/>
  <c r="D25" i="21"/>
  <c r="D24" i="21" s="1"/>
  <c r="O25" i="21"/>
  <c r="O24" i="21" s="1"/>
  <c r="BP24" i="15"/>
  <c r="BZ28" i="23"/>
  <c r="BZ27" i="15" s="1"/>
  <c r="BZ25" i="15"/>
  <c r="BZ24" i="15"/>
  <c r="AG28" i="23"/>
  <c r="AG27" i="15" s="1"/>
  <c r="AG25" i="15"/>
  <c r="AG24" i="15"/>
  <c r="BV28" i="23"/>
  <c r="BV27" i="15" s="1"/>
  <c r="BV25" i="15"/>
  <c r="W27" i="21"/>
  <c r="AJ28" i="23"/>
  <c r="AJ27" i="15" s="1"/>
  <c r="J30" i="22"/>
  <c r="AJ24" i="15"/>
  <c r="AL28" i="23"/>
  <c r="AL27" i="15" s="1"/>
  <c r="AL25" i="15"/>
  <c r="K27" i="21"/>
  <c r="I36" i="23"/>
  <c r="I30" i="22"/>
  <c r="I27" i="21"/>
  <c r="O36" i="23"/>
  <c r="O30" i="22"/>
  <c r="O27" i="21"/>
  <c r="AU28" i="23"/>
  <c r="AU27" i="15" s="1"/>
  <c r="AU25" i="15"/>
  <c r="AU24" i="15"/>
  <c r="AP28" i="23"/>
  <c r="AP27" i="15" s="1"/>
  <c r="AP25" i="15"/>
  <c r="BK28" i="23"/>
  <c r="BK27" i="15" s="1"/>
  <c r="BK25" i="15"/>
  <c r="BK24" i="15"/>
  <c r="AR28" i="23"/>
  <c r="AR27" i="15" s="1"/>
  <c r="AR24" i="15"/>
  <c r="S28" i="22"/>
  <c r="S27" i="22" s="1"/>
  <c r="AH25" i="15"/>
  <c r="J28" i="22"/>
  <c r="J27" i="22" s="1"/>
  <c r="J26" i="22"/>
  <c r="BH25" i="15"/>
  <c r="AM25" i="15"/>
  <c r="BA25" i="15"/>
  <c r="E28" i="22"/>
  <c r="E27" i="22" s="1"/>
  <c r="P28" i="22"/>
  <c r="P27" i="22" s="1"/>
  <c r="U30" i="22"/>
  <c r="AX25" i="15"/>
  <c r="AS25" i="15"/>
  <c r="AI25" i="15"/>
  <c r="BS25" i="15"/>
  <c r="Q28" i="22"/>
  <c r="Q27" i="22" s="1"/>
  <c r="BC25" i="15"/>
  <c r="F28" i="22"/>
  <c r="F27" i="22" s="1"/>
  <c r="T28" i="22"/>
  <c r="T27" i="22" s="1"/>
  <c r="BQ25" i="15"/>
  <c r="AA30" i="22"/>
  <c r="S26" i="22"/>
  <c r="AE24" i="15"/>
  <c r="I25" i="21"/>
  <c r="I24" i="21" s="1"/>
  <c r="AP24" i="15"/>
  <c r="M23" i="21"/>
  <c r="BQ24" i="15"/>
  <c r="I23" i="21"/>
  <c r="Z23" i="21"/>
  <c r="BV24" i="15"/>
  <c r="BA24" i="15"/>
  <c r="BT24" i="15"/>
  <c r="N22" i="21"/>
  <c r="AT24" i="15"/>
  <c r="V23" i="21"/>
  <c r="Y30" i="22"/>
  <c r="BD25" i="15"/>
  <c r="CB25" i="15"/>
  <c r="CD25" i="15"/>
  <c r="Z28" i="22"/>
  <c r="Z27" i="22" s="1"/>
  <c r="AC25" i="15"/>
  <c r="N26" i="22"/>
  <c r="Y28" i="22"/>
  <c r="Y27" i="22" s="1"/>
  <c r="CA25" i="15"/>
  <c r="CG25" i="15"/>
  <c r="AA28" i="22"/>
  <c r="AA27" i="22" s="1"/>
  <c r="K30" i="22"/>
  <c r="AT25" i="15"/>
  <c r="N28" i="22"/>
  <c r="N27" i="22" s="1"/>
  <c r="BF25" i="15"/>
  <c r="R28" i="22"/>
  <c r="R27" i="22" s="1"/>
  <c r="C28" i="22"/>
  <c r="C27" i="22" s="1"/>
  <c r="H28" i="22"/>
  <c r="H27" i="22" s="1"/>
  <c r="AB27" i="22"/>
  <c r="G28" i="22"/>
  <c r="G27" i="22" s="1"/>
  <c r="X28" i="22"/>
  <c r="X27" i="22" s="1"/>
  <c r="AR25" i="15"/>
  <c r="BY25" i="15"/>
  <c r="U28" i="22"/>
  <c r="U27" i="22" s="1"/>
  <c r="BO25" i="15"/>
  <c r="M28" i="22"/>
  <c r="M27" i="22" s="1"/>
  <c r="AQ25" i="15"/>
  <c r="Q26" i="22"/>
  <c r="W26" i="22"/>
  <c r="K28" i="22"/>
  <c r="K27" i="22" s="1"/>
  <c r="AK25" i="15"/>
  <c r="BJ25" i="15"/>
  <c r="CE24" i="15"/>
  <c r="AX24" i="15"/>
  <c r="BM24" i="15"/>
  <c r="AD24" i="15"/>
  <c r="K23" i="21"/>
  <c r="AK24" i="15"/>
  <c r="AO24" i="15"/>
  <c r="O23" i="21"/>
  <c r="AW24" i="15"/>
  <c r="CC24" i="15"/>
  <c r="R23" i="21"/>
  <c r="BF24" i="15"/>
  <c r="R24" i="15" s="1"/>
  <c r="AA23" i="21"/>
  <c r="CG24" i="15"/>
  <c r="AC24" i="15"/>
  <c r="R27" i="15" l="1"/>
  <c r="Y24" i="22"/>
  <c r="Y22" i="22" s="1"/>
  <c r="R21" i="21"/>
  <c r="R19" i="21" s="1"/>
  <c r="N24" i="15"/>
  <c r="V27" i="15"/>
  <c r="K21" i="21"/>
  <c r="K19" i="21" s="1"/>
  <c r="AA24" i="15"/>
  <c r="R25" i="15"/>
  <c r="K25" i="15"/>
  <c r="N25" i="15"/>
  <c r="U21" i="21"/>
  <c r="U19" i="21" s="1"/>
  <c r="Y21" i="21"/>
  <c r="Y19" i="21" s="1"/>
  <c r="I24" i="15"/>
  <c r="O24" i="22"/>
  <c r="O22" i="22" s="1"/>
  <c r="AA25" i="15"/>
  <c r="O24" i="15"/>
  <c r="W24" i="15"/>
  <c r="U24" i="15"/>
  <c r="J24" i="15"/>
  <c r="Z24" i="15"/>
  <c r="V24" i="15"/>
  <c r="W25" i="15"/>
  <c r="Y25" i="15"/>
  <c r="M25" i="15"/>
  <c r="U25" i="15"/>
  <c r="Q25" i="15"/>
  <c r="K27" i="15"/>
  <c r="J27" i="15"/>
  <c r="W27" i="15"/>
  <c r="N27" i="15"/>
  <c r="Z27" i="15"/>
  <c r="AA27" i="15"/>
  <c r="U27" i="15"/>
  <c r="Y27" i="15"/>
  <c r="R36" i="23"/>
  <c r="R30" i="23" s="1"/>
  <c r="R28" i="23" s="1"/>
  <c r="Y36" i="23"/>
  <c r="Y30" i="23" s="1"/>
  <c r="Y28" i="23" s="1"/>
  <c r="I21" i="21"/>
  <c r="I19" i="21" s="1"/>
  <c r="O30" i="23"/>
  <c r="O28" i="23" s="1"/>
  <c r="BC24" i="15"/>
  <c r="Q24" i="15" s="1"/>
  <c r="V30" i="22"/>
  <c r="V24" i="22" s="1"/>
  <c r="V22" i="22" s="1"/>
  <c r="BR25" i="15"/>
  <c r="O21" i="21"/>
  <c r="O19" i="21" s="1"/>
  <c r="W30" i="22"/>
  <c r="W24" i="22" s="1"/>
  <c r="W22" i="22" s="1"/>
  <c r="BI25" i="15"/>
  <c r="S25" i="15" s="1"/>
  <c r="M30" i="22"/>
  <c r="M24" i="22" s="1"/>
  <c r="M22" i="22" s="1"/>
  <c r="Q21" i="21"/>
  <c r="Q19" i="21" s="1"/>
  <c r="N30" i="22"/>
  <c r="N24" i="22" s="1"/>
  <c r="N22" i="22" s="1"/>
  <c r="CA24" i="15"/>
  <c r="Y24" i="15" s="1"/>
  <c r="AA27" i="21"/>
  <c r="AA21" i="21" s="1"/>
  <c r="AA19" i="21" s="1"/>
  <c r="U36" i="23"/>
  <c r="U30" i="23" s="1"/>
  <c r="U28" i="23" s="1"/>
  <c r="J24" i="22"/>
  <c r="J22" i="22" s="1"/>
  <c r="AW28" i="23"/>
  <c r="AW27" i="15" s="1"/>
  <c r="O27" i="15" s="1"/>
  <c r="AA24" i="22"/>
  <c r="AA22" i="22" s="1"/>
  <c r="AQ24" i="15"/>
  <c r="M24" i="15" s="1"/>
  <c r="J27" i="21"/>
  <c r="J21" i="21" s="1"/>
  <c r="J19" i="21" s="1"/>
  <c r="W21" i="21"/>
  <c r="W19" i="21" s="1"/>
  <c r="AB21" i="21"/>
  <c r="AN28" i="23"/>
  <c r="AN27" i="15" s="1"/>
  <c r="L27" i="15" s="1"/>
  <c r="P32" i="23"/>
  <c r="E32" i="23"/>
  <c r="M27" i="21"/>
  <c r="M21" i="21" s="1"/>
  <c r="M19" i="21" s="1"/>
  <c r="S27" i="21"/>
  <c r="S21" i="21" s="1"/>
  <c r="S19" i="21" s="1"/>
  <c r="N36" i="23"/>
  <c r="N30" i="23" s="1"/>
  <c r="N28" i="23" s="1"/>
  <c r="AW25" i="15"/>
  <c r="O25" i="15" s="1"/>
  <c r="BC28" i="23"/>
  <c r="BC27" i="15" s="1"/>
  <c r="Q27" i="15" s="1"/>
  <c r="AQ28" i="23"/>
  <c r="AQ27" i="15" s="1"/>
  <c r="M27" i="15" s="1"/>
  <c r="W36" i="23"/>
  <c r="W30" i="23" s="1"/>
  <c r="W28" i="23" s="1"/>
  <c r="AJ25" i="15"/>
  <c r="J25" i="15" s="1"/>
  <c r="I24" i="22"/>
  <c r="I22" i="22" s="1"/>
  <c r="CF25" i="15"/>
  <c r="Z25" i="15" s="1"/>
  <c r="U24" i="22"/>
  <c r="U22" i="22" s="1"/>
  <c r="J36" i="23"/>
  <c r="J30" i="23" s="1"/>
  <c r="J28" i="23" s="1"/>
  <c r="F23" i="21"/>
  <c r="T23" i="21"/>
  <c r="Q30" i="22"/>
  <c r="Q24" i="22" s="1"/>
  <c r="Q22" i="22" s="1"/>
  <c r="Z36" i="23"/>
  <c r="Z30" i="23" s="1"/>
  <c r="Z28" i="23" s="1"/>
  <c r="T18" i="22"/>
  <c r="AB24" i="22"/>
  <c r="E23" i="21"/>
  <c r="P23" i="21"/>
  <c r="S30" i="22"/>
  <c r="S24" i="22" s="1"/>
  <c r="S22" i="22" s="1"/>
  <c r="G26" i="22"/>
  <c r="X26" i="22"/>
  <c r="C26" i="22"/>
  <c r="H26" i="22"/>
  <c r="Q30" i="23"/>
  <c r="Q28" i="23" s="1"/>
  <c r="AE25" i="15"/>
  <c r="I25" i="15" s="1"/>
  <c r="L23" i="21"/>
  <c r="D23" i="21"/>
  <c r="AN24" i="15"/>
  <c r="L24" i="15" s="1"/>
  <c r="V27" i="21"/>
  <c r="V21" i="21" s="1"/>
  <c r="V19" i="21" s="1"/>
  <c r="AL24" i="15"/>
  <c r="K24" i="15" s="1"/>
  <c r="M36" i="23"/>
  <c r="M30" i="23" s="1"/>
  <c r="M28" i="23" s="1"/>
  <c r="S36" i="23"/>
  <c r="S30" i="23" s="1"/>
  <c r="S28" i="23" s="1"/>
  <c r="X32" i="23"/>
  <c r="G32" i="23"/>
  <c r="C32" i="23"/>
  <c r="H32" i="23"/>
  <c r="AE28" i="23"/>
  <c r="AE27" i="15" s="1"/>
  <c r="I27" i="15" s="1"/>
  <c r="N27" i="21"/>
  <c r="N21" i="21" s="1"/>
  <c r="N19" i="21" s="1"/>
  <c r="K36" i="23"/>
  <c r="K30" i="23" s="1"/>
  <c r="K28" i="23" s="1"/>
  <c r="Z24" i="22"/>
  <c r="Z22" i="22" s="1"/>
  <c r="AA36" i="23"/>
  <c r="AA30" i="23" s="1"/>
  <c r="AA28" i="23" s="1"/>
  <c r="BI28" i="23"/>
  <c r="BI27" i="15" s="1"/>
  <c r="S27" i="15" s="1"/>
  <c r="L26" i="22"/>
  <c r="D26" i="22"/>
  <c r="AN25" i="15"/>
  <c r="L25" i="15" s="1"/>
  <c r="F26" i="22"/>
  <c r="T26" i="22"/>
  <c r="Z27" i="21"/>
  <c r="Z21" i="21" s="1"/>
  <c r="Z19" i="21" s="1"/>
  <c r="L18" i="22"/>
  <c r="BL28" i="23"/>
  <c r="BL27" i="15" s="1"/>
  <c r="T27" i="15" s="1"/>
  <c r="BL25" i="15"/>
  <c r="T25" i="15" s="1"/>
  <c r="BX28" i="23"/>
  <c r="BX27" i="15" s="1"/>
  <c r="X27" i="15" s="1"/>
  <c r="AZ28" i="23"/>
  <c r="AZ27" i="15" s="1"/>
  <c r="P27" i="15" s="1"/>
  <c r="AZ25" i="15"/>
  <c r="P25" i="15" s="1"/>
  <c r="E26" i="22"/>
  <c r="P26" i="22"/>
  <c r="BI24" i="15"/>
  <c r="S24" i="15" s="1"/>
  <c r="G23" i="21"/>
  <c r="X23" i="21"/>
  <c r="BX24" i="15"/>
  <c r="X24" i="15" s="1"/>
  <c r="H23" i="21"/>
  <c r="C23" i="21"/>
  <c r="I30" i="23"/>
  <c r="I28" i="23" s="1"/>
  <c r="K24" i="22"/>
  <c r="K22" i="22" s="1"/>
  <c r="BT25" i="15"/>
  <c r="D32" i="23"/>
  <c r="L32" i="23"/>
  <c r="T32" i="23"/>
  <c r="F32" i="23"/>
  <c r="V36" i="23"/>
  <c r="V30" i="23" s="1"/>
  <c r="V28" i="23" s="1"/>
  <c r="R30" i="22"/>
  <c r="R24" i="22" s="1"/>
  <c r="R22" i="22" s="1"/>
  <c r="AB22" i="22" l="1"/>
  <c r="AB25" i="15" s="1"/>
  <c r="H25" i="15" s="1"/>
  <c r="AB19" i="21"/>
  <c r="AB24" i="15" s="1"/>
  <c r="H24" i="15" s="1"/>
  <c r="V25" i="15"/>
  <c r="J18" i="22"/>
  <c r="Y18" i="22"/>
  <c r="E27" i="21"/>
  <c r="E21" i="21" s="1"/>
  <c r="E19" i="21" s="1"/>
  <c r="P27" i="21"/>
  <c r="P21" i="21" s="1"/>
  <c r="P19" i="21" s="1"/>
  <c r="I18" i="22"/>
  <c r="D18" i="22"/>
  <c r="AZ24" i="15"/>
  <c r="P24" i="15" s="1"/>
  <c r="K18" i="22"/>
  <c r="D30" i="22"/>
  <c r="D24" i="22" s="1"/>
  <c r="D22" i="22" s="1"/>
  <c r="L30" i="22"/>
  <c r="L24" i="22" s="1"/>
  <c r="L22" i="22" s="1"/>
  <c r="C30" i="22"/>
  <c r="C24" i="22" s="1"/>
  <c r="C22" i="22" s="1"/>
  <c r="H30" i="22"/>
  <c r="H24" i="22" s="1"/>
  <c r="H22" i="22" s="1"/>
  <c r="G27" i="21"/>
  <c r="G21" i="21" s="1"/>
  <c r="G19" i="21" s="1"/>
  <c r="X27" i="21"/>
  <c r="X21" i="21" s="1"/>
  <c r="X19" i="21" s="1"/>
  <c r="T27" i="21"/>
  <c r="T21" i="21" s="1"/>
  <c r="T19" i="21" s="1"/>
  <c r="F27" i="21"/>
  <c r="F21" i="21" s="1"/>
  <c r="F19" i="21" s="1"/>
  <c r="H18" i="22"/>
  <c r="Z18" i="22"/>
  <c r="W18" i="22"/>
  <c r="P18" i="22"/>
  <c r="E18" i="22"/>
  <c r="BL24" i="15"/>
  <c r="T24" i="15" s="1"/>
  <c r="D36" i="23"/>
  <c r="D30" i="23" s="1"/>
  <c r="D28" i="23" s="1"/>
  <c r="L36" i="23"/>
  <c r="L30" i="23" s="1"/>
  <c r="L28" i="23" s="1"/>
  <c r="H36" i="23"/>
  <c r="H30" i="23" s="1"/>
  <c r="H28" i="23" s="1"/>
  <c r="C36" i="23"/>
  <c r="C30" i="23" s="1"/>
  <c r="C28" i="23" s="1"/>
  <c r="N18" i="22"/>
  <c r="E30" i="22"/>
  <c r="E24" i="22" s="1"/>
  <c r="E22" i="22" s="1"/>
  <c r="P30" i="22"/>
  <c r="P24" i="22" s="1"/>
  <c r="P22" i="22" s="1"/>
  <c r="G30" i="22"/>
  <c r="G24" i="22" s="1"/>
  <c r="G22" i="22" s="1"/>
  <c r="X30" i="22"/>
  <c r="X24" i="22" s="1"/>
  <c r="X22" i="22" s="1"/>
  <c r="F30" i="22"/>
  <c r="F24" i="22" s="1"/>
  <c r="F22" i="22" s="1"/>
  <c r="T30" i="22"/>
  <c r="T24" i="22" s="1"/>
  <c r="T22" i="22" s="1"/>
  <c r="S18" i="22"/>
  <c r="U18" i="22"/>
  <c r="M18" i="22"/>
  <c r="V18" i="22"/>
  <c r="L27" i="21"/>
  <c r="L21" i="21" s="1"/>
  <c r="L19" i="21" s="1"/>
  <c r="D27" i="21"/>
  <c r="D21" i="21" s="1"/>
  <c r="D19" i="21" s="1"/>
  <c r="Q18" i="22"/>
  <c r="AA18" i="22"/>
  <c r="AB30" i="23"/>
  <c r="AB28" i="23" s="1"/>
  <c r="AB27" i="15" s="1"/>
  <c r="H27" i="15" s="1"/>
  <c r="P36" i="23"/>
  <c r="P30" i="23" s="1"/>
  <c r="P28" i="23" s="1"/>
  <c r="E36" i="23"/>
  <c r="E30" i="23" s="1"/>
  <c r="E28" i="23" s="1"/>
  <c r="G36" i="23"/>
  <c r="G30" i="23" s="1"/>
  <c r="G28" i="23" s="1"/>
  <c r="X36" i="23"/>
  <c r="X30" i="23" s="1"/>
  <c r="X28" i="23" s="1"/>
  <c r="F36" i="23"/>
  <c r="F30" i="23" s="1"/>
  <c r="F28" i="23" s="1"/>
  <c r="T36" i="23"/>
  <c r="T30" i="23" s="1"/>
  <c r="T28" i="23" s="1"/>
  <c r="O18" i="22"/>
  <c r="R18" i="22"/>
  <c r="BX25" i="15"/>
  <c r="X25" i="15" s="1"/>
  <c r="F18" i="22"/>
  <c r="C27" i="21"/>
  <c r="C21" i="21" s="1"/>
  <c r="C19" i="21" s="1"/>
  <c r="H27" i="21"/>
  <c r="H21" i="21" s="1"/>
  <c r="H19" i="21" s="1"/>
  <c r="X18" i="22"/>
  <c r="G18" i="22"/>
  <c r="I20" i="22" l="1"/>
  <c r="H20" i="22"/>
  <c r="M20" i="22" l="1"/>
  <c r="N20" i="22"/>
  <c r="Z20" i="22"/>
  <c r="D20" i="22"/>
  <c r="F20" i="22"/>
  <c r="T20" i="22"/>
  <c r="J20" i="22"/>
  <c r="K20" i="22"/>
  <c r="O20" i="22"/>
  <c r="W20" i="22"/>
  <c r="S20" i="22"/>
  <c r="G20" i="22"/>
  <c r="AA20" i="22"/>
  <c r="Y20" i="22"/>
  <c r="R20" i="22"/>
  <c r="Q20" i="22"/>
  <c r="L20" i="22"/>
  <c r="E20" i="22"/>
  <c r="V20" i="22"/>
  <c r="P20" i="22"/>
  <c r="X20" i="22"/>
  <c r="U20" i="22"/>
  <c r="L60" i="14" l="1"/>
  <c r="X65" i="14"/>
  <c r="T65" i="14"/>
  <c r="P65" i="14"/>
  <c r="L65" i="14"/>
  <c r="Y64" i="14"/>
  <c r="U64" i="14"/>
  <c r="Q64" i="14"/>
  <c r="M64" i="14"/>
  <c r="Z63" i="14"/>
  <c r="V63" i="14"/>
  <c r="R63" i="14"/>
  <c r="N63" i="14"/>
  <c r="AA62" i="14"/>
  <c r="W62" i="14"/>
  <c r="S62" i="14"/>
  <c r="O62" i="14"/>
  <c r="X61" i="14"/>
  <c r="T61" i="14"/>
  <c r="P61" i="14"/>
  <c r="L61" i="14"/>
  <c r="Y60" i="14"/>
  <c r="U60" i="14"/>
  <c r="Q60" i="14"/>
  <c r="M60" i="14"/>
  <c r="Y65" i="14"/>
  <c r="U65" i="14"/>
  <c r="Q65" i="14"/>
  <c r="M65" i="14"/>
  <c r="Z64" i="14"/>
  <c r="V64" i="14"/>
  <c r="R64" i="14"/>
  <c r="N64" i="14"/>
  <c r="AA63" i="14"/>
  <c r="W63" i="14"/>
  <c r="S63" i="14"/>
  <c r="O63" i="14"/>
  <c r="X62" i="14"/>
  <c r="T62" i="14"/>
  <c r="P62" i="14"/>
  <c r="L62" i="14"/>
  <c r="Y61" i="14"/>
  <c r="U61" i="14"/>
  <c r="Q61" i="14"/>
  <c r="M61" i="14"/>
  <c r="Z60" i="14"/>
  <c r="V60" i="14"/>
  <c r="R60" i="14"/>
  <c r="N60" i="14"/>
  <c r="Z65" i="14"/>
  <c r="V65" i="14"/>
  <c r="R65" i="14"/>
  <c r="N65" i="14"/>
  <c r="AA64" i="14"/>
  <c r="W64" i="14"/>
  <c r="S64" i="14"/>
  <c r="O64" i="14"/>
  <c r="X63" i="14"/>
  <c r="T63" i="14"/>
  <c r="P63" i="14"/>
  <c r="L63" i="14"/>
  <c r="Y62" i="14"/>
  <c r="U62" i="14"/>
  <c r="Q62" i="14"/>
  <c r="M62" i="14"/>
  <c r="Z61" i="14"/>
  <c r="V61" i="14"/>
  <c r="R61" i="14"/>
  <c r="N61" i="14"/>
  <c r="AA60" i="14"/>
  <c r="W60" i="14"/>
  <c r="S60" i="14"/>
  <c r="O60" i="14"/>
  <c r="AA65" i="14"/>
  <c r="W65" i="14"/>
  <c r="S65" i="14"/>
  <c r="O65" i="14"/>
  <c r="X64" i="14"/>
  <c r="T64" i="14"/>
  <c r="P64" i="14"/>
  <c r="L64" i="14"/>
  <c r="Y63" i="14"/>
  <c r="U63" i="14"/>
  <c r="Q63" i="14"/>
  <c r="M63" i="14"/>
  <c r="Z62" i="14"/>
  <c r="V62" i="14"/>
  <c r="R62" i="14"/>
  <c r="N62" i="14"/>
  <c r="AA61" i="14"/>
  <c r="W61" i="14"/>
  <c r="S61" i="14"/>
  <c r="O61" i="14"/>
  <c r="X60" i="14"/>
  <c r="T60" i="14"/>
  <c r="P60" i="14"/>
  <c r="E68" i="14" l="1"/>
  <c r="F68" i="14"/>
  <c r="G68" i="14"/>
  <c r="D68" i="14"/>
  <c r="H38" i="14"/>
  <c r="I40" i="14"/>
  <c r="O40" i="14"/>
  <c r="J48" i="14"/>
  <c r="AA40" i="14"/>
  <c r="S40" i="14"/>
  <c r="W40" i="14"/>
  <c r="K40" i="14"/>
  <c r="X39" i="14"/>
  <c r="H39" i="14"/>
  <c r="W48" i="14"/>
  <c r="O48" i="14"/>
  <c r="K48" i="14"/>
  <c r="T39" i="14"/>
  <c r="P39" i="14"/>
  <c r="H40" i="14"/>
  <c r="H48" i="14"/>
  <c r="I48" i="14"/>
  <c r="L39" i="14"/>
  <c r="I39" i="14"/>
  <c r="H47" i="14"/>
  <c r="S47" i="14"/>
  <c r="O47" i="14"/>
  <c r="K47" i="14"/>
  <c r="Y40" i="14"/>
  <c r="U40" i="14"/>
  <c r="Q40" i="14"/>
  <c r="M40" i="14"/>
  <c r="Z39" i="14"/>
  <c r="V39" i="14"/>
  <c r="R39" i="14"/>
  <c r="N39" i="14"/>
  <c r="J39" i="14"/>
  <c r="AA38" i="14"/>
  <c r="W38" i="14"/>
  <c r="S38" i="14"/>
  <c r="O38" i="14"/>
  <c r="K38" i="14"/>
  <c r="AA48" i="14"/>
  <c r="S48" i="14"/>
  <c r="AA47" i="14"/>
  <c r="W47" i="14"/>
  <c r="Z40" i="14"/>
  <c r="V40" i="14"/>
  <c r="R40" i="14"/>
  <c r="N40" i="14"/>
  <c r="J40" i="14"/>
  <c r="AA39" i="14"/>
  <c r="W39" i="14"/>
  <c r="S39" i="14"/>
  <c r="O39" i="14"/>
  <c r="K39" i="14"/>
  <c r="X38" i="14"/>
  <c r="T38" i="14"/>
  <c r="P38" i="14"/>
  <c r="L38" i="14"/>
  <c r="J47" i="14"/>
  <c r="X48" i="14"/>
  <c r="T48" i="14"/>
  <c r="P48" i="14"/>
  <c r="L48" i="14"/>
  <c r="X47" i="14"/>
  <c r="T47" i="14"/>
  <c r="P47" i="14"/>
  <c r="L47" i="14"/>
  <c r="CI37" i="14"/>
  <c r="CE37" i="14"/>
  <c r="CA37" i="14"/>
  <c r="Y38" i="14"/>
  <c r="BW37" i="14"/>
  <c r="BS37" i="14"/>
  <c r="BO37" i="14"/>
  <c r="U38" i="14"/>
  <c r="BK37" i="14"/>
  <c r="BG37" i="14"/>
  <c r="BC37" i="14"/>
  <c r="Q38" i="14"/>
  <c r="AY37" i="14"/>
  <c r="AU37" i="14"/>
  <c r="AQ37" i="14"/>
  <c r="M38" i="14"/>
  <c r="AM37" i="14"/>
  <c r="AI37" i="14"/>
  <c r="AE37" i="14"/>
  <c r="Y48" i="14"/>
  <c r="U48" i="14"/>
  <c r="Q48" i="14"/>
  <c r="M48" i="14"/>
  <c r="Y47" i="14"/>
  <c r="U47" i="14"/>
  <c r="Q47" i="14"/>
  <c r="M47" i="14"/>
  <c r="X40" i="14"/>
  <c r="T40" i="14"/>
  <c r="P40" i="14"/>
  <c r="L40" i="14"/>
  <c r="Y39" i="14"/>
  <c r="U39" i="14"/>
  <c r="Q39" i="14"/>
  <c r="M39" i="14"/>
  <c r="Z38" i="14"/>
  <c r="V38" i="14"/>
  <c r="R38" i="14"/>
  <c r="R37" i="14" s="1"/>
  <c r="N38" i="14"/>
  <c r="I47" i="14"/>
  <c r="Z48" i="14"/>
  <c r="V48" i="14"/>
  <c r="R48" i="14"/>
  <c r="N48" i="14"/>
  <c r="Z47" i="14"/>
  <c r="V47" i="14"/>
  <c r="R47" i="14"/>
  <c r="N47" i="14"/>
  <c r="I38" i="14"/>
  <c r="CH37" i="14"/>
  <c r="CD37" i="14"/>
  <c r="BZ37" i="14"/>
  <c r="BV37" i="14"/>
  <c r="BR37" i="14"/>
  <c r="BN37" i="14"/>
  <c r="BJ37" i="14"/>
  <c r="BF37" i="14"/>
  <c r="BB37" i="14"/>
  <c r="AX37" i="14"/>
  <c r="AT37" i="14"/>
  <c r="AP37" i="14"/>
  <c r="AL37" i="14"/>
  <c r="AH37" i="14"/>
  <c r="AD37" i="14"/>
  <c r="J38" i="14"/>
  <c r="CF37" i="14"/>
  <c r="CB37" i="14"/>
  <c r="BX37" i="14"/>
  <c r="BT37" i="14"/>
  <c r="BP37" i="14"/>
  <c r="BL37" i="14"/>
  <c r="BH37" i="14"/>
  <c r="BD37" i="14"/>
  <c r="AZ37" i="14"/>
  <c r="AV37" i="14"/>
  <c r="AR37" i="14"/>
  <c r="AN37" i="14"/>
  <c r="AJ37" i="14"/>
  <c r="AF37" i="14"/>
  <c r="CG37" i="14"/>
  <c r="CC37" i="14"/>
  <c r="BY37" i="14"/>
  <c r="BU37" i="14"/>
  <c r="BQ37" i="14"/>
  <c r="BM37" i="14"/>
  <c r="BI37" i="14"/>
  <c r="BE37" i="14"/>
  <c r="BA37" i="14"/>
  <c r="AW37" i="14"/>
  <c r="AS37" i="14"/>
  <c r="AO37" i="14"/>
  <c r="AK37" i="14"/>
  <c r="AG37" i="14"/>
  <c r="AC37" i="14"/>
  <c r="AB37" i="14"/>
  <c r="I18" i="14"/>
  <c r="H18" i="14"/>
  <c r="I37" i="14" l="1"/>
  <c r="N37" i="14"/>
  <c r="K37" i="14"/>
  <c r="J37" i="14"/>
  <c r="V37" i="14"/>
  <c r="Z37" i="14"/>
  <c r="X17" i="14"/>
  <c r="H17" i="14"/>
  <c r="AA16" i="14"/>
  <c r="W16" i="14"/>
  <c r="O16" i="14"/>
  <c r="Y15" i="14"/>
  <c r="U15" i="14"/>
  <c r="Q15" i="14"/>
  <c r="L16" i="14"/>
  <c r="Z15" i="14"/>
  <c r="V15" i="14"/>
  <c r="R15" i="14"/>
  <c r="N15" i="14"/>
  <c r="J15" i="14"/>
  <c r="X14" i="14"/>
  <c r="T14" i="14"/>
  <c r="P14" i="14"/>
  <c r="H14" i="14"/>
  <c r="I19" i="14"/>
  <c r="I15" i="14"/>
  <c r="J17" i="14"/>
  <c r="X16" i="14"/>
  <c r="P16" i="14"/>
  <c r="H19" i="14"/>
  <c r="H15" i="14"/>
  <c r="I14" i="14"/>
  <c r="Z19" i="14"/>
  <c r="V19" i="14"/>
  <c r="R19" i="14"/>
  <c r="N19" i="14"/>
  <c r="J19" i="14"/>
  <c r="X18" i="14"/>
  <c r="P18" i="14"/>
  <c r="L18" i="14"/>
  <c r="X19" i="14"/>
  <c r="T19" i="14"/>
  <c r="P19" i="14"/>
  <c r="L19" i="14"/>
  <c r="Z18" i="14"/>
  <c r="Y17" i="14"/>
  <c r="M15" i="14"/>
  <c r="AA14" i="14"/>
  <c r="Y19" i="14"/>
  <c r="U19" i="14"/>
  <c r="Q19" i="14"/>
  <c r="M19" i="14"/>
  <c r="AA18" i="14"/>
  <c r="Z17" i="14"/>
  <c r="AA17" i="14"/>
  <c r="Y16" i="14"/>
  <c r="AA15" i="14"/>
  <c r="Y14" i="14"/>
  <c r="AA19" i="14"/>
  <c r="W19" i="14"/>
  <c r="S19" i="14"/>
  <c r="O19" i="14"/>
  <c r="K19" i="14"/>
  <c r="Y18" i="14"/>
  <c r="T17" i="14"/>
  <c r="Z16" i="14"/>
  <c r="X15" i="14"/>
  <c r="Z14" i="14"/>
  <c r="W18" i="14"/>
  <c r="S18" i="14"/>
  <c r="O18" i="14"/>
  <c r="U17" i="14"/>
  <c r="Q17" i="14"/>
  <c r="M17" i="14"/>
  <c r="S16" i="14"/>
  <c r="W14" i="14"/>
  <c r="S14" i="14"/>
  <c r="O14" i="14"/>
  <c r="T37" i="14"/>
  <c r="S37" i="14"/>
  <c r="T18" i="14"/>
  <c r="V17" i="14"/>
  <c r="R17" i="14"/>
  <c r="N17" i="14"/>
  <c r="T16" i="14"/>
  <c r="L14" i="14"/>
  <c r="X37" i="14"/>
  <c r="W37" i="14"/>
  <c r="U18" i="14"/>
  <c r="Q18" i="14"/>
  <c r="M18" i="14"/>
  <c r="W17" i="14"/>
  <c r="S17" i="14"/>
  <c r="O17" i="14"/>
  <c r="U16" i="14"/>
  <c r="Q16" i="14"/>
  <c r="M16" i="14"/>
  <c r="W15" i="14"/>
  <c r="S15" i="14"/>
  <c r="O15" i="14"/>
  <c r="U14" i="14"/>
  <c r="Q14" i="14"/>
  <c r="M14" i="14"/>
  <c r="L37" i="14"/>
  <c r="AA37" i="14"/>
  <c r="V18" i="14"/>
  <c r="R18" i="14"/>
  <c r="N18" i="14"/>
  <c r="P17" i="14"/>
  <c r="L17" i="14"/>
  <c r="V16" i="14"/>
  <c r="R16" i="14"/>
  <c r="N16" i="14"/>
  <c r="T15" i="14"/>
  <c r="P15" i="14"/>
  <c r="L15" i="14"/>
  <c r="V14" i="14"/>
  <c r="R14" i="14"/>
  <c r="N14" i="14"/>
  <c r="M37" i="14"/>
  <c r="Q37" i="14"/>
  <c r="U37" i="14"/>
  <c r="Y37" i="14"/>
  <c r="P37" i="14"/>
  <c r="O37" i="14"/>
  <c r="I17" i="14"/>
  <c r="K17" i="14"/>
  <c r="K15" i="14"/>
  <c r="I16" i="14"/>
  <c r="J18" i="14"/>
  <c r="J16" i="14"/>
  <c r="J14" i="14"/>
  <c r="H16" i="14"/>
  <c r="K18" i="14"/>
  <c r="K16" i="14"/>
  <c r="K14" i="14"/>
  <c r="X13" i="14" l="1"/>
  <c r="I13" i="14"/>
  <c r="Z13" i="14"/>
  <c r="P13" i="14"/>
  <c r="M13" i="14"/>
  <c r="T13" i="14"/>
  <c r="Q13" i="14"/>
  <c r="R13" i="14"/>
  <c r="Y13" i="14"/>
  <c r="U13" i="14"/>
  <c r="V13" i="14"/>
  <c r="L13" i="14"/>
  <c r="W13" i="14"/>
  <c r="AA13" i="14"/>
  <c r="N13" i="14"/>
  <c r="O13" i="14"/>
  <c r="S13" i="14"/>
  <c r="K13" i="14"/>
  <c r="J13" i="14"/>
  <c r="M23" i="14" l="1"/>
  <c r="V22" i="14"/>
  <c r="R22" i="14"/>
  <c r="Z22" i="14"/>
  <c r="I23" i="14"/>
  <c r="J22" i="14"/>
  <c r="Y23" i="14"/>
  <c r="U23" i="14"/>
  <c r="Q23" i="14"/>
  <c r="N22" i="14"/>
  <c r="AA21" i="14"/>
  <c r="S21" i="14"/>
  <c r="O21" i="14" l="1"/>
  <c r="K21" i="14"/>
  <c r="W21" i="14"/>
  <c r="L21" i="14" l="1"/>
  <c r="P21" i="14"/>
  <c r="T21" i="14"/>
  <c r="X21" i="14"/>
  <c r="K23" i="14" l="1"/>
  <c r="Z21" i="14"/>
  <c r="J21" i="14"/>
  <c r="Y21" i="14"/>
  <c r="R21" i="14"/>
  <c r="I22" i="14"/>
  <c r="M21" i="14"/>
  <c r="V21" i="14"/>
  <c r="I21" i="14"/>
  <c r="N21" i="14"/>
  <c r="J23" i="14"/>
  <c r="Q21" i="14"/>
  <c r="K22" i="14"/>
  <c r="U21" i="14"/>
  <c r="H21" i="14"/>
  <c r="K20" i="14" l="1"/>
  <c r="I20" i="14"/>
  <c r="J20" i="14"/>
  <c r="L22" i="14"/>
  <c r="Q22" i="14"/>
  <c r="Q20" i="14" s="1"/>
  <c r="U22" i="14"/>
  <c r="U20" i="14" s="1"/>
  <c r="W22" i="14"/>
  <c r="P22" i="14"/>
  <c r="AA22" i="14"/>
  <c r="M22" i="14"/>
  <c r="M20" i="14" s="1"/>
  <c r="S23" i="14"/>
  <c r="V23" i="14"/>
  <c r="V20" i="14" s="1"/>
  <c r="O23" i="14"/>
  <c r="X22" i="14"/>
  <c r="O22" i="14"/>
  <c r="X23" i="14"/>
  <c r="R23" i="14"/>
  <c r="R20" i="14" s="1"/>
  <c r="AA23" i="14"/>
  <c r="H23" i="14"/>
  <c r="T22" i="14"/>
  <c r="S22" i="14"/>
  <c r="Y22" i="14"/>
  <c r="Y20" i="14" s="1"/>
  <c r="H22" i="14"/>
  <c r="Z23" i="14"/>
  <c r="Z20" i="14" s="1"/>
  <c r="L23" i="14"/>
  <c r="W23" i="14"/>
  <c r="P23" i="14"/>
  <c r="T23" i="14"/>
  <c r="N23" i="14"/>
  <c r="N20" i="14" s="1"/>
  <c r="H20" i="14" l="1"/>
  <c r="O20" i="14"/>
  <c r="T20" i="14"/>
  <c r="P20" i="14"/>
  <c r="L20" i="14"/>
  <c r="X20" i="14"/>
  <c r="AA20" i="14"/>
  <c r="W20" i="14"/>
  <c r="S20" i="14"/>
  <c r="Y49" i="14" l="1"/>
  <c r="U49" i="14"/>
  <c r="Q49" i="14"/>
  <c r="M49" i="14"/>
  <c r="Z49" i="14"/>
  <c r="V49" i="14"/>
  <c r="R49" i="14"/>
  <c r="N49" i="14"/>
  <c r="AA49" i="14"/>
  <c r="W49" i="14"/>
  <c r="S49" i="14"/>
  <c r="O49" i="14"/>
  <c r="X49" i="14"/>
  <c r="T49" i="14"/>
  <c r="P49" i="14"/>
  <c r="L49" i="14"/>
  <c r="I49" i="14"/>
  <c r="J49" i="14"/>
  <c r="K49" i="14"/>
  <c r="H49" i="14" l="1"/>
  <c r="L10" i="14" l="1"/>
  <c r="I10" i="14"/>
  <c r="V10" i="14"/>
  <c r="J10" i="14"/>
  <c r="P10" i="14"/>
  <c r="Z10" i="14" l="1"/>
  <c r="X10" i="14"/>
  <c r="U10" i="14"/>
  <c r="O10" i="14"/>
  <c r="T10" i="14"/>
  <c r="S10" i="14"/>
  <c r="H10" i="14"/>
  <c r="M10" i="14"/>
  <c r="W10" i="14"/>
  <c r="K10" i="14"/>
  <c r="Q10" i="14"/>
  <c r="R10" i="14"/>
  <c r="AA10" i="14" l="1"/>
  <c r="Y10" i="14"/>
  <c r="N10" i="14"/>
  <c r="C47" i="14" l="1"/>
  <c r="D47" i="14"/>
  <c r="E47" i="14"/>
  <c r="F47" i="14"/>
  <c r="G47" i="14"/>
  <c r="C48" i="14"/>
  <c r="D48" i="14"/>
  <c r="E48" i="14"/>
  <c r="F48" i="14"/>
  <c r="G48" i="14"/>
  <c r="C49" i="14"/>
  <c r="D49" i="14"/>
  <c r="E49" i="14"/>
  <c r="F49" i="14"/>
  <c r="G49" i="14"/>
  <c r="K60" i="14" l="1"/>
  <c r="K61" i="14"/>
  <c r="I61" i="14" l="1"/>
  <c r="J60" i="14"/>
  <c r="J61" i="14"/>
  <c r="I60" i="14"/>
  <c r="H60" i="14"/>
  <c r="I62" i="14"/>
  <c r="K62" i="14" l="1"/>
  <c r="J62" i="14"/>
  <c r="C60" i="14"/>
  <c r="G61" i="14"/>
  <c r="E60" i="14"/>
  <c r="F60" i="14"/>
  <c r="D60" i="14"/>
  <c r="F61" i="14"/>
  <c r="G60" i="14"/>
  <c r="D61" i="14"/>
  <c r="E61" i="14"/>
  <c r="H61" i="14"/>
  <c r="E62" i="14" l="1"/>
  <c r="E69" i="14" s="1"/>
  <c r="C61" i="14"/>
  <c r="F62" i="14"/>
  <c r="F69" i="14" s="1"/>
  <c r="D62" i="14"/>
  <c r="D69" i="14" s="1"/>
  <c r="G62" i="14"/>
  <c r="G69" i="14" s="1"/>
  <c r="H62" i="14"/>
  <c r="C68" i="14" s="1"/>
  <c r="G71" i="14" l="1"/>
  <c r="G70" i="14"/>
  <c r="F71" i="14"/>
  <c r="F70" i="14"/>
  <c r="E71" i="14"/>
  <c r="E70" i="14"/>
  <c r="D71" i="14"/>
  <c r="D70" i="14"/>
  <c r="C62" i="14"/>
  <c r="C69" i="14" s="1"/>
  <c r="C71" i="14" s="1"/>
  <c r="C70" i="14" l="1"/>
  <c r="AI20" i="14"/>
  <c r="AE20" i="14"/>
  <c r="CE20" i="14"/>
  <c r="BW20" i="14"/>
  <c r="AY20" i="14"/>
  <c r="AM20" i="14"/>
  <c r="AU20" i="14" l="1"/>
  <c r="BK20" i="14"/>
  <c r="CA20" i="14"/>
  <c r="BS20" i="14"/>
  <c r="BO20" i="14"/>
  <c r="CI20" i="14"/>
  <c r="BG20" i="14"/>
  <c r="AQ20" i="14"/>
  <c r="BC20" i="14"/>
  <c r="BP20" i="14" l="1"/>
  <c r="BT20" i="14"/>
  <c r="AK20" i="14"/>
  <c r="AJ20" i="14"/>
  <c r="AF20" i="14"/>
  <c r="AR20" i="14"/>
  <c r="AD20" i="14"/>
  <c r="CF20" i="14"/>
  <c r="AL20" i="14"/>
  <c r="BD20" i="14"/>
  <c r="AG20" i="14"/>
  <c r="AC20" i="14"/>
  <c r="BH20" i="14"/>
  <c r="AH20" i="14"/>
  <c r="F21" i="14"/>
  <c r="AV20" i="14"/>
  <c r="CB20" i="14"/>
  <c r="G38" i="14" l="1"/>
  <c r="D21" i="14"/>
  <c r="E21" i="14"/>
  <c r="G21" i="14"/>
  <c r="D38" i="14"/>
  <c r="C39" i="14"/>
  <c r="D39" i="14"/>
  <c r="C21" i="14"/>
  <c r="F39" i="14"/>
  <c r="C40" i="14"/>
  <c r="E38" i="14"/>
  <c r="C22" i="14"/>
  <c r="E39" i="14"/>
  <c r="G39" i="14"/>
  <c r="C23" i="14"/>
  <c r="F38" i="14"/>
  <c r="AT20" i="14"/>
  <c r="AS20" i="14"/>
  <c r="BN20" i="14"/>
  <c r="CG20" i="14"/>
  <c r="CC20" i="14"/>
  <c r="BA20" i="14"/>
  <c r="CH20" i="14"/>
  <c r="BF20" i="14"/>
  <c r="BU20" i="14"/>
  <c r="BI20" i="14"/>
  <c r="BB20" i="14"/>
  <c r="BQ20" i="14"/>
  <c r="BE20" i="14"/>
  <c r="BZ20" i="14"/>
  <c r="AW20" i="14"/>
  <c r="BY20" i="14"/>
  <c r="BV20" i="14"/>
  <c r="AO20" i="14"/>
  <c r="AX20" i="14"/>
  <c r="AP20" i="14"/>
  <c r="BR20" i="14"/>
  <c r="CD20" i="14"/>
  <c r="BJ20" i="14"/>
  <c r="BM20" i="14"/>
  <c r="C20" i="14" l="1"/>
  <c r="G40" i="14"/>
  <c r="G37" i="14" s="1"/>
  <c r="F40" i="14"/>
  <c r="F37" i="14" s="1"/>
  <c r="E22" i="14"/>
  <c r="D22" i="14"/>
  <c r="F22" i="14"/>
  <c r="D23" i="14"/>
  <c r="C38" i="14"/>
  <c r="C37" i="14" s="1"/>
  <c r="F23" i="14"/>
  <c r="G22" i="14"/>
  <c r="E40" i="14"/>
  <c r="E37" i="14" s="1"/>
  <c r="E23" i="14"/>
  <c r="G23" i="14"/>
  <c r="D40" i="14"/>
  <c r="AZ20" i="14"/>
  <c r="BX20" i="14"/>
  <c r="AB20" i="14"/>
  <c r="AN20" i="14"/>
  <c r="BL20" i="14"/>
  <c r="G20" i="14" l="1"/>
  <c r="F20" i="14"/>
  <c r="D20" i="14"/>
  <c r="E20" i="14"/>
  <c r="H37" i="14"/>
  <c r="D37" i="14"/>
  <c r="I64" i="14" l="1"/>
  <c r="K64" i="14" l="1"/>
  <c r="J63" i="14"/>
  <c r="K63" i="14"/>
  <c r="I63" i="14"/>
  <c r="J64" i="14"/>
  <c r="E63" i="14"/>
  <c r="F63" i="14"/>
  <c r="G63" i="14"/>
  <c r="D63" i="14"/>
  <c r="J65" i="14" l="1"/>
  <c r="K65" i="14"/>
  <c r="I65" i="14"/>
  <c r="G64" i="14"/>
  <c r="E64" i="14"/>
  <c r="D64" i="14"/>
  <c r="F64" i="14"/>
  <c r="E65" i="14" l="1"/>
  <c r="E73" i="23" s="1"/>
  <c r="D65" i="14"/>
  <c r="D73" i="23" s="1"/>
  <c r="G65" i="14"/>
  <c r="G73" i="23" s="1"/>
  <c r="F65" i="14"/>
  <c r="F73" i="23" s="1"/>
  <c r="H63" i="14" l="1"/>
  <c r="C63" i="14" l="1"/>
  <c r="H64" i="14"/>
  <c r="C64" i="14" l="1"/>
  <c r="H65" i="14"/>
  <c r="AS13" i="14"/>
  <c r="BA13" i="14"/>
  <c r="BI13" i="14"/>
  <c r="BY13" i="14"/>
  <c r="AL13" i="14"/>
  <c r="BJ13" i="14"/>
  <c r="BQ13" i="14"/>
  <c r="CH13" i="14"/>
  <c r="BV13" i="14"/>
  <c r="CC13" i="14"/>
  <c r="BU13" i="14"/>
  <c r="BM13" i="14"/>
  <c r="BE13" i="14"/>
  <c r="AW13" i="14"/>
  <c r="CD13" i="14"/>
  <c r="BN13" i="14"/>
  <c r="BF13" i="14"/>
  <c r="BB13" i="14"/>
  <c r="AX13" i="14"/>
  <c r="AT13" i="14"/>
  <c r="AP13" i="14"/>
  <c r="AO13" i="14"/>
  <c r="C65" i="14" l="1"/>
  <c r="C73" i="23" s="1"/>
  <c r="AC13" i="14"/>
  <c r="BP13" i="14"/>
  <c r="AG13" i="14"/>
  <c r="AK13" i="14"/>
  <c r="AV13" i="14"/>
  <c r="CG13" i="14"/>
  <c r="AR13" i="14"/>
  <c r="CB13" i="14"/>
  <c r="F10" i="14" l="1"/>
  <c r="E10" i="14"/>
  <c r="D10" i="14"/>
  <c r="BH13" i="14"/>
  <c r="BZ13" i="14"/>
  <c r="AQ13" i="14"/>
  <c r="BS13" i="14"/>
  <c r="BG13" i="14"/>
  <c r="BK13" i="14"/>
  <c r="BW13" i="14"/>
  <c r="AI13" i="14"/>
  <c r="AM13" i="14"/>
  <c r="AH13" i="14"/>
  <c r="AD13" i="14"/>
  <c r="CF13" i="14"/>
  <c r="CI13" i="14"/>
  <c r="AY13" i="14"/>
  <c r="CE13" i="14"/>
  <c r="BO13" i="14"/>
  <c r="AJ13" i="14"/>
  <c r="CA13" i="14"/>
  <c r="E15" i="14" l="1"/>
  <c r="E17" i="14"/>
  <c r="E19" i="14"/>
  <c r="C15" i="14"/>
  <c r="F15" i="14"/>
  <c r="F19" i="14"/>
  <c r="F16" i="14"/>
  <c r="F18" i="14"/>
  <c r="C19" i="14"/>
  <c r="D16" i="14"/>
  <c r="D18" i="14"/>
  <c r="G15" i="14"/>
  <c r="G14" i="14"/>
  <c r="D15" i="14"/>
  <c r="D17" i="14"/>
  <c r="D19" i="14"/>
  <c r="G17" i="14"/>
  <c r="G19" i="14"/>
  <c r="E16" i="14"/>
  <c r="E18" i="14"/>
  <c r="C17" i="14"/>
  <c r="G16" i="14"/>
  <c r="G18" i="14"/>
  <c r="C16" i="14"/>
  <c r="C18" i="14"/>
  <c r="BT13" i="14"/>
  <c r="BD13" i="14"/>
  <c r="BR13" i="14"/>
  <c r="AU13" i="14"/>
  <c r="AF13" i="14"/>
  <c r="AE13" i="14"/>
  <c r="BC13" i="14"/>
  <c r="H13" i="14" l="1"/>
  <c r="D14" i="14"/>
  <c r="D13" i="14" s="1"/>
  <c r="F14" i="14"/>
  <c r="C10" i="14"/>
  <c r="G10" i="14"/>
  <c r="C14" i="14"/>
  <c r="C13" i="14" s="1"/>
  <c r="F17" i="14"/>
  <c r="E14" i="14"/>
  <c r="E13" i="14" s="1"/>
  <c r="AB13" i="14"/>
  <c r="AN13" i="14"/>
  <c r="BX13" i="14"/>
  <c r="G13" i="14"/>
  <c r="BL13" i="14"/>
  <c r="AZ13" i="14"/>
  <c r="F13" i="14" l="1"/>
  <c r="C27" i="15" l="1"/>
  <c r="C25" i="15"/>
  <c r="G25" i="15" l="1"/>
  <c r="G27" i="15" l="1"/>
  <c r="E25" i="15"/>
  <c r="D25" i="15"/>
  <c r="F25" i="15"/>
  <c r="F27" i="15"/>
  <c r="E27" i="15"/>
  <c r="D27" i="15" l="1"/>
  <c r="E24" i="15" l="1"/>
  <c r="F24" i="15"/>
  <c r="G24" i="15"/>
  <c r="C24" i="15"/>
  <c r="D24" i="15"/>
  <c r="Q15" i="21" l="1"/>
  <c r="I15" i="21"/>
  <c r="J15" i="21"/>
  <c r="Y15" i="21"/>
  <c r="D15" i="21"/>
  <c r="L15" i="21"/>
  <c r="Z15" i="21"/>
  <c r="F15" i="21"/>
  <c r="T15" i="21"/>
  <c r="U15" i="21"/>
  <c r="M15" i="21"/>
  <c r="V15" i="21"/>
  <c r="N15" i="21"/>
  <c r="W15" i="21"/>
  <c r="O15" i="21"/>
  <c r="G15" i="21"/>
  <c r="X15" i="21"/>
  <c r="H15" i="21"/>
  <c r="C15" i="21"/>
  <c r="R15" i="21"/>
  <c r="AA15" i="21"/>
  <c r="S15" i="21"/>
  <c r="K15" i="21"/>
  <c r="E15" i="21"/>
  <c r="P15" i="21"/>
  <c r="W24" i="20" l="1"/>
  <c r="T24" i="20"/>
  <c r="M24" i="20"/>
  <c r="S24" i="20"/>
  <c r="L24" i="20"/>
  <c r="K24" i="20"/>
  <c r="N24" i="20"/>
  <c r="R24" i="20"/>
  <c r="AA24" i="20"/>
  <c r="V24" i="20"/>
  <c r="Q24" i="20"/>
  <c r="O24" i="20"/>
  <c r="J24" i="20"/>
  <c r="E24" i="20" l="1"/>
  <c r="F24" i="20"/>
  <c r="H24" i="20"/>
  <c r="C24" i="20"/>
  <c r="Z24" i="20"/>
  <c r="D24" i="20"/>
  <c r="Y24" i="20"/>
  <c r="G24" i="20"/>
  <c r="X24" i="20"/>
  <c r="P24" i="20"/>
  <c r="U24" i="20"/>
  <c r="I24" i="20"/>
  <c r="O28" i="26" l="1"/>
  <c r="V28" i="26"/>
  <c r="H28" i="26"/>
  <c r="S28" i="26"/>
  <c r="Q28" i="26"/>
  <c r="Z28" i="26"/>
  <c r="I28" i="26"/>
  <c r="U28" i="26"/>
  <c r="M28" i="26"/>
  <c r="AA28" i="26"/>
  <c r="J28" i="26"/>
  <c r="N28" i="26"/>
  <c r="X28" i="26"/>
  <c r="W28" i="26"/>
  <c r="Y28" i="26"/>
  <c r="T28" i="26"/>
  <c r="R28" i="26"/>
  <c r="D28" i="26" l="1"/>
  <c r="E28" i="26"/>
  <c r="G28" i="26"/>
  <c r="P28" i="26"/>
  <c r="L28" i="26"/>
  <c r="F28" i="26"/>
  <c r="K28" i="26" l="1"/>
  <c r="C28" i="26"/>
  <c r="Z25" i="23" l="1"/>
  <c r="R25" i="23"/>
  <c r="N25" i="23"/>
  <c r="O25" i="23"/>
  <c r="K25" i="23"/>
  <c r="V25" i="23"/>
  <c r="I25" i="23"/>
  <c r="J25" i="23"/>
  <c r="Y25" i="23"/>
  <c r="U25" i="23"/>
  <c r="Q25" i="23"/>
  <c r="M25" i="23"/>
  <c r="AA25" i="23"/>
  <c r="W25" i="23"/>
  <c r="S25" i="23"/>
  <c r="G25" i="23"/>
  <c r="X25" i="23"/>
  <c r="F25" i="23"/>
  <c r="T25" i="23"/>
  <c r="E25" i="23"/>
  <c r="P25" i="23"/>
  <c r="L25" i="23"/>
  <c r="D25" i="23"/>
  <c r="BG12" i="22"/>
  <c r="BG6" i="22" s="1"/>
  <c r="AI12" i="22"/>
  <c r="AI6" i="22" s="1"/>
  <c r="CC12" i="22"/>
  <c r="CC6" i="22" s="1"/>
  <c r="BY12" i="22"/>
  <c r="BY6" i="22" s="1"/>
  <c r="BQ12" i="22"/>
  <c r="BQ6" i="22" s="1"/>
  <c r="BM12" i="22"/>
  <c r="BM6" i="22" s="1"/>
  <c r="BE12" i="22"/>
  <c r="BE6" i="22" s="1"/>
  <c r="BA12" i="22"/>
  <c r="BA6" i="22" s="1"/>
  <c r="AS12" i="22"/>
  <c r="AS6" i="22" s="1"/>
  <c r="AO12" i="22"/>
  <c r="AO6" i="22" s="1"/>
  <c r="BW12" i="22"/>
  <c r="BW6" i="22" s="1"/>
  <c r="CH12" i="22"/>
  <c r="CH6" i="22" s="1"/>
  <c r="BZ12" i="22"/>
  <c r="BZ6" i="22" s="1"/>
  <c r="BV12" i="22"/>
  <c r="BV6" i="22" s="1"/>
  <c r="BN12" i="22"/>
  <c r="BN6" i="22" s="1"/>
  <c r="BJ12" i="22"/>
  <c r="BJ6" i="22" s="1"/>
  <c r="BB12" i="22"/>
  <c r="BB6" i="22" s="1"/>
  <c r="AX12" i="22"/>
  <c r="AX6" i="22" s="1"/>
  <c r="AP12" i="22"/>
  <c r="AP6" i="22" s="1"/>
  <c r="AL12" i="22"/>
  <c r="AL6" i="22" s="1"/>
  <c r="CF12" i="22"/>
  <c r="CF6" i="22" s="1"/>
  <c r="CB12" i="22"/>
  <c r="CB6" i="22" s="1"/>
  <c r="BT12" i="22"/>
  <c r="BT6" i="22" s="1"/>
  <c r="BP12" i="22"/>
  <c r="BP6" i="22" s="1"/>
  <c r="BH12" i="22"/>
  <c r="BH6" i="22" s="1"/>
  <c r="BD12" i="22"/>
  <c r="BD6" i="22" s="1"/>
  <c r="AV12" i="22"/>
  <c r="AV6" i="22" s="1"/>
  <c r="AR12" i="22"/>
  <c r="AR6" i="22" s="1"/>
  <c r="AJ12" i="22"/>
  <c r="AJ6" i="22" s="1"/>
  <c r="CI12" i="22"/>
  <c r="CI6" i="22" s="1"/>
  <c r="CE12" i="22"/>
  <c r="CE6" i="22" s="1"/>
  <c r="BS12" i="22"/>
  <c r="BS6" i="22" s="1"/>
  <c r="BK12" i="22"/>
  <c r="BK6" i="22" s="1"/>
  <c r="AY12" i="22"/>
  <c r="AY6" i="22" s="1"/>
  <c r="AU12" i="22"/>
  <c r="AU6" i="22" s="1"/>
  <c r="AM12" i="22"/>
  <c r="AM6" i="22" s="1"/>
  <c r="AM47" i="22" l="1"/>
  <c r="AM13" i="15"/>
  <c r="AM37" i="15" s="1"/>
  <c r="BK47" i="22"/>
  <c r="BK13" i="15"/>
  <c r="CE47" i="22"/>
  <c r="CE13" i="15"/>
  <c r="AV47" i="22"/>
  <c r="AV13" i="15"/>
  <c r="AV37" i="15" s="1"/>
  <c r="F19" i="22"/>
  <c r="F12" i="22" s="1"/>
  <c r="F6" i="22" s="1"/>
  <c r="F47" i="22" s="1"/>
  <c r="F54" i="22" s="1"/>
  <c r="T19" i="22"/>
  <c r="T12" i="22" s="1"/>
  <c r="T6" i="22" s="1"/>
  <c r="T47" i="22" s="1"/>
  <c r="BL12" i="22"/>
  <c r="BL6" i="22" s="1"/>
  <c r="CB47" i="22"/>
  <c r="CB13" i="15"/>
  <c r="CB37" i="15" s="1"/>
  <c r="AX47" i="22"/>
  <c r="AX13" i="15"/>
  <c r="AX37" i="15" s="1"/>
  <c r="BN47" i="22"/>
  <c r="BN13" i="15"/>
  <c r="BN37" i="15" s="1"/>
  <c r="Z19" i="22"/>
  <c r="Z12" i="22" s="1"/>
  <c r="Z6" i="22" s="1"/>
  <c r="Z47" i="22" s="1"/>
  <c r="CD12" i="22"/>
  <c r="CD6" i="22" s="1"/>
  <c r="O19" i="22"/>
  <c r="O12" i="22" s="1"/>
  <c r="O6" i="22" s="1"/>
  <c r="O47" i="22" s="1"/>
  <c r="AW12" i="22"/>
  <c r="AW6" i="22" s="1"/>
  <c r="BM47" i="22"/>
  <c r="BM13" i="15"/>
  <c r="BM37" i="15" s="1"/>
  <c r="CC47" i="22"/>
  <c r="CC13" i="15"/>
  <c r="CC37" i="15" s="1"/>
  <c r="AU47" i="22"/>
  <c r="AU13" i="15"/>
  <c r="U19" i="22"/>
  <c r="U12" i="22" s="1"/>
  <c r="U6" i="22" s="1"/>
  <c r="U47" i="22" s="1"/>
  <c r="BO12" i="22"/>
  <c r="BO6" i="22" s="1"/>
  <c r="CI47" i="22"/>
  <c r="CI13" i="15"/>
  <c r="CI37" i="15" s="1"/>
  <c r="AJ47" i="22"/>
  <c r="AJ13" i="15"/>
  <c r="AJ37" i="15" s="1"/>
  <c r="P19" i="22"/>
  <c r="P12" i="22" s="1"/>
  <c r="P6" i="22" s="1"/>
  <c r="P47" i="22" s="1"/>
  <c r="E19" i="22"/>
  <c r="E12" i="22" s="1"/>
  <c r="E6" i="22" s="1"/>
  <c r="E47" i="22" s="1"/>
  <c r="E54" i="22" s="1"/>
  <c r="AZ12" i="22"/>
  <c r="AZ6" i="22" s="1"/>
  <c r="BP47" i="22"/>
  <c r="BP13" i="15"/>
  <c r="BP37" i="15" s="1"/>
  <c r="CF47" i="22"/>
  <c r="CF13" i="15"/>
  <c r="CF37" i="15" s="1"/>
  <c r="AL47" i="22"/>
  <c r="AL13" i="15"/>
  <c r="AL37" i="15" s="1"/>
  <c r="BB47" i="22"/>
  <c r="BB13" i="15"/>
  <c r="BB37" i="15" s="1"/>
  <c r="V19" i="22"/>
  <c r="V12" i="22" s="1"/>
  <c r="V6" i="22" s="1"/>
  <c r="V47" i="22" s="1"/>
  <c r="BR12" i="22"/>
  <c r="BR6" i="22" s="1"/>
  <c r="CH47" i="22"/>
  <c r="CH13" i="15"/>
  <c r="CH37" i="15" s="1"/>
  <c r="M19" i="22"/>
  <c r="M12" i="22" s="1"/>
  <c r="M6" i="22" s="1"/>
  <c r="M47" i="22" s="1"/>
  <c r="AQ12" i="22"/>
  <c r="AQ6" i="22" s="1"/>
  <c r="K19" i="22"/>
  <c r="K12" i="22" s="1"/>
  <c r="K6" i="22" s="1"/>
  <c r="K47" i="22" s="1"/>
  <c r="AK12" i="22"/>
  <c r="AK6" i="22" s="1"/>
  <c r="BA47" i="22"/>
  <c r="BA13" i="15"/>
  <c r="BA37" i="15" s="1"/>
  <c r="BQ47" i="22"/>
  <c r="BQ13" i="15"/>
  <c r="BQ37" i="15" s="1"/>
  <c r="AA19" i="22"/>
  <c r="AA12" i="22" s="1"/>
  <c r="AA6" i="22" s="1"/>
  <c r="AA47" i="22" s="1"/>
  <c r="CG12" i="22"/>
  <c r="CG6" i="22" s="1"/>
  <c r="BG47" i="22"/>
  <c r="BG13" i="15"/>
  <c r="J19" i="22"/>
  <c r="J12" i="22" s="1"/>
  <c r="J6" i="22" s="1"/>
  <c r="J47" i="22" s="1"/>
  <c r="AH12" i="22"/>
  <c r="AH6" i="22" s="1"/>
  <c r="AY47" i="22"/>
  <c r="AY13" i="15"/>
  <c r="AY37" i="15" s="1"/>
  <c r="BS47" i="22"/>
  <c r="BS13" i="15"/>
  <c r="D19" i="22"/>
  <c r="D12" i="22" s="1"/>
  <c r="D6" i="22" s="1"/>
  <c r="D47" i="22" s="1"/>
  <c r="D54" i="22" s="1"/>
  <c r="L19" i="22"/>
  <c r="L12" i="22" s="1"/>
  <c r="L6" i="22" s="1"/>
  <c r="L47" i="22" s="1"/>
  <c r="AN12" i="22"/>
  <c r="AN6" i="22" s="1"/>
  <c r="BD47" i="22"/>
  <c r="BD13" i="15"/>
  <c r="BD37" i="15" s="1"/>
  <c r="BT47" i="22"/>
  <c r="BT13" i="15"/>
  <c r="BT37" i="15" s="1"/>
  <c r="AP47" i="22"/>
  <c r="AP13" i="15"/>
  <c r="AP37" i="15" s="1"/>
  <c r="R19" i="22"/>
  <c r="R12" i="22" s="1"/>
  <c r="R6" i="22" s="1"/>
  <c r="R47" i="22" s="1"/>
  <c r="BF12" i="22"/>
  <c r="BF6" i="22" s="1"/>
  <c r="BV47" i="22"/>
  <c r="BV13" i="15"/>
  <c r="BV37" i="15" s="1"/>
  <c r="BW47" i="22"/>
  <c r="BW13" i="15"/>
  <c r="BW37" i="15" s="1"/>
  <c r="AO47" i="22"/>
  <c r="AO13" i="15"/>
  <c r="AO37" i="15" s="1"/>
  <c r="BE47" i="22"/>
  <c r="BE13" i="15"/>
  <c r="BE37" i="15" s="1"/>
  <c r="W19" i="22"/>
  <c r="W12" i="22" s="1"/>
  <c r="W6" i="22" s="1"/>
  <c r="W47" i="22" s="1"/>
  <c r="BU12" i="22"/>
  <c r="BU6" i="22" s="1"/>
  <c r="AI47" i="22"/>
  <c r="AI13" i="15"/>
  <c r="Q19" i="22"/>
  <c r="Q12" i="22" s="1"/>
  <c r="Q6" i="22" s="1"/>
  <c r="Q47" i="22" s="1"/>
  <c r="BC12" i="22"/>
  <c r="BC6" i="22" s="1"/>
  <c r="Y19" i="22"/>
  <c r="Y12" i="22" s="1"/>
  <c r="Y6" i="22" s="1"/>
  <c r="Y47" i="22" s="1"/>
  <c r="CA12" i="22"/>
  <c r="CA6" i="22" s="1"/>
  <c r="AR47" i="22"/>
  <c r="AR13" i="15"/>
  <c r="AR37" i="15" s="1"/>
  <c r="BH47" i="22"/>
  <c r="BH13" i="15"/>
  <c r="BH37" i="15" s="1"/>
  <c r="G19" i="22"/>
  <c r="G12" i="22" s="1"/>
  <c r="G6" i="22" s="1"/>
  <c r="G47" i="22" s="1"/>
  <c r="G54" i="22" s="1"/>
  <c r="X19" i="22"/>
  <c r="X12" i="22" s="1"/>
  <c r="X6" i="22" s="1"/>
  <c r="X47" i="22" s="1"/>
  <c r="BX12" i="22"/>
  <c r="BX6" i="22" s="1"/>
  <c r="N19" i="22"/>
  <c r="N12" i="22" s="1"/>
  <c r="N6" i="22" s="1"/>
  <c r="N47" i="22" s="1"/>
  <c r="AT12" i="22"/>
  <c r="AT6" i="22" s="1"/>
  <c r="BJ47" i="22"/>
  <c r="BJ13" i="15"/>
  <c r="BJ37" i="15" s="1"/>
  <c r="BZ47" i="22"/>
  <c r="BZ13" i="15"/>
  <c r="BZ37" i="15" s="1"/>
  <c r="AS47" i="22"/>
  <c r="AS13" i="15"/>
  <c r="AS37" i="15" s="1"/>
  <c r="S19" i="22"/>
  <c r="S12" i="22" s="1"/>
  <c r="S6" i="22" s="1"/>
  <c r="S47" i="22" s="1"/>
  <c r="BI12" i="22"/>
  <c r="BI6" i="22" s="1"/>
  <c r="BY47" i="22"/>
  <c r="BY13" i="15"/>
  <c r="BY37" i="15" s="1"/>
  <c r="G53" i="22" l="1"/>
  <c r="G55" i="22" s="1"/>
  <c r="D53" i="22"/>
  <c r="D55" i="22" s="1"/>
  <c r="F53" i="22"/>
  <c r="F55" i="22" s="1"/>
  <c r="E53" i="22"/>
  <c r="E55" i="22" s="1"/>
  <c r="BY49" i="22"/>
  <c r="AS49" i="22"/>
  <c r="BZ49" i="22"/>
  <c r="N49" i="22"/>
  <c r="CA47" i="22"/>
  <c r="CA13" i="15"/>
  <c r="AI37" i="15"/>
  <c r="BU47" i="22"/>
  <c r="BU13" i="15"/>
  <c r="BF47" i="22"/>
  <c r="BF13" i="15"/>
  <c r="BF37" i="15" s="1"/>
  <c r="BT49" i="22"/>
  <c r="L60" i="22"/>
  <c r="L49" i="22"/>
  <c r="AH47" i="22"/>
  <c r="AH13" i="15"/>
  <c r="AH37" i="15" s="1"/>
  <c r="AK47" i="22"/>
  <c r="AK13" i="15"/>
  <c r="BP49" i="22"/>
  <c r="AU37" i="15"/>
  <c r="AW47" i="22"/>
  <c r="AW13" i="15"/>
  <c r="CB49" i="22"/>
  <c r="CE37" i="15"/>
  <c r="BI47" i="22"/>
  <c r="BI13" i="15"/>
  <c r="BI37" i="15" s="1"/>
  <c r="BX47" i="22"/>
  <c r="BX13" i="15"/>
  <c r="BH49" i="22"/>
  <c r="Y49" i="22"/>
  <c r="AI49" i="22"/>
  <c r="W49" i="22"/>
  <c r="AO49" i="22"/>
  <c r="R49" i="22"/>
  <c r="D49" i="22"/>
  <c r="L61" i="22"/>
  <c r="AY49" i="22"/>
  <c r="J49" i="22"/>
  <c r="BQ49" i="22"/>
  <c r="K49" i="22"/>
  <c r="CH49" i="22"/>
  <c r="BB49" i="22"/>
  <c r="AZ47" i="22"/>
  <c r="AZ13" i="15"/>
  <c r="AJ49" i="22"/>
  <c r="CI49" i="22"/>
  <c r="AU49" i="22"/>
  <c r="CC49" i="22"/>
  <c r="O49" i="22"/>
  <c r="BN49" i="22"/>
  <c r="BL47" i="22"/>
  <c r="BL13" i="15"/>
  <c r="AV49" i="22"/>
  <c r="CE49" i="22"/>
  <c r="AM49" i="22"/>
  <c r="S49" i="22"/>
  <c r="BJ49" i="22"/>
  <c r="X60" i="22"/>
  <c r="X49" i="22"/>
  <c r="BC47" i="22"/>
  <c r="BC13" i="15"/>
  <c r="BD49" i="22"/>
  <c r="BS37" i="15"/>
  <c r="BG37" i="15"/>
  <c r="CG47" i="22"/>
  <c r="CG13" i="15"/>
  <c r="AQ47" i="22"/>
  <c r="AQ13" i="15"/>
  <c r="BR47" i="22"/>
  <c r="BR13" i="15"/>
  <c r="BR37" i="15" s="1"/>
  <c r="CF49" i="22"/>
  <c r="P61" i="22"/>
  <c r="E49" i="22"/>
  <c r="BO47" i="22"/>
  <c r="BO13" i="15"/>
  <c r="CD47" i="22"/>
  <c r="CD13" i="15"/>
  <c r="CD37" i="15" s="1"/>
  <c r="T49" i="22"/>
  <c r="T60" i="22"/>
  <c r="BK37" i="15"/>
  <c r="AT47" i="22"/>
  <c r="AT13" i="15"/>
  <c r="AT37" i="15" s="1"/>
  <c r="G49" i="22"/>
  <c r="X61" i="22"/>
  <c r="AR49" i="22"/>
  <c r="Q49" i="22"/>
  <c r="BE49" i="22"/>
  <c r="BW49" i="22"/>
  <c r="BV49" i="22"/>
  <c r="AP49" i="22"/>
  <c r="AN47" i="22"/>
  <c r="AN13" i="15"/>
  <c r="BS49" i="22"/>
  <c r="BG49" i="22"/>
  <c r="AA49" i="22"/>
  <c r="BA49" i="22"/>
  <c r="M49" i="22"/>
  <c r="V49" i="22"/>
  <c r="AL49" i="22"/>
  <c r="P60" i="22"/>
  <c r="P49" i="22"/>
  <c r="U49" i="22"/>
  <c r="BM49" i="22"/>
  <c r="Z49" i="22"/>
  <c r="AX49" i="22"/>
  <c r="T61" i="22"/>
  <c r="F49" i="22"/>
  <c r="BK49" i="22"/>
  <c r="P62" i="22" l="1"/>
  <c r="S13" i="15"/>
  <c r="D52" i="22"/>
  <c r="D56" i="22" s="1"/>
  <c r="G52" i="22"/>
  <c r="G56" i="22" s="1"/>
  <c r="F52" i="22"/>
  <c r="F56" i="22" s="1"/>
  <c r="E52" i="22"/>
  <c r="E56" i="22" s="1"/>
  <c r="R13" i="15"/>
  <c r="V13" i="15"/>
  <c r="AN49" i="22"/>
  <c r="AT49" i="22"/>
  <c r="V37" i="15"/>
  <c r="AQ49" i="22"/>
  <c r="T13" i="15"/>
  <c r="BL37" i="15"/>
  <c r="F13" i="15"/>
  <c r="P13" i="15"/>
  <c r="AZ37" i="15"/>
  <c r="E13" i="15"/>
  <c r="BX49" i="22"/>
  <c r="Z13" i="15"/>
  <c r="AK49" i="22"/>
  <c r="AH49" i="22"/>
  <c r="L62" i="22"/>
  <c r="BF49" i="22"/>
  <c r="J13" i="15"/>
  <c r="T62" i="22"/>
  <c r="BR49" i="22"/>
  <c r="Q13" i="15"/>
  <c r="BC37" i="15"/>
  <c r="BL49" i="22"/>
  <c r="AZ49" i="22"/>
  <c r="S37" i="15"/>
  <c r="N13" i="15"/>
  <c r="W13" i="15"/>
  <c r="BU37" i="15"/>
  <c r="Y13" i="15"/>
  <c r="CA37" i="15"/>
  <c r="Z37" i="15"/>
  <c r="U13" i="15"/>
  <c r="BO37" i="15"/>
  <c r="AA13" i="15"/>
  <c r="CG37" i="15"/>
  <c r="BC49" i="22"/>
  <c r="X62" i="22"/>
  <c r="BI49" i="22"/>
  <c r="O13" i="15"/>
  <c r="AW37" i="15"/>
  <c r="BU49" i="22"/>
  <c r="CA49" i="22"/>
  <c r="L13" i="15"/>
  <c r="AN37" i="15"/>
  <c r="D13" i="15"/>
  <c r="N37" i="15"/>
  <c r="CD49" i="22"/>
  <c r="BO49" i="22"/>
  <c r="M13" i="15"/>
  <c r="AQ37" i="15"/>
  <c r="CG49" i="22"/>
  <c r="X13" i="15"/>
  <c r="BX37" i="15"/>
  <c r="G13" i="15"/>
  <c r="AW49" i="22"/>
  <c r="K13" i="15"/>
  <c r="AK37" i="15"/>
  <c r="J37" i="15"/>
  <c r="R37" i="15"/>
  <c r="K37" i="15" l="1"/>
  <c r="G37" i="15"/>
  <c r="X37" i="15"/>
  <c r="AA37" i="15"/>
  <c r="E37" i="15"/>
  <c r="P37" i="15"/>
  <c r="U37" i="15"/>
  <c r="Y37" i="15"/>
  <c r="D37" i="15"/>
  <c r="L37" i="15"/>
  <c r="O37" i="15"/>
  <c r="Q37" i="15"/>
  <c r="M37" i="15"/>
  <c r="W37" i="15"/>
  <c r="T37" i="15"/>
  <c r="F37" i="15"/>
  <c r="M40" i="28" l="1"/>
  <c r="K40" i="28"/>
  <c r="Z40" i="28"/>
  <c r="V40" i="28"/>
  <c r="R40" i="28"/>
  <c r="N40" i="28"/>
  <c r="AA40" i="28"/>
  <c r="W40" i="28"/>
  <c r="S40" i="28"/>
  <c r="O40" i="28"/>
  <c r="H40" i="28"/>
  <c r="C40" i="28"/>
  <c r="I40" i="28"/>
  <c r="X40" i="28"/>
  <c r="G40" i="28"/>
  <c r="T40" i="28"/>
  <c r="F40" i="28"/>
  <c r="P40" i="28"/>
  <c r="E40" i="28"/>
  <c r="D40" i="28"/>
  <c r="L40" i="28"/>
  <c r="J40" i="28"/>
  <c r="Y40" i="28"/>
  <c r="U40" i="28"/>
  <c r="Q40" i="28"/>
  <c r="BH42" i="28"/>
  <c r="BD42" i="28"/>
  <c r="Z45" i="28"/>
  <c r="AV42" i="28" l="1"/>
  <c r="BT42" i="28"/>
  <c r="Q45" i="28"/>
  <c r="V45" i="28"/>
  <c r="AR42" i="28"/>
  <c r="BN42" i="28"/>
  <c r="BP42" i="28"/>
  <c r="N45" i="28"/>
  <c r="AP42" i="28"/>
  <c r="U45" i="28"/>
  <c r="AX42" i="28"/>
  <c r="R45" i="28"/>
  <c r="M45" i="28"/>
  <c r="AA44" i="28"/>
  <c r="BB42" i="28"/>
  <c r="BV42" i="28"/>
  <c r="Y45" i="28"/>
  <c r="AJ42" i="28"/>
  <c r="J44" i="28"/>
  <c r="BF42" i="28"/>
  <c r="BJ42" i="28"/>
  <c r="L45" i="28"/>
  <c r="D45" i="28"/>
  <c r="W45" i="28"/>
  <c r="I45" i="28"/>
  <c r="J45" i="28"/>
  <c r="AC42" i="28"/>
  <c r="AD42" i="28"/>
  <c r="I44" i="28"/>
  <c r="AT42" i="28"/>
  <c r="X45" i="28"/>
  <c r="G45" i="28"/>
  <c r="S45" i="28"/>
  <c r="AE42" i="28"/>
  <c r="AF42" i="28"/>
  <c r="K45" i="28"/>
  <c r="AG42" i="28"/>
  <c r="AH42" i="28"/>
  <c r="T45" i="28"/>
  <c r="F45" i="28"/>
  <c r="O45" i="28"/>
  <c r="AI42" i="28"/>
  <c r="AK42" i="28"/>
  <c r="AL42" i="28"/>
  <c r="P45" i="28"/>
  <c r="E45" i="28"/>
  <c r="AA45" i="28"/>
  <c r="H45" i="28"/>
  <c r="C45" i="28"/>
  <c r="J42" i="28" l="1"/>
  <c r="I42" i="28"/>
  <c r="BM42" i="28"/>
  <c r="BQ42" i="28"/>
  <c r="AY42" i="28"/>
  <c r="BE42" i="28"/>
  <c r="BI42" i="28"/>
  <c r="AN42" i="28"/>
  <c r="AA42" i="28"/>
  <c r="AO42" i="28"/>
  <c r="AS42" i="28"/>
  <c r="BR42" i="28"/>
  <c r="U44" i="28"/>
  <c r="U42" i="28" s="1"/>
  <c r="BS42" i="28"/>
  <c r="O44" i="28"/>
  <c r="O42" i="28" s="1"/>
  <c r="Y44" i="28"/>
  <c r="Y42" i="28" s="1"/>
  <c r="BW42" i="28"/>
  <c r="BA42" i="28"/>
  <c r="BK42" i="28"/>
  <c r="AZ42" i="28"/>
  <c r="M44" i="28" l="1"/>
  <c r="M42" i="28" s="1"/>
  <c r="I35" i="19"/>
  <c r="Y31" i="28"/>
  <c r="AA35" i="19"/>
  <c r="O35" i="19"/>
  <c r="Q44" i="28"/>
  <c r="Q42" i="28" s="1"/>
  <c r="W35" i="19"/>
  <c r="S35" i="19"/>
  <c r="K35" i="19"/>
  <c r="W44" i="28"/>
  <c r="W42" i="28" s="1"/>
  <c r="AW42" i="28"/>
  <c r="X35" i="19"/>
  <c r="G35" i="19"/>
  <c r="T35" i="19"/>
  <c r="F35" i="19"/>
  <c r="E35" i="19"/>
  <c r="P35" i="19"/>
  <c r="L35" i="19"/>
  <c r="D35" i="19"/>
  <c r="AA31" i="28"/>
  <c r="W31" i="28"/>
  <c r="S31" i="28"/>
  <c r="O31" i="28"/>
  <c r="K31" i="28"/>
  <c r="G36" i="28"/>
  <c r="X36" i="28"/>
  <c r="T36" i="28"/>
  <c r="F36" i="28"/>
  <c r="P36" i="28"/>
  <c r="E36" i="28"/>
  <c r="D36" i="28"/>
  <c r="L36" i="28"/>
  <c r="D44" i="28"/>
  <c r="D42" i="28" s="1"/>
  <c r="L44" i="28"/>
  <c r="L42" i="28" s="1"/>
  <c r="AM42" i="28"/>
  <c r="K44" i="28"/>
  <c r="K42" i="28" s="1"/>
  <c r="S44" i="28"/>
  <c r="S42" i="28" s="1"/>
  <c r="BG42" i="28"/>
  <c r="R44" i="28"/>
  <c r="R42" i="28" s="1"/>
  <c r="H35" i="19"/>
  <c r="C35" i="19"/>
  <c r="Y35" i="19"/>
  <c r="U35" i="19"/>
  <c r="Q35" i="19"/>
  <c r="M35" i="19"/>
  <c r="C31" i="28"/>
  <c r="H31" i="28"/>
  <c r="G31" i="28"/>
  <c r="X31" i="28"/>
  <c r="F31" i="28"/>
  <c r="T31" i="28"/>
  <c r="P31" i="28"/>
  <c r="E31" i="28"/>
  <c r="L31" i="28"/>
  <c r="D31" i="28"/>
  <c r="H36" i="28"/>
  <c r="C36" i="28"/>
  <c r="Y36" i="28"/>
  <c r="U36" i="28"/>
  <c r="Q36" i="28"/>
  <c r="M36" i="28"/>
  <c r="P44" i="28"/>
  <c r="P42" i="28" s="1"/>
  <c r="E44" i="28"/>
  <c r="E42" i="28" s="1"/>
  <c r="F44" i="28"/>
  <c r="F42" i="28" s="1"/>
  <c r="T44" i="28"/>
  <c r="T42" i="28" s="1"/>
  <c r="BU42" i="28"/>
  <c r="V44" i="28"/>
  <c r="V42" i="28" s="1"/>
  <c r="Z35" i="19"/>
  <c r="V35" i="19"/>
  <c r="R35" i="19"/>
  <c r="N35" i="19"/>
  <c r="U31" i="28"/>
  <c r="Q31" i="28"/>
  <c r="M31" i="28"/>
  <c r="I36" i="28"/>
  <c r="Z36" i="28"/>
  <c r="V36" i="28"/>
  <c r="R36" i="28"/>
  <c r="N36" i="28"/>
  <c r="BO42" i="28"/>
  <c r="G44" i="28"/>
  <c r="G42" i="28" s="1"/>
  <c r="X44" i="28"/>
  <c r="X42" i="28" s="1"/>
  <c r="Z44" i="28"/>
  <c r="Z42" i="28" s="1"/>
  <c r="J35" i="19"/>
  <c r="I31" i="28"/>
  <c r="Z31" i="28"/>
  <c r="V31" i="28"/>
  <c r="R31" i="28"/>
  <c r="N31" i="28"/>
  <c r="J31" i="28"/>
  <c r="J36" i="28"/>
  <c r="AA36" i="28"/>
  <c r="W36" i="28"/>
  <c r="S36" i="28"/>
  <c r="O36" i="28"/>
  <c r="K36" i="28"/>
  <c r="AU42" i="28"/>
  <c r="N44" i="28"/>
  <c r="N42" i="28" s="1"/>
  <c r="BL42" i="28"/>
  <c r="BC42" i="28"/>
  <c r="AQ42" i="28"/>
  <c r="I41" i="20" l="1"/>
  <c r="I41" i="14"/>
  <c r="W41" i="20"/>
  <c r="W41" i="14"/>
  <c r="S41" i="20"/>
  <c r="S41" i="14"/>
  <c r="Q41" i="20"/>
  <c r="Q41" i="14" l="1"/>
  <c r="J41" i="14"/>
  <c r="N41" i="14"/>
  <c r="Y41" i="14"/>
  <c r="J41" i="20"/>
  <c r="N41" i="20"/>
  <c r="Y41" i="20"/>
  <c r="Z41" i="14"/>
  <c r="Z41" i="20"/>
  <c r="U41" i="20"/>
  <c r="R41" i="20"/>
  <c r="K41" i="20"/>
  <c r="V41" i="20"/>
  <c r="O41" i="20"/>
  <c r="AA41" i="14"/>
  <c r="M41" i="14"/>
  <c r="AA41" i="20"/>
  <c r="M41" i="20"/>
  <c r="U41" i="14"/>
  <c r="R41" i="14"/>
  <c r="K41" i="14"/>
  <c r="V41" i="14"/>
  <c r="O41" i="14"/>
  <c r="AC9" i="28" l="1"/>
  <c r="AC8" i="28" s="1"/>
  <c r="AC6" i="28" s="1"/>
  <c r="BV9" i="28"/>
  <c r="BV8" i="28" s="1"/>
  <c r="BV6" i="28" s="1"/>
  <c r="BN9" i="28"/>
  <c r="BN8" i="28" s="1"/>
  <c r="BN6" i="28" s="1"/>
  <c r="BJ9" i="28"/>
  <c r="BJ8" i="28" s="1"/>
  <c r="BJ6" i="28" s="1"/>
  <c r="BB9" i="28"/>
  <c r="BB8" i="28" s="1"/>
  <c r="BB6" i="28" s="1"/>
  <c r="AX9" i="28"/>
  <c r="AX8" i="28" s="1"/>
  <c r="AX6" i="28" s="1"/>
  <c r="AP9" i="28"/>
  <c r="AP8" i="28" s="1"/>
  <c r="AP6" i="28" s="1"/>
  <c r="AL9" i="28"/>
  <c r="AL8" i="28" s="1"/>
  <c r="AL6" i="28" s="1"/>
  <c r="AD9" i="28"/>
  <c r="AD8" i="28" s="1"/>
  <c r="AD6" i="28" s="1"/>
  <c r="BQ9" i="28"/>
  <c r="BQ8" i="28" s="1"/>
  <c r="BQ6" i="28" s="1"/>
  <c r="BM9" i="28"/>
  <c r="BM8" i="28" s="1"/>
  <c r="BM6" i="28" s="1"/>
  <c r="BE9" i="28"/>
  <c r="BE8" i="28" s="1"/>
  <c r="BE6" i="28" s="1"/>
  <c r="BA9" i="28"/>
  <c r="BA8" i="28" s="1"/>
  <c r="BA6" i="28" s="1"/>
  <c r="AS9" i="28"/>
  <c r="AS8" i="28" s="1"/>
  <c r="AS6" i="28" s="1"/>
  <c r="AO9" i="28"/>
  <c r="AO8" i="28" s="1"/>
  <c r="AO6" i="28" s="1"/>
  <c r="AG9" i="28"/>
  <c r="AG8" i="28" s="1"/>
  <c r="AG6" i="28" s="1"/>
  <c r="BT9" i="28"/>
  <c r="BT8" i="28" s="1"/>
  <c r="BT6" i="28" s="1"/>
  <c r="BP9" i="28"/>
  <c r="BP8" i="28" s="1"/>
  <c r="BP6" i="28" s="1"/>
  <c r="BL9" i="28"/>
  <c r="BH9" i="28"/>
  <c r="BH8" i="28" s="1"/>
  <c r="BH6" i="28" s="1"/>
  <c r="BD9" i="28"/>
  <c r="BD8" i="28" s="1"/>
  <c r="BD6" i="28" s="1"/>
  <c r="AZ9" i="28"/>
  <c r="AV9" i="28"/>
  <c r="AV8" i="28" s="1"/>
  <c r="AV6" i="28" s="1"/>
  <c r="AR9" i="28"/>
  <c r="AR8" i="28" s="1"/>
  <c r="AR6" i="28" s="1"/>
  <c r="AN9" i="28"/>
  <c r="AJ9" i="28"/>
  <c r="AJ8" i="28" s="1"/>
  <c r="AJ6" i="28" s="1"/>
  <c r="AF9" i="28"/>
  <c r="AF8" i="28" s="1"/>
  <c r="AF6" i="28" s="1"/>
  <c r="AB9" i="28"/>
  <c r="H10" i="28"/>
  <c r="BW9" i="28"/>
  <c r="BW8" i="28" s="1"/>
  <c r="BW6" i="28" s="1"/>
  <c r="BS9" i="28"/>
  <c r="BS8" i="28" s="1"/>
  <c r="BS6" i="28" s="1"/>
  <c r="BK9" i="28"/>
  <c r="BK8" i="28" s="1"/>
  <c r="BK6" i="28" s="1"/>
  <c r="BG9" i="28"/>
  <c r="BG8" i="28" s="1"/>
  <c r="BG6" i="28" s="1"/>
  <c r="AY9" i="28"/>
  <c r="AY8" i="28" s="1"/>
  <c r="AY6" i="28" s="1"/>
  <c r="AU9" i="28"/>
  <c r="AU8" i="28" s="1"/>
  <c r="AU6" i="28" s="1"/>
  <c r="AM9" i="28"/>
  <c r="AM8" i="28" s="1"/>
  <c r="AM6" i="28" s="1"/>
  <c r="AI9" i="28"/>
  <c r="AI8" i="28" s="1"/>
  <c r="AI6" i="28" s="1"/>
  <c r="AC32" i="28"/>
  <c r="AD32" i="28"/>
  <c r="AF32" i="28"/>
  <c r="AG32" i="28"/>
  <c r="AI32" i="28"/>
  <c r="AJ32" i="28"/>
  <c r="AL32" i="28"/>
  <c r="AM32" i="28"/>
  <c r="AO32" i="28"/>
  <c r="AP32" i="28"/>
  <c r="AR32" i="28"/>
  <c r="AS32" i="28"/>
  <c r="AU32" i="28"/>
  <c r="AV32" i="28"/>
  <c r="AX32" i="28"/>
  <c r="AY32" i="28"/>
  <c r="BA32" i="28"/>
  <c r="BB32" i="28"/>
  <c r="BD32" i="28"/>
  <c r="BE32" i="28"/>
  <c r="BG32" i="28"/>
  <c r="BH32" i="28"/>
  <c r="BJ32" i="28"/>
  <c r="BK32" i="28"/>
  <c r="BM32" i="28"/>
  <c r="BN32" i="28"/>
  <c r="BP32" i="28"/>
  <c r="BQ32" i="28"/>
  <c r="BS32" i="28"/>
  <c r="BT32" i="28"/>
  <c r="BV32" i="28"/>
  <c r="BW32" i="28"/>
  <c r="L10" i="28" l="1"/>
  <c r="F10" i="28"/>
  <c r="D10" i="28"/>
  <c r="T10" i="28"/>
  <c r="Y29" i="19"/>
  <c r="U29" i="19"/>
  <c r="Q29" i="19"/>
  <c r="M29" i="19"/>
  <c r="I29" i="19"/>
  <c r="X33" i="28"/>
  <c r="G33" i="28"/>
  <c r="T33" i="28"/>
  <c r="F33" i="28"/>
  <c r="BL32" i="28"/>
  <c r="E33" i="28"/>
  <c r="P33" i="28"/>
  <c r="AZ32" i="28"/>
  <c r="D33" i="28"/>
  <c r="L33" i="28"/>
  <c r="AN32" i="28"/>
  <c r="Z29" i="19"/>
  <c r="V29" i="19"/>
  <c r="R29" i="19"/>
  <c r="N29" i="19"/>
  <c r="J29" i="19"/>
  <c r="AJ11" i="15"/>
  <c r="BD11" i="15"/>
  <c r="X9" i="28"/>
  <c r="X8" i="28" s="1"/>
  <c r="X6" i="28" s="1"/>
  <c r="CF11" i="15"/>
  <c r="AK9" i="28"/>
  <c r="K10" i="28"/>
  <c r="AS11" i="15"/>
  <c r="BA11" i="15"/>
  <c r="S10" i="28"/>
  <c r="BI9" i="28"/>
  <c r="BQ11" i="15"/>
  <c r="BY11" i="15"/>
  <c r="AA10" i="28"/>
  <c r="AH9" i="28"/>
  <c r="J10" i="28"/>
  <c r="AP11" i="15"/>
  <c r="AX11" i="15"/>
  <c r="R10" i="28"/>
  <c r="BF9" i="28"/>
  <c r="BN11" i="15"/>
  <c r="BV11" i="15"/>
  <c r="Z10" i="28"/>
  <c r="AE9" i="28"/>
  <c r="I10" i="28"/>
  <c r="Y33" i="28"/>
  <c r="Y32" i="28"/>
  <c r="U33" i="28"/>
  <c r="BO32" i="28"/>
  <c r="Q33" i="28"/>
  <c r="BC32" i="28"/>
  <c r="M33" i="28"/>
  <c r="AQ32" i="28"/>
  <c r="I33" i="28"/>
  <c r="AE32" i="28"/>
  <c r="I32" i="28" s="1"/>
  <c r="AA29" i="19"/>
  <c r="W29" i="19"/>
  <c r="S29" i="19"/>
  <c r="O29" i="19"/>
  <c r="K29" i="19"/>
  <c r="H29" i="19"/>
  <c r="C29" i="19"/>
  <c r="AM11" i="15"/>
  <c r="AU11" i="15"/>
  <c r="Q10" i="28"/>
  <c r="BC9" i="28"/>
  <c r="BK11" i="15"/>
  <c r="BS11" i="15"/>
  <c r="Y10" i="28"/>
  <c r="CI11" i="15"/>
  <c r="AB8" i="28"/>
  <c r="AB6" i="28" s="1"/>
  <c r="H9" i="28"/>
  <c r="H8" i="28" s="1"/>
  <c r="H6" i="28" s="1"/>
  <c r="AR11" i="15"/>
  <c r="P10" i="28"/>
  <c r="BL8" i="28"/>
  <c r="BL6" i="28" s="1"/>
  <c r="T9" i="28"/>
  <c r="T8" i="28" s="1"/>
  <c r="T6" i="28" s="1"/>
  <c r="BT11" i="15"/>
  <c r="G10" i="28"/>
  <c r="C33" i="28"/>
  <c r="AB32" i="28"/>
  <c r="H33" i="28"/>
  <c r="Z33" i="28"/>
  <c r="V33" i="28"/>
  <c r="BR32" i="28"/>
  <c r="R33" i="28"/>
  <c r="BF32" i="28"/>
  <c r="N33" i="28"/>
  <c r="AT32" i="28"/>
  <c r="J33" i="28"/>
  <c r="AH32" i="28"/>
  <c r="G29" i="19"/>
  <c r="X29" i="19"/>
  <c r="F29" i="19"/>
  <c r="T29" i="19"/>
  <c r="P29" i="19"/>
  <c r="E29" i="19"/>
  <c r="D29" i="19"/>
  <c r="L29" i="19"/>
  <c r="AF11" i="15"/>
  <c r="AZ8" i="28"/>
  <c r="AZ6" i="28" s="1"/>
  <c r="P9" i="28"/>
  <c r="P8" i="28" s="1"/>
  <c r="P6" i="28" s="1"/>
  <c r="BH11" i="15"/>
  <c r="CB11" i="15"/>
  <c r="AG11" i="15"/>
  <c r="AO11" i="15"/>
  <c r="O10" i="28"/>
  <c r="AW9" i="28"/>
  <c r="BE11" i="15"/>
  <c r="BM11" i="15"/>
  <c r="BU9" i="28"/>
  <c r="W10" i="28"/>
  <c r="CC11" i="15"/>
  <c r="AD11" i="15"/>
  <c r="AL11" i="15"/>
  <c r="N10" i="28"/>
  <c r="AT9" i="28"/>
  <c r="BB11" i="15"/>
  <c r="BJ11" i="15"/>
  <c r="V10" i="28"/>
  <c r="BR9" i="28"/>
  <c r="BZ11" i="15"/>
  <c r="CH11" i="15"/>
  <c r="AC11" i="15"/>
  <c r="AA33" i="28"/>
  <c r="W33" i="28"/>
  <c r="BU32" i="28"/>
  <c r="W32" i="28" s="1"/>
  <c r="S33" i="28"/>
  <c r="BI32" i="28"/>
  <c r="O33" i="28"/>
  <c r="AW32" i="28"/>
  <c r="K33" i="28"/>
  <c r="AK32" i="28"/>
  <c r="AI11" i="15"/>
  <c r="M10" i="28"/>
  <c r="AQ9" i="28"/>
  <c r="AY11" i="15"/>
  <c r="BG11" i="15"/>
  <c r="U10" i="28"/>
  <c r="BO9" i="28"/>
  <c r="BW11" i="15"/>
  <c r="CE11" i="15"/>
  <c r="C10" i="28"/>
  <c r="AN8" i="28"/>
  <c r="AN6" i="28" s="1"/>
  <c r="L9" i="28"/>
  <c r="L8" i="28" s="1"/>
  <c r="L6" i="28" s="1"/>
  <c r="AV11" i="15"/>
  <c r="E10" i="28"/>
  <c r="BP11" i="15"/>
  <c r="X10" i="28"/>
  <c r="AC8" i="19"/>
  <c r="AC6" i="19" s="1"/>
  <c r="AI8" i="19"/>
  <c r="AI6" i="19" s="1"/>
  <c r="CF8" i="19"/>
  <c r="CF6" i="19" s="1"/>
  <c r="CB8" i="19"/>
  <c r="CB6" i="19" s="1"/>
  <c r="BT8" i="19"/>
  <c r="BT6" i="19" s="1"/>
  <c r="BP8" i="19"/>
  <c r="BP6" i="19" s="1"/>
  <c r="BH8" i="19"/>
  <c r="BH6" i="19" s="1"/>
  <c r="BD8" i="19"/>
  <c r="BD6" i="19" s="1"/>
  <c r="AV8" i="19"/>
  <c r="AV6" i="19" s="1"/>
  <c r="AR8" i="19"/>
  <c r="AR6" i="19" s="1"/>
  <c r="AF8" i="19"/>
  <c r="AF6" i="19" s="1"/>
  <c r="CI8" i="19"/>
  <c r="CI6" i="19" s="1"/>
  <c r="CE8" i="19"/>
  <c r="CE6" i="19" s="1"/>
  <c r="BW8" i="19"/>
  <c r="BW6" i="19" s="1"/>
  <c r="BS8" i="19"/>
  <c r="BS6" i="19" s="1"/>
  <c r="BK8" i="19"/>
  <c r="BK6" i="19" s="1"/>
  <c r="BG8" i="19"/>
  <c r="BG6" i="19" s="1"/>
  <c r="AY8" i="19"/>
  <c r="AY6" i="19" s="1"/>
  <c r="AU8" i="19"/>
  <c r="AU6" i="19" s="1"/>
  <c r="AM8" i="19"/>
  <c r="AM6" i="19" s="1"/>
  <c r="AG8" i="19"/>
  <c r="AG6" i="19" s="1"/>
  <c r="CH8" i="19"/>
  <c r="CH6" i="19" s="1"/>
  <c r="BZ8" i="19"/>
  <c r="BZ6" i="19" s="1"/>
  <c r="BV8" i="19"/>
  <c r="BV6" i="19" s="1"/>
  <c r="BN8" i="19"/>
  <c r="BN6" i="19" s="1"/>
  <c r="BJ8" i="19"/>
  <c r="BJ6" i="19" s="1"/>
  <c r="BB8" i="19"/>
  <c r="BB6" i="19" s="1"/>
  <c r="AX8" i="19"/>
  <c r="AX6" i="19" s="1"/>
  <c r="AP8" i="19"/>
  <c r="AP6" i="19" s="1"/>
  <c r="AL8" i="19"/>
  <c r="AL6" i="19" s="1"/>
  <c r="AD8" i="19"/>
  <c r="AD6" i="19" s="1"/>
  <c r="AJ8" i="19"/>
  <c r="AJ6" i="19" s="1"/>
  <c r="CC8" i="19"/>
  <c r="CC6" i="19" s="1"/>
  <c r="BY8" i="19"/>
  <c r="BY6" i="19" s="1"/>
  <c r="BQ8" i="19"/>
  <c r="BQ6" i="19" s="1"/>
  <c r="BM8" i="19"/>
  <c r="BM6" i="19" s="1"/>
  <c r="BE8" i="19"/>
  <c r="BE6" i="19" s="1"/>
  <c r="BA8" i="19"/>
  <c r="BA6" i="19" s="1"/>
  <c r="AS8" i="19"/>
  <c r="AS6" i="19" s="1"/>
  <c r="AO8" i="19"/>
  <c r="AO6" i="19" s="1"/>
  <c r="D9" i="28" l="1"/>
  <c r="D8" i="28" s="1"/>
  <c r="D6" i="28" s="1"/>
  <c r="C9" i="28"/>
  <c r="C8" i="28" s="1"/>
  <c r="C6" i="28" s="1"/>
  <c r="E9" i="28"/>
  <c r="E8" i="28" s="1"/>
  <c r="E6" i="28" s="1"/>
  <c r="AB28" i="25"/>
  <c r="CE62" i="25"/>
  <c r="CE56" i="25" s="1"/>
  <c r="BW62" i="25"/>
  <c r="BW56" i="25" s="1"/>
  <c r="BG62" i="25"/>
  <c r="BG56" i="25" s="1"/>
  <c r="AA31" i="19"/>
  <c r="W31" i="19"/>
  <c r="S31" i="19"/>
  <c r="O31" i="19"/>
  <c r="K31" i="19"/>
  <c r="Y28" i="19"/>
  <c r="U28" i="19"/>
  <c r="Q28" i="19"/>
  <c r="M28" i="19"/>
  <c r="BO8" i="28"/>
  <c r="BO6" i="28" s="1"/>
  <c r="U9" i="28"/>
  <c r="U8" i="28" s="1"/>
  <c r="U6" i="28" s="1"/>
  <c r="BR8" i="28"/>
  <c r="BR6" i="28" s="1"/>
  <c r="V9" i="28"/>
  <c r="V8" i="28" s="1"/>
  <c r="V6" i="28" s="1"/>
  <c r="AW8" i="28"/>
  <c r="AW6" i="28" s="1"/>
  <c r="O9" i="28"/>
  <c r="O8" i="28" s="1"/>
  <c r="O6" i="28" s="1"/>
  <c r="H32" i="28"/>
  <c r="C32" i="28"/>
  <c r="BL11" i="15"/>
  <c r="Q32" i="28"/>
  <c r="Z9" i="28"/>
  <c r="Z8" i="28" s="1"/>
  <c r="Z6" i="28" s="1"/>
  <c r="AH8" i="28"/>
  <c r="AH6" i="28" s="1"/>
  <c r="J9" i="28"/>
  <c r="J8" i="28" s="1"/>
  <c r="J6" i="28" s="1"/>
  <c r="BX11" i="15"/>
  <c r="L41" i="20"/>
  <c r="D41" i="20"/>
  <c r="L32" i="28"/>
  <c r="D32" i="28"/>
  <c r="E32" i="28"/>
  <c r="P32" i="28"/>
  <c r="AG28" i="25"/>
  <c r="AG12" i="25" s="1"/>
  <c r="AG6" i="25" s="1"/>
  <c r="X30" i="25"/>
  <c r="L30" i="25"/>
  <c r="G31" i="19"/>
  <c r="X31" i="19"/>
  <c r="F31" i="19"/>
  <c r="T31" i="19"/>
  <c r="P31" i="19"/>
  <c r="E31" i="19"/>
  <c r="D31" i="19"/>
  <c r="L31" i="19"/>
  <c r="Z28" i="19"/>
  <c r="V28" i="19"/>
  <c r="R28" i="19"/>
  <c r="N28" i="19"/>
  <c r="J28" i="19"/>
  <c r="C25" i="23"/>
  <c r="H25" i="23"/>
  <c r="AO10" i="15"/>
  <c r="AW8" i="19"/>
  <c r="AW6" i="19" s="1"/>
  <c r="O9" i="19"/>
  <c r="O8" i="19" s="1"/>
  <c r="O6" i="19" s="1"/>
  <c r="BE10" i="15"/>
  <c r="BM10" i="15"/>
  <c r="BU8" i="19"/>
  <c r="BU6" i="19" s="1"/>
  <c r="W9" i="19"/>
  <c r="W8" i="19" s="1"/>
  <c r="W6" i="19" s="1"/>
  <c r="CC10" i="15"/>
  <c r="AJ10" i="15"/>
  <c r="AB8" i="19"/>
  <c r="AB6" i="19" s="1"/>
  <c r="C9" i="19"/>
  <c r="C8" i="19" s="1"/>
  <c r="C6" i="19" s="1"/>
  <c r="H9" i="19"/>
  <c r="H8" i="19" s="1"/>
  <c r="H6" i="19" s="1"/>
  <c r="AL10" i="15"/>
  <c r="N9" i="19"/>
  <c r="N8" i="19" s="1"/>
  <c r="N6" i="19" s="1"/>
  <c r="AT8" i="19"/>
  <c r="AT6" i="19" s="1"/>
  <c r="BB10" i="15"/>
  <c r="BJ10" i="15"/>
  <c r="BR8" i="19"/>
  <c r="BR6" i="19" s="1"/>
  <c r="V9" i="19"/>
  <c r="V8" i="19" s="1"/>
  <c r="V6" i="19" s="1"/>
  <c r="BZ10" i="15"/>
  <c r="CH10" i="15"/>
  <c r="AK8" i="19"/>
  <c r="AK6" i="19" s="1"/>
  <c r="K9" i="19"/>
  <c r="K8" i="19" s="1"/>
  <c r="K6" i="19" s="1"/>
  <c r="AQ8" i="19"/>
  <c r="AQ6" i="19" s="1"/>
  <c r="M9" i="19"/>
  <c r="M8" i="19" s="1"/>
  <c r="M6" i="19" s="1"/>
  <c r="AY10" i="15"/>
  <c r="BG10" i="15"/>
  <c r="U9" i="19"/>
  <c r="U8" i="19" s="1"/>
  <c r="U6" i="19" s="1"/>
  <c r="BO8" i="19"/>
  <c r="BO6" i="19" s="1"/>
  <c r="BW10" i="15"/>
  <c r="CE10" i="15"/>
  <c r="J9" i="19"/>
  <c r="J8" i="19" s="1"/>
  <c r="J6" i="19" s="1"/>
  <c r="AH8" i="19"/>
  <c r="AH6" i="19" s="1"/>
  <c r="AH10" i="15" s="1"/>
  <c r="AN8" i="19"/>
  <c r="AN6" i="19" s="1"/>
  <c r="L9" i="19"/>
  <c r="L8" i="19" s="1"/>
  <c r="L6" i="19" s="1"/>
  <c r="D9" i="19"/>
  <c r="D8" i="19" s="1"/>
  <c r="D6" i="19" s="1"/>
  <c r="AV10" i="15"/>
  <c r="BD10" i="15"/>
  <c r="T9" i="19"/>
  <c r="T8" i="19" s="1"/>
  <c r="T6" i="19" s="1"/>
  <c r="BL8" i="19"/>
  <c r="BL6" i="19" s="1"/>
  <c r="F9" i="19"/>
  <c r="F8" i="19" s="1"/>
  <c r="F6" i="19" s="1"/>
  <c r="BT10" i="15"/>
  <c r="CB10" i="15"/>
  <c r="AI10" i="15"/>
  <c r="K32" i="28"/>
  <c r="O32" i="28"/>
  <c r="S32" i="28"/>
  <c r="AA32" i="28"/>
  <c r="P41" i="14"/>
  <c r="E41" i="14"/>
  <c r="J32" i="28"/>
  <c r="N32" i="28"/>
  <c r="R32" i="28"/>
  <c r="V32" i="28"/>
  <c r="Z32" i="28"/>
  <c r="X41" i="14"/>
  <c r="G41" i="14"/>
  <c r="M32" i="28"/>
  <c r="BF8" i="28"/>
  <c r="BF6" i="28" s="1"/>
  <c r="R9" i="28"/>
  <c r="R8" i="28" s="1"/>
  <c r="R6" i="28" s="1"/>
  <c r="T41" i="14"/>
  <c r="F41" i="14"/>
  <c r="F32" i="28"/>
  <c r="T32" i="28"/>
  <c r="C28" i="19"/>
  <c r="H28" i="19"/>
  <c r="I31" i="19"/>
  <c r="CC28" i="25"/>
  <c r="CC12" i="25" s="1"/>
  <c r="CC6" i="25" s="1"/>
  <c r="BY28" i="25"/>
  <c r="BY12" i="25" s="1"/>
  <c r="BY6" i="25" s="1"/>
  <c r="BQ28" i="25"/>
  <c r="BQ12" i="25" s="1"/>
  <c r="BQ6" i="25" s="1"/>
  <c r="BM28" i="25"/>
  <c r="BM12" i="25" s="1"/>
  <c r="BM6" i="25" s="1"/>
  <c r="BE28" i="25"/>
  <c r="BE12" i="25" s="1"/>
  <c r="BE6" i="25" s="1"/>
  <c r="BA28" i="25"/>
  <c r="BA12" i="25" s="1"/>
  <c r="BA6" i="25" s="1"/>
  <c r="AS28" i="25"/>
  <c r="AS12" i="25" s="1"/>
  <c r="AS6" i="25" s="1"/>
  <c r="L31" i="25"/>
  <c r="Y31" i="19"/>
  <c r="U31" i="19"/>
  <c r="Q31" i="19"/>
  <c r="M31" i="19"/>
  <c r="AA28" i="19"/>
  <c r="W28" i="19"/>
  <c r="S28" i="19"/>
  <c r="O28" i="19"/>
  <c r="K28" i="19"/>
  <c r="AF10" i="15"/>
  <c r="AN11" i="15"/>
  <c r="AQ8" i="28"/>
  <c r="AQ6" i="28" s="1"/>
  <c r="M9" i="28"/>
  <c r="M8" i="28" s="1"/>
  <c r="M6" i="28" s="1"/>
  <c r="H41" i="14"/>
  <c r="C41" i="14"/>
  <c r="AT8" i="28"/>
  <c r="AT6" i="28" s="1"/>
  <c r="N9" i="28"/>
  <c r="N8" i="28" s="1"/>
  <c r="N6" i="28" s="1"/>
  <c r="AZ11" i="15"/>
  <c r="P41" i="20"/>
  <c r="E41" i="20"/>
  <c r="F9" i="28"/>
  <c r="AB11" i="15"/>
  <c r="Y9" i="28"/>
  <c r="Y8" i="28" s="1"/>
  <c r="Y6" i="28" s="1"/>
  <c r="G41" i="20"/>
  <c r="X41" i="20"/>
  <c r="AE8" i="28"/>
  <c r="AE6" i="28" s="1"/>
  <c r="I9" i="28"/>
  <c r="I8" i="28" s="1"/>
  <c r="I6" i="28" s="1"/>
  <c r="AA9" i="28"/>
  <c r="AA8" i="28" s="1"/>
  <c r="AA6" i="28" s="1"/>
  <c r="AK8" i="28"/>
  <c r="AK6" i="28" s="1"/>
  <c r="K9" i="28"/>
  <c r="K8" i="28" s="1"/>
  <c r="K6" i="28" s="1"/>
  <c r="G9" i="28"/>
  <c r="G8" i="28" s="1"/>
  <c r="G6" i="28" s="1"/>
  <c r="F41" i="20"/>
  <c r="T41" i="20"/>
  <c r="G32" i="28"/>
  <c r="X32" i="28"/>
  <c r="H31" i="19"/>
  <c r="C31" i="19"/>
  <c r="I28" i="19"/>
  <c r="BX28" i="25"/>
  <c r="BL28" i="25"/>
  <c r="AZ28" i="25"/>
  <c r="AN28" i="25"/>
  <c r="Z31" i="19"/>
  <c r="V31" i="19"/>
  <c r="R31" i="19"/>
  <c r="N31" i="19"/>
  <c r="J31" i="19"/>
  <c r="X28" i="19"/>
  <c r="G28" i="19"/>
  <c r="F28" i="19"/>
  <c r="T28" i="19"/>
  <c r="E28" i="19"/>
  <c r="P28" i="19"/>
  <c r="L28" i="19"/>
  <c r="D28" i="19"/>
  <c r="AS10" i="15"/>
  <c r="BA10" i="15"/>
  <c r="BI8" i="19"/>
  <c r="BI6" i="19" s="1"/>
  <c r="S9" i="19"/>
  <c r="S8" i="19" s="1"/>
  <c r="S6" i="19" s="1"/>
  <c r="BQ10" i="15"/>
  <c r="BY10" i="15"/>
  <c r="CG8" i="19"/>
  <c r="CG6" i="19" s="1"/>
  <c r="AA9" i="19"/>
  <c r="AA8" i="19" s="1"/>
  <c r="AA6" i="19" s="1"/>
  <c r="AD10" i="15"/>
  <c r="AP10" i="15"/>
  <c r="AX10" i="15"/>
  <c r="BF8" i="19"/>
  <c r="BF6" i="19" s="1"/>
  <c r="R9" i="19"/>
  <c r="R8" i="19" s="1"/>
  <c r="R6" i="19" s="1"/>
  <c r="BN10" i="15"/>
  <c r="BV10" i="15"/>
  <c r="CD8" i="19"/>
  <c r="CD6" i="19" s="1"/>
  <c r="Z9" i="19"/>
  <c r="Z8" i="19" s="1"/>
  <c r="Z6" i="19" s="1"/>
  <c r="AG10" i="15"/>
  <c r="AE8" i="19"/>
  <c r="AE6" i="19" s="1"/>
  <c r="I9" i="19"/>
  <c r="I8" i="19" s="1"/>
  <c r="I6" i="19" s="1"/>
  <c r="AM10" i="15"/>
  <c r="AU10" i="15"/>
  <c r="BC8" i="19"/>
  <c r="BC6" i="19" s="1"/>
  <c r="Q9" i="19"/>
  <c r="Q8" i="19" s="1"/>
  <c r="Q6" i="19" s="1"/>
  <c r="BK10" i="15"/>
  <c r="BS10" i="15"/>
  <c r="CA8" i="19"/>
  <c r="CA6" i="19" s="1"/>
  <c r="Y9" i="19"/>
  <c r="Y8" i="19" s="1"/>
  <c r="Y6" i="19" s="1"/>
  <c r="CI10" i="15"/>
  <c r="AR10" i="15"/>
  <c r="AZ8" i="19"/>
  <c r="AZ6" i="19" s="1"/>
  <c r="P9" i="19"/>
  <c r="P8" i="19" s="1"/>
  <c r="P6" i="19" s="1"/>
  <c r="E9" i="19"/>
  <c r="E8" i="19" s="1"/>
  <c r="E6" i="19" s="1"/>
  <c r="BH10" i="15"/>
  <c r="BP10" i="15"/>
  <c r="BX8" i="19"/>
  <c r="BX6" i="19" s="1"/>
  <c r="G9" i="19"/>
  <c r="G8" i="19" s="1"/>
  <c r="G6" i="19" s="1"/>
  <c r="X9" i="19"/>
  <c r="X8" i="19" s="1"/>
  <c r="X6" i="19" s="1"/>
  <c r="CF10" i="15"/>
  <c r="AC10" i="15"/>
  <c r="C41" i="20"/>
  <c r="H41" i="20"/>
  <c r="BU8" i="28"/>
  <c r="BU6" i="28" s="1"/>
  <c r="W9" i="28"/>
  <c r="W8" i="28" s="1"/>
  <c r="W6" i="28" s="1"/>
  <c r="BC8" i="28"/>
  <c r="BC6" i="28" s="1"/>
  <c r="Q9" i="28"/>
  <c r="Q8" i="28" s="1"/>
  <c r="Q6" i="28" s="1"/>
  <c r="U32" i="28"/>
  <c r="BI8" i="28"/>
  <c r="BI6" i="28" s="1"/>
  <c r="S9" i="28"/>
  <c r="S8" i="28" s="1"/>
  <c r="S6" i="28" s="1"/>
  <c r="L41" i="14"/>
  <c r="D41" i="14"/>
  <c r="AV8" i="20"/>
  <c r="BT8" i="20"/>
  <c r="CB8" i="20"/>
  <c r="BH8" i="20"/>
  <c r="AP8" i="20"/>
  <c r="AX8" i="20"/>
  <c r="BN8" i="20"/>
  <c r="BV8" i="20"/>
  <c r="AI8" i="20"/>
  <c r="AS8" i="20"/>
  <c r="BY8" i="20"/>
  <c r="AY8" i="20"/>
  <c r="BG8" i="20"/>
  <c r="BW8" i="20"/>
  <c r="CE8" i="20"/>
  <c r="AJ8" i="20"/>
  <c r="BA8" i="20"/>
  <c r="AR8" i="20"/>
  <c r="BP8" i="20"/>
  <c r="CF8" i="20"/>
  <c r="BM8" i="20"/>
  <c r="BQ8" i="20"/>
  <c r="AL8" i="20"/>
  <c r="BB8" i="20"/>
  <c r="BJ8" i="20"/>
  <c r="BZ8" i="20"/>
  <c r="CH8" i="20"/>
  <c r="AM8" i="20"/>
  <c r="AU8" i="20"/>
  <c r="BK8" i="20"/>
  <c r="BS8" i="20"/>
  <c r="CI8" i="20"/>
  <c r="AF8" i="20"/>
  <c r="BE8" i="20"/>
  <c r="AD8" i="20"/>
  <c r="BD8" i="20"/>
  <c r="AG8" i="20"/>
  <c r="AC8" i="20"/>
  <c r="AO8" i="20"/>
  <c r="CC8" i="20"/>
  <c r="AX45" i="25"/>
  <c r="AO54" i="26"/>
  <c r="AO48" i="26" s="1"/>
  <c r="AG37" i="26"/>
  <c r="AG35" i="26" s="1"/>
  <c r="AG32" i="26" s="1"/>
  <c r="AG54" i="26"/>
  <c r="AG48" i="26" s="1"/>
  <c r="BT54" i="26"/>
  <c r="BT48" i="26" s="1"/>
  <c r="AD45" i="25"/>
  <c r="BG37" i="26"/>
  <c r="BG35" i="26" s="1"/>
  <c r="BG32" i="26" s="1"/>
  <c r="AF54" i="26"/>
  <c r="AF48" i="26" s="1"/>
  <c r="AM62" i="25"/>
  <c r="AM56" i="25" s="1"/>
  <c r="AL37" i="26"/>
  <c r="AL35" i="26" s="1"/>
  <c r="AL32" i="26" s="1"/>
  <c r="CC37" i="26"/>
  <c r="CC35" i="26" s="1"/>
  <c r="CC32" i="26" s="1"/>
  <c r="AS37" i="26"/>
  <c r="AS35" i="26" s="1"/>
  <c r="AS32" i="26" s="1"/>
  <c r="K30" i="25" l="1"/>
  <c r="F8" i="28"/>
  <c r="F6" i="28" s="1"/>
  <c r="N40" i="19"/>
  <c r="W40" i="19"/>
  <c r="O31" i="25"/>
  <c r="AD28" i="25"/>
  <c r="AD12" i="25" s="1"/>
  <c r="AD6" i="25" s="1"/>
  <c r="AD14" i="15" s="1"/>
  <c r="AX28" i="25"/>
  <c r="AX12" i="25" s="1"/>
  <c r="AX6" i="25" s="1"/>
  <c r="BN28" i="25"/>
  <c r="BN12" i="25" s="1"/>
  <c r="BN6" i="25" s="1"/>
  <c r="BN14" i="15" s="1"/>
  <c r="AU28" i="25"/>
  <c r="AU12" i="25" s="1"/>
  <c r="AU6" i="25" s="1"/>
  <c r="AU14" i="15" s="1"/>
  <c r="BK28" i="25"/>
  <c r="BK12" i="25" s="1"/>
  <c r="BK6" i="25" s="1"/>
  <c r="BK14" i="15" s="1"/>
  <c r="H31" i="25"/>
  <c r="AA40" i="19"/>
  <c r="R40" i="19"/>
  <c r="S40" i="19"/>
  <c r="AC28" i="25"/>
  <c r="AC12" i="25" s="1"/>
  <c r="AC6" i="25" s="1"/>
  <c r="BD28" i="25"/>
  <c r="BD12" i="25" s="1"/>
  <c r="BD6" i="25" s="1"/>
  <c r="BD14" i="15" s="1"/>
  <c r="BH28" i="25"/>
  <c r="BH12" i="25" s="1"/>
  <c r="BH6" i="25" s="1"/>
  <c r="BH14" i="15" s="1"/>
  <c r="AW28" i="25"/>
  <c r="W30" i="25"/>
  <c r="K31" i="25"/>
  <c r="AA31" i="25"/>
  <c r="T31" i="25"/>
  <c r="AL28" i="25"/>
  <c r="AL12" i="25" s="1"/>
  <c r="AL6" i="25" s="1"/>
  <c r="BB28" i="25"/>
  <c r="BB12" i="25" s="1"/>
  <c r="BB6" i="25" s="1"/>
  <c r="BB14" i="15" s="1"/>
  <c r="CH28" i="25"/>
  <c r="CH12" i="25" s="1"/>
  <c r="CH6" i="25" s="1"/>
  <c r="CH14" i="15" s="1"/>
  <c r="AI28" i="25"/>
  <c r="AI12" i="25" s="1"/>
  <c r="AI6" i="25" s="1"/>
  <c r="AI14" i="15" s="1"/>
  <c r="AY28" i="25"/>
  <c r="AY12" i="25" s="1"/>
  <c r="AY6" i="25" s="1"/>
  <c r="AY14" i="15" s="1"/>
  <c r="CE28" i="25"/>
  <c r="CE12" i="25" s="1"/>
  <c r="CE6" i="25" s="1"/>
  <c r="CE14" i="15" s="1"/>
  <c r="K40" i="19"/>
  <c r="CB28" i="25"/>
  <c r="CB12" i="25" s="1"/>
  <c r="CB6" i="25" s="1"/>
  <c r="CB14" i="15" s="1"/>
  <c r="F31" i="25"/>
  <c r="J40" i="19"/>
  <c r="AV28" i="25"/>
  <c r="AV12" i="25" s="1"/>
  <c r="AV6" i="25" s="1"/>
  <c r="AV14" i="15" s="1"/>
  <c r="AO28" i="25"/>
  <c r="AO12" i="25" s="1"/>
  <c r="AO6" i="25" s="1"/>
  <c r="AO14" i="15" s="1"/>
  <c r="BP28" i="25"/>
  <c r="BP12" i="25" s="1"/>
  <c r="BP6" i="25" s="1"/>
  <c r="BP14" i="15" s="1"/>
  <c r="E31" i="25"/>
  <c r="G30" i="25"/>
  <c r="X31" i="25"/>
  <c r="N44" i="25"/>
  <c r="V40" i="19"/>
  <c r="P30" i="25"/>
  <c r="T30" i="25"/>
  <c r="CF28" i="25"/>
  <c r="CF12" i="25" s="1"/>
  <c r="CF6" i="25" s="1"/>
  <c r="CF14" i="15" s="1"/>
  <c r="D31" i="25"/>
  <c r="P31" i="25"/>
  <c r="I31" i="25"/>
  <c r="AA30" i="25"/>
  <c r="S31" i="25"/>
  <c r="AP28" i="25"/>
  <c r="AP12" i="25" s="1"/>
  <c r="AP6" i="25" s="1"/>
  <c r="AP14" i="15" s="1"/>
  <c r="BV28" i="25"/>
  <c r="BV12" i="25" s="1"/>
  <c r="BV6" i="25" s="1"/>
  <c r="BV14" i="15" s="1"/>
  <c r="AM28" i="25"/>
  <c r="AM12" i="25" s="1"/>
  <c r="AM6" i="25" s="1"/>
  <c r="AM14" i="15" s="1"/>
  <c r="BS28" i="25"/>
  <c r="BS12" i="25" s="1"/>
  <c r="BS6" i="25" s="1"/>
  <c r="BS14" i="15" s="1"/>
  <c r="CI28" i="25"/>
  <c r="CI12" i="25" s="1"/>
  <c r="CI6" i="25" s="1"/>
  <c r="CI14" i="15" s="1"/>
  <c r="I40" i="19"/>
  <c r="D30" i="25"/>
  <c r="S30" i="25"/>
  <c r="CG28" i="25"/>
  <c r="CG12" i="25" s="1"/>
  <c r="CG6" i="25" s="1"/>
  <c r="W31" i="25"/>
  <c r="O40" i="19"/>
  <c r="AJ28" i="25"/>
  <c r="AJ12" i="25" s="1"/>
  <c r="AJ6" i="25" s="1"/>
  <c r="AJ14" i="15" s="1"/>
  <c r="E30" i="25"/>
  <c r="G31" i="25"/>
  <c r="O30" i="25"/>
  <c r="BJ28" i="25"/>
  <c r="BJ12" i="25" s="1"/>
  <c r="BJ6" i="25" s="1"/>
  <c r="BJ14" i="15" s="1"/>
  <c r="BZ28" i="25"/>
  <c r="BZ12" i="25" s="1"/>
  <c r="BZ6" i="25" s="1"/>
  <c r="BZ14" i="15" s="1"/>
  <c r="BG28" i="25"/>
  <c r="BG12" i="25" s="1"/>
  <c r="BG6" i="25" s="1"/>
  <c r="BG14" i="15" s="1"/>
  <c r="BW28" i="25"/>
  <c r="BW12" i="25" s="1"/>
  <c r="BW6" i="25" s="1"/>
  <c r="BE14" i="15"/>
  <c r="CC14" i="15"/>
  <c r="AS14" i="15"/>
  <c r="BQ14" i="15"/>
  <c r="AD35" i="28"/>
  <c r="AG35" i="28"/>
  <c r="AM35" i="28"/>
  <c r="BS35" i="28"/>
  <c r="BP35" i="28"/>
  <c r="BA35" i="28"/>
  <c r="BQ35" i="28"/>
  <c r="AX35" i="28"/>
  <c r="BN35" i="28"/>
  <c r="AS45" i="20"/>
  <c r="AS45" i="14"/>
  <c r="BY45" i="20"/>
  <c r="BY45" i="14"/>
  <c r="AM45" i="20"/>
  <c r="AM45" i="14"/>
  <c r="BS45" i="20"/>
  <c r="BS45" i="14"/>
  <c r="CI45" i="20"/>
  <c r="CI45" i="14"/>
  <c r="CF45" i="20"/>
  <c r="CF45" i="14"/>
  <c r="BK62" i="25"/>
  <c r="BK56" i="25" s="1"/>
  <c r="CI62" i="25"/>
  <c r="CI56" i="25" s="1"/>
  <c r="AI41" i="25"/>
  <c r="AI39" i="25" s="1"/>
  <c r="BJ45" i="20"/>
  <c r="BJ45" i="14"/>
  <c r="AR45" i="20"/>
  <c r="AR45" i="14"/>
  <c r="AX45" i="20"/>
  <c r="AX45" i="14"/>
  <c r="U40" i="19"/>
  <c r="BJ41" i="25"/>
  <c r="BJ39" i="25" s="1"/>
  <c r="BJ37" i="26"/>
  <c r="BJ35" i="26" s="1"/>
  <c r="BJ32" i="26" s="1"/>
  <c r="AR54" i="26"/>
  <c r="AR48" i="26" s="1"/>
  <c r="CC54" i="26"/>
  <c r="CC48" i="26" s="1"/>
  <c r="CC30" i="26" s="1"/>
  <c r="CC28" i="15" s="1"/>
  <c r="G40" i="19"/>
  <c r="X40" i="19"/>
  <c r="BQ62" i="25"/>
  <c r="BQ56" i="25" s="1"/>
  <c r="AD54" i="26"/>
  <c r="AD48" i="26" s="1"/>
  <c r="BA54" i="26"/>
  <c r="BA48" i="26" s="1"/>
  <c r="AD41" i="25"/>
  <c r="AD39" i="25" s="1"/>
  <c r="AD36" i="25" s="1"/>
  <c r="BB41" i="25"/>
  <c r="BB39" i="25" s="1"/>
  <c r="CH41" i="25"/>
  <c r="CH39" i="25" s="1"/>
  <c r="BY37" i="26"/>
  <c r="BY35" i="26" s="1"/>
  <c r="BY32" i="26" s="1"/>
  <c r="CF45" i="25"/>
  <c r="CE54" i="26"/>
  <c r="CE48" i="26" s="1"/>
  <c r="BY54" i="26"/>
  <c r="BY48" i="26" s="1"/>
  <c r="AR41" i="25"/>
  <c r="AR39" i="25" s="1"/>
  <c r="CB41" i="25"/>
  <c r="CB39" i="25" s="1"/>
  <c r="BS37" i="26"/>
  <c r="BS35" i="26" s="1"/>
  <c r="BS32" i="26" s="1"/>
  <c r="AP37" i="26"/>
  <c r="AP35" i="26" s="1"/>
  <c r="AP32" i="26" s="1"/>
  <c r="BS41" i="25"/>
  <c r="BS39" i="25" s="1"/>
  <c r="BB37" i="26"/>
  <c r="BB35" i="26" s="1"/>
  <c r="BB32" i="26" s="1"/>
  <c r="CH37" i="26"/>
  <c r="CH35" i="26" s="1"/>
  <c r="CH32" i="26" s="1"/>
  <c r="AO45" i="25"/>
  <c r="BM45" i="25"/>
  <c r="BP54" i="26"/>
  <c r="BP48" i="26" s="1"/>
  <c r="CD45" i="25"/>
  <c r="AP45" i="20"/>
  <c r="AP45" i="14"/>
  <c r="AH8" i="20"/>
  <c r="J9" i="20"/>
  <c r="J8" i="20" s="1"/>
  <c r="Q9" i="20"/>
  <c r="Q8" i="20" s="1"/>
  <c r="BC8" i="20"/>
  <c r="U9" i="20"/>
  <c r="U8" i="20" s="1"/>
  <c r="BO8" i="20"/>
  <c r="AZ45" i="25"/>
  <c r="BX45" i="25"/>
  <c r="AR28" i="25"/>
  <c r="AR12" i="25" s="1"/>
  <c r="AR6" i="25" s="1"/>
  <c r="AZ12" i="25"/>
  <c r="AZ6" i="25" s="1"/>
  <c r="BT28" i="25"/>
  <c r="BT12" i="25" s="1"/>
  <c r="BT6" i="25" s="1"/>
  <c r="AK11" i="15"/>
  <c r="CA11" i="15"/>
  <c r="AT11" i="15"/>
  <c r="N11" i="15" s="1"/>
  <c r="L11" i="15"/>
  <c r="AK28" i="25"/>
  <c r="BI28" i="25"/>
  <c r="BU28" i="25"/>
  <c r="C31" i="25"/>
  <c r="BO10" i="15"/>
  <c r="AT10" i="15"/>
  <c r="BU10" i="15"/>
  <c r="AH11" i="15"/>
  <c r="AW11" i="15"/>
  <c r="O11" i="15" s="1"/>
  <c r="H28" i="25"/>
  <c r="H12" i="25" s="1"/>
  <c r="H6" i="25" s="1"/>
  <c r="AB12" i="25"/>
  <c r="AB6" i="25" s="1"/>
  <c r="BG35" i="28"/>
  <c r="BW35" i="28"/>
  <c r="BD35" i="28"/>
  <c r="BT35" i="28"/>
  <c r="AO35" i="28"/>
  <c r="BE35" i="28"/>
  <c r="AL35" i="28"/>
  <c r="BB35" i="28"/>
  <c r="BM45" i="20"/>
  <c r="BM45" i="14"/>
  <c r="CC45" i="20"/>
  <c r="CC45" i="14"/>
  <c r="AF35" i="28"/>
  <c r="AJ35" i="28"/>
  <c r="BM37" i="26"/>
  <c r="BM35" i="26" s="1"/>
  <c r="BM32" i="26" s="1"/>
  <c r="BG45" i="20"/>
  <c r="BG45" i="14"/>
  <c r="BW45" i="20"/>
  <c r="BW45" i="14"/>
  <c r="AJ45" i="20"/>
  <c r="AJ45" i="14"/>
  <c r="BH45" i="20"/>
  <c r="BH45" i="14"/>
  <c r="BT45" i="20"/>
  <c r="BT45" i="14"/>
  <c r="BN45" i="20"/>
  <c r="BN45" i="14"/>
  <c r="AC45" i="20"/>
  <c r="AC45" i="14"/>
  <c r="AI62" i="25"/>
  <c r="AI56" i="25" s="1"/>
  <c r="BZ37" i="26"/>
  <c r="BZ35" i="26" s="1"/>
  <c r="BZ32" i="26" s="1"/>
  <c r="AR45" i="25"/>
  <c r="AW54" i="26"/>
  <c r="BZ45" i="20"/>
  <c r="BZ45" i="14"/>
  <c r="AU41" i="25"/>
  <c r="AU39" i="25" s="1"/>
  <c r="AU37" i="26"/>
  <c r="AU35" i="26" s="1"/>
  <c r="AU32" i="26" s="1"/>
  <c r="BY45" i="25"/>
  <c r="BD54" i="26"/>
  <c r="BD48" i="26" s="1"/>
  <c r="CI41" i="25"/>
  <c r="CI39" i="25" s="1"/>
  <c r="BB45" i="20"/>
  <c r="BB45" i="14"/>
  <c r="AV45" i="20"/>
  <c r="AV45" i="14"/>
  <c r="BV54" i="26"/>
  <c r="BV48" i="26" s="1"/>
  <c r="AJ45" i="25"/>
  <c r="BW37" i="26"/>
  <c r="BW35" i="26" s="1"/>
  <c r="BW32" i="26" s="1"/>
  <c r="AP45" i="25"/>
  <c r="CF62" i="25"/>
  <c r="CF56" i="25" s="1"/>
  <c r="BI62" i="25"/>
  <c r="AI37" i="26"/>
  <c r="AI35" i="26" s="1"/>
  <c r="AI32" i="26" s="1"/>
  <c r="AV45" i="25"/>
  <c r="BB62" i="25"/>
  <c r="BB56" i="25" s="1"/>
  <c r="BV62" i="25"/>
  <c r="BV56" i="25" s="1"/>
  <c r="AI54" i="26"/>
  <c r="AI48" i="26" s="1"/>
  <c r="L44" i="25"/>
  <c r="AJ41" i="25"/>
  <c r="AJ39" i="25" s="1"/>
  <c r="AV41" i="25"/>
  <c r="AV39" i="25" s="1"/>
  <c r="O44" i="25"/>
  <c r="CE37" i="26"/>
  <c r="CE35" i="26" s="1"/>
  <c r="CE32" i="26" s="1"/>
  <c r="BQ54" i="26"/>
  <c r="BQ48" i="26" s="1"/>
  <c r="CA41" i="25"/>
  <c r="BN37" i="26"/>
  <c r="BN35" i="26" s="1"/>
  <c r="BN32" i="26" s="1"/>
  <c r="BQ45" i="25"/>
  <c r="CB54" i="26"/>
  <c r="CB48" i="26" s="1"/>
  <c r="AM37" i="26"/>
  <c r="AM35" i="26" s="1"/>
  <c r="AM32" i="26" s="1"/>
  <c r="AR62" i="25"/>
  <c r="AR56" i="25" s="1"/>
  <c r="AB45" i="20"/>
  <c r="AI45" i="25"/>
  <c r="J44" i="25"/>
  <c r="CG8" i="20"/>
  <c r="AA9" i="20"/>
  <c r="AA8" i="20" s="1"/>
  <c r="AE8" i="20"/>
  <c r="I9" i="20"/>
  <c r="I8" i="20" s="1"/>
  <c r="V9" i="20"/>
  <c r="V8" i="20" s="1"/>
  <c r="BR8" i="20"/>
  <c r="BU8" i="20"/>
  <c r="W9" i="20"/>
  <c r="W8" i="20" s="1"/>
  <c r="BF8" i="20"/>
  <c r="R9" i="20"/>
  <c r="R8" i="20" s="1"/>
  <c r="BL62" i="25"/>
  <c r="AZ10" i="15"/>
  <c r="BC10" i="15"/>
  <c r="BF10" i="15"/>
  <c r="CG10" i="15"/>
  <c r="BL12" i="25"/>
  <c r="BL6" i="25" s="1"/>
  <c r="AC14" i="15"/>
  <c r="AE11" i="15"/>
  <c r="H11" i="15"/>
  <c r="P11" i="15"/>
  <c r="BA14" i="15"/>
  <c r="BM14" i="15"/>
  <c r="BY14" i="15"/>
  <c r="AK10" i="15"/>
  <c r="AH28" i="25"/>
  <c r="J30" i="25"/>
  <c r="AX14" i="15"/>
  <c r="R30" i="25"/>
  <c r="BF28" i="25"/>
  <c r="Z30" i="25"/>
  <c r="CD28" i="25"/>
  <c r="J31" i="25"/>
  <c r="R31" i="25"/>
  <c r="Z31" i="25"/>
  <c r="X11" i="15"/>
  <c r="AQ28" i="25"/>
  <c r="M30" i="25"/>
  <c r="BO28" i="25"/>
  <c r="U30" i="25"/>
  <c r="BW14" i="15"/>
  <c r="M31" i="25"/>
  <c r="U31" i="25"/>
  <c r="AQ62" i="25"/>
  <c r="H30" i="25"/>
  <c r="AI35" i="28"/>
  <c r="AU35" i="28"/>
  <c r="BK35" i="28"/>
  <c r="AR35" i="28"/>
  <c r="BH35" i="28"/>
  <c r="AS35" i="28"/>
  <c r="AP35" i="28"/>
  <c r="BV35" i="28"/>
  <c r="BA45" i="20"/>
  <c r="BA45" i="14"/>
  <c r="BQ45" i="20"/>
  <c r="BQ45" i="14"/>
  <c r="BA37" i="26"/>
  <c r="BA35" i="26" s="1"/>
  <c r="BA32" i="26" s="1"/>
  <c r="BQ37" i="26"/>
  <c r="BQ35" i="26" s="1"/>
  <c r="BQ32" i="26" s="1"/>
  <c r="CB45" i="20"/>
  <c r="CB45" i="14"/>
  <c r="AU45" i="20"/>
  <c r="AU45" i="14"/>
  <c r="BK45" i="20"/>
  <c r="BK45" i="14"/>
  <c r="AF45" i="20"/>
  <c r="AF45" i="14"/>
  <c r="AM45" i="25"/>
  <c r="L40" i="19"/>
  <c r="D40" i="19"/>
  <c r="Z40" i="19"/>
  <c r="AG45" i="20"/>
  <c r="AG45" i="14"/>
  <c r="AJ54" i="26"/>
  <c r="AJ48" i="26" s="1"/>
  <c r="Q40" i="19"/>
  <c r="Y40" i="19"/>
  <c r="AY41" i="25"/>
  <c r="AY39" i="25" s="1"/>
  <c r="Q44" i="25"/>
  <c r="BH45" i="25"/>
  <c r="BH54" i="26"/>
  <c r="BH48" i="26" s="1"/>
  <c r="E40" i="19"/>
  <c r="P40" i="19"/>
  <c r="AD45" i="20"/>
  <c r="AD45" i="14"/>
  <c r="BK37" i="26"/>
  <c r="BK35" i="26" s="1"/>
  <c r="BK32" i="26" s="1"/>
  <c r="BN54" i="26"/>
  <c r="BN48" i="26" s="1"/>
  <c r="BA62" i="25"/>
  <c r="BA56" i="25" s="1"/>
  <c r="BZ54" i="26"/>
  <c r="BZ48" i="26" s="1"/>
  <c r="AX54" i="26"/>
  <c r="AX48" i="26" s="1"/>
  <c r="AY37" i="26"/>
  <c r="AY35" i="26" s="1"/>
  <c r="AY32" i="26" s="1"/>
  <c r="CI37" i="26"/>
  <c r="CI35" i="26" s="1"/>
  <c r="CI32" i="26" s="1"/>
  <c r="BK41" i="25"/>
  <c r="BK39" i="25" s="1"/>
  <c r="AF45" i="25"/>
  <c r="AL41" i="25"/>
  <c r="AL39" i="25" s="1"/>
  <c r="BP45" i="25"/>
  <c r="AL62" i="25"/>
  <c r="AL56" i="25" s="1"/>
  <c r="BZ62" i="25"/>
  <c r="BZ56" i="25" s="1"/>
  <c r="BG54" i="26"/>
  <c r="BG48" i="26" s="1"/>
  <c r="BG30" i="26" s="1"/>
  <c r="BG28" i="15" s="1"/>
  <c r="AC37" i="26"/>
  <c r="AC35" i="26" s="1"/>
  <c r="AC32" i="26" s="1"/>
  <c r="W44" i="25"/>
  <c r="AE37" i="26"/>
  <c r="BH41" i="25"/>
  <c r="BH39" i="25" s="1"/>
  <c r="BF45" i="25"/>
  <c r="BV37" i="26"/>
  <c r="BV35" i="26" s="1"/>
  <c r="BV32" i="26" s="1"/>
  <c r="BD45" i="25"/>
  <c r="BW41" i="25"/>
  <c r="BW39" i="25" s="1"/>
  <c r="BA45" i="25"/>
  <c r="CF54" i="26"/>
  <c r="CF48" i="26" s="1"/>
  <c r="AF62" i="25"/>
  <c r="AF56" i="25" s="1"/>
  <c r="BE54" i="26"/>
  <c r="BE48" i="26" s="1"/>
  <c r="AL45" i="20"/>
  <c r="AL45" i="14"/>
  <c r="C40" i="19"/>
  <c r="H40" i="19"/>
  <c r="BT62" i="25"/>
  <c r="BT56" i="25" s="1"/>
  <c r="Y9" i="20"/>
  <c r="Y8" i="20" s="1"/>
  <c r="CA8" i="20"/>
  <c r="M9" i="20"/>
  <c r="M8" i="20" s="1"/>
  <c r="AQ8" i="20"/>
  <c r="AN45" i="25"/>
  <c r="BL45" i="25"/>
  <c r="BI11" i="15"/>
  <c r="BC11" i="15"/>
  <c r="Q11" i="15" s="1"/>
  <c r="BU11" i="15"/>
  <c r="BX10" i="15"/>
  <c r="AG14" i="15"/>
  <c r="AQ11" i="15"/>
  <c r="AB10" i="15"/>
  <c r="AW10" i="15"/>
  <c r="I30" i="25"/>
  <c r="AE28" i="25"/>
  <c r="BR11" i="15"/>
  <c r="V11" i="15" s="1"/>
  <c r="BO11" i="15"/>
  <c r="AC35" i="28"/>
  <c r="AY35" i="28"/>
  <c r="AV35" i="28"/>
  <c r="BM35" i="28"/>
  <c r="BJ35" i="28"/>
  <c r="AO45" i="20"/>
  <c r="AO45" i="14"/>
  <c r="BE45" i="20"/>
  <c r="BE45" i="14"/>
  <c r="AO37" i="26"/>
  <c r="AO35" i="26" s="1"/>
  <c r="AO32" i="26" s="1"/>
  <c r="AO30" i="26" s="1"/>
  <c r="AO28" i="15" s="1"/>
  <c r="BE37" i="26"/>
  <c r="BE35" i="26" s="1"/>
  <c r="BE32" i="26" s="1"/>
  <c r="AI45" i="20"/>
  <c r="AI45" i="14"/>
  <c r="AY45" i="20"/>
  <c r="AY45" i="14"/>
  <c r="CE45" i="20"/>
  <c r="CE45" i="14"/>
  <c r="BP45" i="20"/>
  <c r="BP45" i="14"/>
  <c r="AU62" i="25"/>
  <c r="AU56" i="25" s="1"/>
  <c r="BS62" i="25"/>
  <c r="BS56" i="25" s="1"/>
  <c r="BD45" i="20"/>
  <c r="BD45" i="14"/>
  <c r="AE45" i="25"/>
  <c r="BM54" i="26"/>
  <c r="BM48" i="26" s="1"/>
  <c r="F40" i="19"/>
  <c r="T40" i="19"/>
  <c r="M40" i="19"/>
  <c r="AS45" i="25"/>
  <c r="CH45" i="20"/>
  <c r="CH45" i="14"/>
  <c r="AP54" i="26"/>
  <c r="AP48" i="26" s="1"/>
  <c r="BJ54" i="26"/>
  <c r="BJ48" i="26" s="1"/>
  <c r="AS62" i="25"/>
  <c r="AS56" i="25" s="1"/>
  <c r="AS54" i="26"/>
  <c r="AS48" i="26" s="1"/>
  <c r="AS30" i="26" s="1"/>
  <c r="AS28" i="15" s="1"/>
  <c r="CB45" i="25"/>
  <c r="AP62" i="25"/>
  <c r="AP56" i="25" s="1"/>
  <c r="BJ62" i="25"/>
  <c r="BJ56" i="25" s="1"/>
  <c r="AY54" i="26"/>
  <c r="AY48" i="26" s="1"/>
  <c r="AG30" i="26"/>
  <c r="AG28" i="15" s="1"/>
  <c r="AN41" i="25"/>
  <c r="BT41" i="25"/>
  <c r="BT39" i="25" s="1"/>
  <c r="V44" i="25"/>
  <c r="BV45" i="25"/>
  <c r="BP41" i="25"/>
  <c r="BP39" i="25" s="1"/>
  <c r="BT45" i="25"/>
  <c r="AX37" i="26"/>
  <c r="AX35" i="26" s="1"/>
  <c r="AX32" i="26" s="1"/>
  <c r="BE45" i="25"/>
  <c r="CC45" i="25"/>
  <c r="AV54" i="26"/>
  <c r="AV48" i="26" s="1"/>
  <c r="BN45" i="25"/>
  <c r="AX62" i="25"/>
  <c r="AX56" i="25" s="1"/>
  <c r="Y44" i="25"/>
  <c r="BN62" i="25"/>
  <c r="BN56" i="25" s="1"/>
  <c r="BD62" i="25"/>
  <c r="BD56" i="25" s="1"/>
  <c r="BV45" i="20"/>
  <c r="BV45" i="14"/>
  <c r="S44" i="25"/>
  <c r="AW8" i="20"/>
  <c r="O9" i="20"/>
  <c r="O8" i="20" s="1"/>
  <c r="BI8" i="20"/>
  <c r="S9" i="20"/>
  <c r="S8" i="20" s="1"/>
  <c r="K9" i="20"/>
  <c r="K8" i="20" s="1"/>
  <c r="AK8" i="20"/>
  <c r="CD8" i="20"/>
  <c r="Z9" i="20"/>
  <c r="Z8" i="20" s="1"/>
  <c r="T9" i="20"/>
  <c r="T8" i="20" s="1"/>
  <c r="BL8" i="20"/>
  <c r="F9" i="20"/>
  <c r="F8" i="20" s="1"/>
  <c r="P9" i="20"/>
  <c r="P8" i="20" s="1"/>
  <c r="AZ8" i="20"/>
  <c r="E9" i="20"/>
  <c r="E8" i="20" s="1"/>
  <c r="CA10" i="15"/>
  <c r="AE10" i="15"/>
  <c r="CD10" i="15"/>
  <c r="BI10" i="15"/>
  <c r="AN12" i="25"/>
  <c r="AN6" i="25" s="1"/>
  <c r="F30" i="25"/>
  <c r="BX12" i="25"/>
  <c r="BX6" i="25" s="1"/>
  <c r="CG11" i="15"/>
  <c r="AW12" i="25"/>
  <c r="AW6" i="25" s="1"/>
  <c r="AK62" i="25"/>
  <c r="BF11" i="15"/>
  <c r="BL10" i="15"/>
  <c r="AN10" i="15"/>
  <c r="AQ10" i="15"/>
  <c r="BR10" i="15"/>
  <c r="J10" i="15"/>
  <c r="AL14" i="15"/>
  <c r="AT28" i="25"/>
  <c r="N30" i="25"/>
  <c r="BR28" i="25"/>
  <c r="V30" i="25"/>
  <c r="N31" i="25"/>
  <c r="V31" i="25"/>
  <c r="CD11" i="15"/>
  <c r="T11" i="15"/>
  <c r="Q30" i="25"/>
  <c r="BC28" i="25"/>
  <c r="Y30" i="25"/>
  <c r="CA28" i="25"/>
  <c r="Q31" i="25"/>
  <c r="Y31" i="25"/>
  <c r="AF28" i="25"/>
  <c r="AF12" i="25" s="1"/>
  <c r="AF6" i="25" s="1"/>
  <c r="C30" i="25"/>
  <c r="BV30" i="19"/>
  <c r="CC8" i="14"/>
  <c r="BE8" i="14"/>
  <c r="AF8" i="14"/>
  <c r="BK8" i="14"/>
  <c r="AU8" i="14"/>
  <c r="BZ8" i="14"/>
  <c r="BJ8" i="14"/>
  <c r="BQ8" i="14"/>
  <c r="BM8" i="14"/>
  <c r="BA8" i="14"/>
  <c r="AJ8" i="14"/>
  <c r="BW8" i="14"/>
  <c r="BG8" i="14"/>
  <c r="BY8" i="14"/>
  <c r="BV8" i="14"/>
  <c r="AP8" i="14"/>
  <c r="AO8" i="14"/>
  <c r="AG8" i="14"/>
  <c r="AD8" i="14"/>
  <c r="CI8" i="14"/>
  <c r="BS8" i="14"/>
  <c r="AM8" i="14"/>
  <c r="CH8" i="14"/>
  <c r="BB8" i="14"/>
  <c r="AL8" i="14"/>
  <c r="CE8" i="14"/>
  <c r="AY8" i="14"/>
  <c r="AS8" i="14"/>
  <c r="BN8" i="14"/>
  <c r="AX8" i="14"/>
  <c r="AP30" i="19"/>
  <c r="BT30" i="19"/>
  <c r="AO30" i="19"/>
  <c r="BE30" i="19"/>
  <c r="BM30" i="19"/>
  <c r="CC30" i="19"/>
  <c r="BD30" i="19"/>
  <c r="AY30" i="19"/>
  <c r="CE30" i="19"/>
  <c r="AC30" i="19"/>
  <c r="BK30" i="19"/>
  <c r="AU30" i="19"/>
  <c r="BZ30" i="19"/>
  <c r="BN30" i="19"/>
  <c r="BP30" i="19"/>
  <c r="BB30" i="19"/>
  <c r="CH30" i="19"/>
  <c r="BG30" i="19"/>
  <c r="BW30" i="19"/>
  <c r="AG30" i="19"/>
  <c r="AR30" i="19"/>
  <c r="CF30" i="19"/>
  <c r="AF30" i="19"/>
  <c r="AS30" i="19"/>
  <c r="BA30" i="19"/>
  <c r="BQ30" i="19"/>
  <c r="BY30" i="19"/>
  <c r="BH30" i="19"/>
  <c r="AL30" i="19"/>
  <c r="AD30" i="19"/>
  <c r="AY45" i="25"/>
  <c r="BG45" i="25"/>
  <c r="BW45" i="25"/>
  <c r="CE45" i="25"/>
  <c r="CH45" i="25"/>
  <c r="BJ45" i="25"/>
  <c r="AC45" i="25"/>
  <c r="AM30" i="19"/>
  <c r="BS30" i="19"/>
  <c r="CI30" i="19"/>
  <c r="BJ30" i="19"/>
  <c r="AV30" i="19"/>
  <c r="CB30" i="19"/>
  <c r="AL45" i="25"/>
  <c r="AG45" i="25"/>
  <c r="AX30" i="19"/>
  <c r="AU45" i="25"/>
  <c r="BK45" i="25"/>
  <c r="BS45" i="25"/>
  <c r="BB45" i="25"/>
  <c r="AI30" i="19"/>
  <c r="AJ30" i="19"/>
  <c r="P28" i="25" l="1"/>
  <c r="P12" i="25" s="1"/>
  <c r="P6" i="25" s="1"/>
  <c r="T28" i="25"/>
  <c r="T12" i="25" s="1"/>
  <c r="T6" i="25" s="1"/>
  <c r="K63" i="25"/>
  <c r="I44" i="25"/>
  <c r="AM41" i="25"/>
  <c r="AM39" i="25" s="1"/>
  <c r="AM36" i="25" s="1"/>
  <c r="AM34" i="25" s="1"/>
  <c r="AM26" i="15" s="1"/>
  <c r="X10" i="15"/>
  <c r="R44" i="25"/>
  <c r="O28" i="25"/>
  <c r="O12" i="25" s="1"/>
  <c r="O6" i="25" s="1"/>
  <c r="CE30" i="26"/>
  <c r="CE28" i="15" s="1"/>
  <c r="G28" i="25"/>
  <c r="G12" i="25" s="1"/>
  <c r="G6" i="25" s="1"/>
  <c r="X28" i="25"/>
  <c r="X12" i="25" s="1"/>
  <c r="X6" i="25" s="1"/>
  <c r="BG41" i="25"/>
  <c r="BG39" i="25" s="1"/>
  <c r="BG36" i="25" s="1"/>
  <c r="BG34" i="25" s="1"/>
  <c r="BP36" i="25"/>
  <c r="BZ41" i="25"/>
  <c r="BZ39" i="25" s="1"/>
  <c r="D28" i="25"/>
  <c r="D12" i="25" s="1"/>
  <c r="D6" i="25" s="1"/>
  <c r="BH36" i="25"/>
  <c r="F11" i="15"/>
  <c r="AX30" i="26"/>
  <c r="AX28" i="15" s="1"/>
  <c r="AA44" i="25"/>
  <c r="AA28" i="25"/>
  <c r="AA12" i="25" s="1"/>
  <c r="AA6" i="25" s="1"/>
  <c r="BV41" i="25"/>
  <c r="BV39" i="25" s="1"/>
  <c r="BV36" i="25" s="1"/>
  <c r="BV34" i="25" s="1"/>
  <c r="BE30" i="26"/>
  <c r="BE28" i="15" s="1"/>
  <c r="BQ30" i="26"/>
  <c r="BQ28" i="15" s="1"/>
  <c r="Z44" i="25"/>
  <c r="V39" i="19"/>
  <c r="J39" i="19"/>
  <c r="J37" i="19" s="1"/>
  <c r="F28" i="25"/>
  <c r="F12" i="25" s="1"/>
  <c r="F6" i="25" s="1"/>
  <c r="AX41" i="25"/>
  <c r="AX39" i="25" s="1"/>
  <c r="AX36" i="25" s="1"/>
  <c r="BV30" i="26"/>
  <c r="BV28" i="15" s="1"/>
  <c r="BA30" i="26"/>
  <c r="BA28" i="15" s="1"/>
  <c r="D46" i="25"/>
  <c r="D44" i="25"/>
  <c r="Y39" i="19"/>
  <c r="S39" i="19"/>
  <c r="S37" i="19" s="1"/>
  <c r="E28" i="25"/>
  <c r="E12" i="25" s="1"/>
  <c r="E6" i="25" s="1"/>
  <c r="L28" i="25"/>
  <c r="L12" i="25" s="1"/>
  <c r="L6" i="25" s="1"/>
  <c r="CF41" i="25"/>
  <c r="CF39" i="25" s="1"/>
  <c r="CF36" i="25" s="1"/>
  <c r="CF34" i="25" s="1"/>
  <c r="L46" i="25"/>
  <c r="AV36" i="25"/>
  <c r="U44" i="25"/>
  <c r="BZ45" i="25"/>
  <c r="X45" i="25" s="1"/>
  <c r="BH37" i="26"/>
  <c r="BH35" i="26" s="1"/>
  <c r="BH32" i="26" s="1"/>
  <c r="BH30" i="26" s="1"/>
  <c r="BH28" i="15" s="1"/>
  <c r="AC41" i="25"/>
  <c r="AC39" i="25" s="1"/>
  <c r="AC36" i="25" s="1"/>
  <c r="AO62" i="25"/>
  <c r="AO56" i="25" s="1"/>
  <c r="AB62" i="25"/>
  <c r="CC62" i="25"/>
  <c r="CC56" i="25" s="1"/>
  <c r="BR45" i="25"/>
  <c r="V45" i="25" s="1"/>
  <c r="V46" i="25"/>
  <c r="BD37" i="26"/>
  <c r="BD35" i="26" s="1"/>
  <c r="BD32" i="26" s="1"/>
  <c r="BD30" i="26" s="1"/>
  <c r="BD28" i="15" s="1"/>
  <c r="U46" i="25"/>
  <c r="BO45" i="25"/>
  <c r="U45" i="25" s="1"/>
  <c r="AC62" i="25"/>
  <c r="AC56" i="25" s="1"/>
  <c r="AZ62" i="25"/>
  <c r="P63" i="25"/>
  <c r="N46" i="25"/>
  <c r="AT45" i="25"/>
  <c r="N45" i="25" s="1"/>
  <c r="CH54" i="26"/>
  <c r="CH48" i="26" s="1"/>
  <c r="CH30" i="26" s="1"/>
  <c r="CH28" i="15" s="1"/>
  <c r="AJ62" i="25"/>
  <c r="AJ56" i="25" s="1"/>
  <c r="CB62" i="25"/>
  <c r="CB56" i="25" s="1"/>
  <c r="K32" i="19"/>
  <c r="K30" i="19" s="1"/>
  <c r="AK30" i="19"/>
  <c r="X32" i="19"/>
  <c r="X30" i="19" s="1"/>
  <c r="G32" i="19"/>
  <c r="G30" i="19" s="1"/>
  <c r="BX30" i="19"/>
  <c r="E39" i="19"/>
  <c r="P39" i="19"/>
  <c r="Z39" i="19"/>
  <c r="E32" i="19"/>
  <c r="E30" i="19" s="1"/>
  <c r="P32" i="19"/>
  <c r="P30" i="19" s="1"/>
  <c r="AZ30" i="19"/>
  <c r="AD37" i="26"/>
  <c r="AD35" i="26" s="1"/>
  <c r="AD32" i="26" s="1"/>
  <c r="AD30" i="26" s="1"/>
  <c r="AD28" i="15" s="1"/>
  <c r="K39" i="19"/>
  <c r="W9" i="14"/>
  <c r="W8" i="14" s="1"/>
  <c r="BU8" i="14"/>
  <c r="AA9" i="14"/>
  <c r="AA8" i="14" s="1"/>
  <c r="CG8" i="14"/>
  <c r="R32" i="19"/>
  <c r="R30" i="19" s="1"/>
  <c r="BF30" i="19"/>
  <c r="AS26" i="26"/>
  <c r="AD26" i="26"/>
  <c r="CB26" i="26"/>
  <c r="BW26" i="26"/>
  <c r="CF26" i="26"/>
  <c r="BN26" i="26"/>
  <c r="BQ26" i="26"/>
  <c r="BP26" i="26"/>
  <c r="BT26" i="26"/>
  <c r="BJ26" i="26"/>
  <c r="N9" i="20"/>
  <c r="N8" i="20" s="1"/>
  <c r="AT8" i="20"/>
  <c r="X9" i="20"/>
  <c r="X8" i="20" s="1"/>
  <c r="BX8" i="20"/>
  <c r="G9" i="20"/>
  <c r="G8" i="20" s="1"/>
  <c r="Z11" i="15"/>
  <c r="AK56" i="25"/>
  <c r="K62" i="25"/>
  <c r="K56" i="25" s="1"/>
  <c r="S10" i="15"/>
  <c r="Y10" i="15"/>
  <c r="K46" i="25"/>
  <c r="AK45" i="25"/>
  <c r="K45" i="25" s="1"/>
  <c r="CD37" i="26"/>
  <c r="BF41" i="25"/>
  <c r="R42" i="25"/>
  <c r="CH37" i="19"/>
  <c r="I45" i="25"/>
  <c r="BX37" i="19"/>
  <c r="T46" i="14"/>
  <c r="T45" i="14" s="1"/>
  <c r="BL45" i="14"/>
  <c r="F46" i="14"/>
  <c r="F45" i="14" s="1"/>
  <c r="AT37" i="19"/>
  <c r="BO37" i="19"/>
  <c r="BU37" i="19"/>
  <c r="U11" i="15"/>
  <c r="I28" i="25"/>
  <c r="I12" i="25" s="1"/>
  <c r="I6" i="25" s="1"/>
  <c r="AE12" i="25"/>
  <c r="AE6" i="25" s="1"/>
  <c r="O10" i="15"/>
  <c r="H10" i="15"/>
  <c r="C10" i="15"/>
  <c r="BF37" i="19"/>
  <c r="BU45" i="25"/>
  <c r="W45" i="25" s="1"/>
  <c r="W46" i="25"/>
  <c r="BI54" i="26"/>
  <c r="AQ37" i="26"/>
  <c r="AE45" i="20"/>
  <c r="I46" i="20"/>
  <c r="I45" i="20" s="1"/>
  <c r="BD41" i="25"/>
  <c r="BD39" i="25" s="1"/>
  <c r="BD36" i="25" s="1"/>
  <c r="BD34" i="25" s="1"/>
  <c r="BF54" i="26"/>
  <c r="R55" i="26"/>
  <c r="AY36" i="25"/>
  <c r="Z46" i="14"/>
  <c r="Z45" i="14" s="1"/>
  <c r="CD45" i="14"/>
  <c r="AN37" i="19"/>
  <c r="BC62" i="25"/>
  <c r="BK37" i="19"/>
  <c r="CB37" i="19"/>
  <c r="AK37" i="19"/>
  <c r="J28" i="25"/>
  <c r="J12" i="25" s="1"/>
  <c r="J6" i="25" s="1"/>
  <c r="AH12" i="25"/>
  <c r="AH6" i="25" s="1"/>
  <c r="I11" i="15"/>
  <c r="BL14" i="15"/>
  <c r="AA10" i="15"/>
  <c r="C46" i="20"/>
  <c r="C45" i="20" s="1"/>
  <c r="H46" i="20"/>
  <c r="H45" i="20" s="1"/>
  <c r="BN30" i="26"/>
  <c r="BN28" i="15" s="1"/>
  <c r="CA39" i="25"/>
  <c r="BI56" i="25"/>
  <c r="S62" i="25"/>
  <c r="S56" i="25" s="1"/>
  <c r="BU54" i="26"/>
  <c r="AC37" i="19"/>
  <c r="AH37" i="26"/>
  <c r="CA62" i="25"/>
  <c r="BW37" i="19"/>
  <c r="AQ45" i="20"/>
  <c r="M46" i="20"/>
  <c r="M45" i="20" s="1"/>
  <c r="CC37" i="19"/>
  <c r="O46" i="14"/>
  <c r="O45" i="14" s="1"/>
  <c r="AW45" i="14"/>
  <c r="W28" i="25"/>
  <c r="W12" i="25" s="1"/>
  <c r="W6" i="25" s="1"/>
  <c r="BU12" i="25"/>
  <c r="BU6" i="25" s="1"/>
  <c r="BT14" i="15"/>
  <c r="AR14" i="15"/>
  <c r="BS36" i="25"/>
  <c r="BS34" i="25" s="1"/>
  <c r="AP30" i="26"/>
  <c r="AP28" i="15" s="1"/>
  <c r="AT54" i="26"/>
  <c r="S46" i="25"/>
  <c r="BI45" i="25"/>
  <c r="S45" i="25" s="1"/>
  <c r="AX37" i="19"/>
  <c r="CF37" i="19"/>
  <c r="CI37" i="19"/>
  <c r="Q46" i="14"/>
  <c r="Q45" i="14" s="1"/>
  <c r="BC45" i="14"/>
  <c r="S46" i="14"/>
  <c r="S45" i="14" s="1"/>
  <c r="BI45" i="14"/>
  <c r="Z37" i="28"/>
  <c r="Z35" i="28" s="1"/>
  <c r="AA37" i="28"/>
  <c r="AA35" i="28" s="1"/>
  <c r="P37" i="28"/>
  <c r="P35" i="28" s="1"/>
  <c r="E37" i="28"/>
  <c r="E35" i="28" s="1"/>
  <c r="AZ35" i="28"/>
  <c r="Q37" i="28"/>
  <c r="Q35" i="28" s="1"/>
  <c r="BC35" i="28"/>
  <c r="AV37" i="26"/>
  <c r="AV35" i="26" s="1"/>
  <c r="AV32" i="26" s="1"/>
  <c r="AV30" i="26" s="1"/>
  <c r="AV28" i="15" s="1"/>
  <c r="AS41" i="25"/>
  <c r="AS39" i="25" s="1"/>
  <c r="AS36" i="25" s="1"/>
  <c r="AS34" i="25" s="1"/>
  <c r="AY62" i="25"/>
  <c r="AY56" i="25" s="1"/>
  <c r="CI45" i="25"/>
  <c r="CI36" i="25" s="1"/>
  <c r="CI34" i="25" s="1"/>
  <c r="BC45" i="25"/>
  <c r="Q45" i="25" s="1"/>
  <c r="Q46" i="25"/>
  <c r="AC54" i="26"/>
  <c r="AC48" i="26" s="1"/>
  <c r="AC30" i="26" s="1"/>
  <c r="AC28" i="15" s="1"/>
  <c r="AG62" i="25"/>
  <c r="AG56" i="25" s="1"/>
  <c r="AG41" i="25"/>
  <c r="AG39" i="25" s="1"/>
  <c r="AG36" i="25" s="1"/>
  <c r="AR37" i="26"/>
  <c r="AR35" i="26" s="1"/>
  <c r="AR32" i="26" s="1"/>
  <c r="AR30" i="26" s="1"/>
  <c r="AR28" i="15" s="1"/>
  <c r="BE41" i="25"/>
  <c r="BE39" i="25" s="1"/>
  <c r="BE36" i="25" s="1"/>
  <c r="BB54" i="26"/>
  <c r="BB48" i="26" s="1"/>
  <c r="BB30" i="26" s="1"/>
  <c r="BB28" i="15" s="1"/>
  <c r="S32" i="19"/>
  <c r="S30" i="19" s="1"/>
  <c r="BI30" i="19"/>
  <c r="D39" i="19"/>
  <c r="L39" i="19"/>
  <c r="J32" i="19"/>
  <c r="J30" i="19" s="1"/>
  <c r="AH30" i="19"/>
  <c r="AA32" i="19"/>
  <c r="AA30" i="19" s="1"/>
  <c r="CG30" i="19"/>
  <c r="O32" i="19"/>
  <c r="O30" i="19" s="1"/>
  <c r="AW30" i="19"/>
  <c r="U39" i="19"/>
  <c r="U37" i="19" s="1"/>
  <c r="O39" i="19"/>
  <c r="BO8" i="14"/>
  <c r="S9" i="14"/>
  <c r="S8" i="14" s="1"/>
  <c r="BI8" i="14"/>
  <c r="O9" i="14"/>
  <c r="O8" i="14" s="1"/>
  <c r="AW8" i="14"/>
  <c r="AQ8" i="14"/>
  <c r="K9" i="14"/>
  <c r="K8" i="14" s="1"/>
  <c r="AK8" i="14"/>
  <c r="AT8" i="14"/>
  <c r="I9" i="14"/>
  <c r="I8" i="14" s="1"/>
  <c r="AE8" i="14"/>
  <c r="CA8" i="14"/>
  <c r="AG26" i="26"/>
  <c r="AF26" i="26"/>
  <c r="BG26" i="26"/>
  <c r="AR26" i="26"/>
  <c r="BV26" i="26"/>
  <c r="BA26" i="26"/>
  <c r="AN8" i="20"/>
  <c r="D9" i="20"/>
  <c r="D8" i="20" s="1"/>
  <c r="L9" i="20"/>
  <c r="L8" i="20" s="1"/>
  <c r="Y28" i="25"/>
  <c r="Y12" i="25" s="1"/>
  <c r="Y6" i="25" s="1"/>
  <c r="CA12" i="25"/>
  <c r="CA6" i="25" s="1"/>
  <c r="N28" i="25"/>
  <c r="N12" i="25" s="1"/>
  <c r="N6" i="25" s="1"/>
  <c r="AT12" i="25"/>
  <c r="AT6" i="25" s="1"/>
  <c r="L10" i="15"/>
  <c r="D10" i="15"/>
  <c r="I10" i="15"/>
  <c r="BV37" i="19"/>
  <c r="AX34" i="25"/>
  <c r="V46" i="14"/>
  <c r="V45" i="14" s="1"/>
  <c r="BR45" i="14"/>
  <c r="AT37" i="26"/>
  <c r="I46" i="25"/>
  <c r="J46" i="14"/>
  <c r="J45" i="14" s="1"/>
  <c r="AH45" i="14"/>
  <c r="BL45" i="20"/>
  <c r="F46" i="20"/>
  <c r="F45" i="20" s="1"/>
  <c r="T46" i="20"/>
  <c r="T45" i="20" s="1"/>
  <c r="CE37" i="19"/>
  <c r="U46" i="14"/>
  <c r="U45" i="14" s="1"/>
  <c r="BO45" i="14"/>
  <c r="BU37" i="26"/>
  <c r="W38" i="26"/>
  <c r="N37" i="28"/>
  <c r="N35" i="28" s="1"/>
  <c r="AT35" i="28"/>
  <c r="O37" i="28"/>
  <c r="O35" i="28" s="1"/>
  <c r="AW35" i="28"/>
  <c r="M11" i="15"/>
  <c r="F46" i="25"/>
  <c r="L45" i="25"/>
  <c r="BF62" i="25"/>
  <c r="AL36" i="25"/>
  <c r="AL34" i="25" s="1"/>
  <c r="CD45" i="20"/>
  <c r="Z46" i="20"/>
  <c r="Z45" i="20" s="1"/>
  <c r="AE41" i="25"/>
  <c r="AF37" i="19"/>
  <c r="P46" i="14"/>
  <c r="P45" i="14" s="1"/>
  <c r="AZ45" i="14"/>
  <c r="E46" i="14"/>
  <c r="E45" i="14" s="1"/>
  <c r="CA37" i="19"/>
  <c r="AA46" i="14"/>
  <c r="AA45" i="14" s="1"/>
  <c r="CG45" i="14"/>
  <c r="BA37" i="19"/>
  <c r="X37" i="28"/>
  <c r="X35" i="28" s="1"/>
  <c r="G37" i="28"/>
  <c r="G35" i="28" s="1"/>
  <c r="Y37" i="28"/>
  <c r="Y35" i="28" s="1"/>
  <c r="U28" i="25"/>
  <c r="U12" i="25" s="1"/>
  <c r="U6" i="25" s="1"/>
  <c r="BO12" i="25"/>
  <c r="BO6" i="25" s="1"/>
  <c r="R28" i="25"/>
  <c r="R12" i="25" s="1"/>
  <c r="R6" i="25" s="1"/>
  <c r="BF12" i="25"/>
  <c r="BF6" i="25" s="1"/>
  <c r="K10" i="15"/>
  <c r="C11" i="15"/>
  <c r="R10" i="15"/>
  <c r="BF37" i="26"/>
  <c r="R38" i="26"/>
  <c r="AJ36" i="25"/>
  <c r="J42" i="25"/>
  <c r="AH41" i="25"/>
  <c r="CD54" i="26"/>
  <c r="Z55" i="26"/>
  <c r="BB37" i="19"/>
  <c r="AU36" i="25"/>
  <c r="AU34" i="25" s="1"/>
  <c r="BZ37" i="19"/>
  <c r="O55" i="26"/>
  <c r="BZ30" i="26"/>
  <c r="BZ28" i="15" s="1"/>
  <c r="N42" i="25"/>
  <c r="AT41" i="25"/>
  <c r="BM30" i="26"/>
  <c r="BM28" i="15" s="1"/>
  <c r="AW45" i="20"/>
  <c r="O46" i="20"/>
  <c r="O45" i="20" s="1"/>
  <c r="K37" i="28"/>
  <c r="K35" i="28" s="1"/>
  <c r="AK35" i="28"/>
  <c r="C28" i="25"/>
  <c r="C12" i="25" s="1"/>
  <c r="C6" i="25" s="1"/>
  <c r="N10" i="15"/>
  <c r="U10" i="15"/>
  <c r="S28" i="25"/>
  <c r="S12" i="25" s="1"/>
  <c r="S6" i="25" s="1"/>
  <c r="BI12" i="25"/>
  <c r="BI6" i="25" s="1"/>
  <c r="K11" i="15"/>
  <c r="AZ14" i="15"/>
  <c r="E46" i="25"/>
  <c r="Z46" i="25"/>
  <c r="AR36" i="25"/>
  <c r="AR34" i="25" s="1"/>
  <c r="AR26" i="15" s="1"/>
  <c r="AE54" i="26"/>
  <c r="I55" i="26"/>
  <c r="M55" i="26"/>
  <c r="AQ54" i="26"/>
  <c r="AT62" i="25"/>
  <c r="CH36" i="25"/>
  <c r="AF41" i="25"/>
  <c r="AF39" i="25" s="1"/>
  <c r="AF36" i="25" s="1"/>
  <c r="AF34" i="25" s="1"/>
  <c r="AF26" i="15" s="1"/>
  <c r="K44" i="25"/>
  <c r="CE41" i="25"/>
  <c r="CE39" i="25" s="1"/>
  <c r="CE36" i="25" s="1"/>
  <c r="CE34" i="25" s="1"/>
  <c r="BJ37" i="19"/>
  <c r="BC45" i="20"/>
  <c r="Q46" i="20"/>
  <c r="Q45" i="20" s="1"/>
  <c r="AM37" i="19"/>
  <c r="BI37" i="26"/>
  <c r="S38" i="26"/>
  <c r="BI45" i="20"/>
  <c r="S46" i="20"/>
  <c r="S45" i="20" s="1"/>
  <c r="AS37" i="19"/>
  <c r="BP37" i="26"/>
  <c r="BP35" i="26" s="1"/>
  <c r="BP32" i="26" s="1"/>
  <c r="BP30" i="26" s="1"/>
  <c r="BP28" i="15" s="1"/>
  <c r="Y46" i="25"/>
  <c r="CA45" i="25"/>
  <c r="Y45" i="25" s="1"/>
  <c r="CF37" i="26"/>
  <c r="CF35" i="26" s="1"/>
  <c r="CF32" i="26" s="1"/>
  <c r="CF30" i="26" s="1"/>
  <c r="CF28" i="15" s="1"/>
  <c r="BE62" i="25"/>
  <c r="BE56" i="25" s="1"/>
  <c r="Q32" i="19"/>
  <c r="Q30" i="19" s="1"/>
  <c r="BC30" i="19"/>
  <c r="AV62" i="25"/>
  <c r="AV56" i="25" s="1"/>
  <c r="T39" i="19"/>
  <c r="F39" i="19"/>
  <c r="BY62" i="25"/>
  <c r="BY56" i="25" s="1"/>
  <c r="U32" i="19"/>
  <c r="U30" i="19" s="1"/>
  <c r="BO30" i="19"/>
  <c r="AA39" i="19"/>
  <c r="R39" i="19"/>
  <c r="R37" i="19" s="1"/>
  <c r="T32" i="19"/>
  <c r="T30" i="19" s="1"/>
  <c r="F32" i="19"/>
  <c r="F30" i="19" s="1"/>
  <c r="BL30" i="19"/>
  <c r="W32" i="19"/>
  <c r="W30" i="19" s="1"/>
  <c r="BU30" i="19"/>
  <c r="CD8" i="14"/>
  <c r="BF8" i="14"/>
  <c r="N39" i="19"/>
  <c r="N37" i="19" s="1"/>
  <c r="AP26" i="26"/>
  <c r="BH26" i="26"/>
  <c r="AX26" i="26"/>
  <c r="AC26" i="26"/>
  <c r="BY26" i="26"/>
  <c r="CI26" i="26"/>
  <c r="CE26" i="26"/>
  <c r="BB26" i="26"/>
  <c r="AJ26" i="26"/>
  <c r="BS26" i="26"/>
  <c r="W39" i="19"/>
  <c r="BX62" i="25"/>
  <c r="H9" i="20"/>
  <c r="H8" i="20" s="1"/>
  <c r="AB8" i="20"/>
  <c r="C9" i="20"/>
  <c r="C8" i="20" s="1"/>
  <c r="T44" i="25"/>
  <c r="F44" i="25"/>
  <c r="AF14" i="15"/>
  <c r="V10" i="15"/>
  <c r="M10" i="15"/>
  <c r="AW14" i="15"/>
  <c r="AH45" i="25"/>
  <c r="J45" i="25" s="1"/>
  <c r="J46" i="25"/>
  <c r="BC37" i="26"/>
  <c r="Q38" i="26"/>
  <c r="AN39" i="25"/>
  <c r="AN36" i="25" s="1"/>
  <c r="BR45" i="20"/>
  <c r="V46" i="20"/>
  <c r="V45" i="20" s="1"/>
  <c r="AH45" i="20"/>
  <c r="J46" i="20"/>
  <c r="J45" i="20" s="1"/>
  <c r="X46" i="14"/>
  <c r="X45" i="14" s="1"/>
  <c r="BX45" i="14"/>
  <c r="G46" i="14"/>
  <c r="G45" i="14" s="1"/>
  <c r="BL37" i="19"/>
  <c r="N46" i="14"/>
  <c r="N45" i="14" s="1"/>
  <c r="AT45" i="14"/>
  <c r="BO45" i="20"/>
  <c r="U46" i="20"/>
  <c r="U45" i="20" s="1"/>
  <c r="AI37" i="19"/>
  <c r="W46" i="14"/>
  <c r="W45" i="14" s="1"/>
  <c r="BU45" i="14"/>
  <c r="AO37" i="19"/>
  <c r="G10" i="15"/>
  <c r="W11" i="15"/>
  <c r="S11" i="15"/>
  <c r="T46" i="25"/>
  <c r="BL41" i="25"/>
  <c r="R46" i="14"/>
  <c r="R45" i="14" s="1"/>
  <c r="BF45" i="14"/>
  <c r="BW36" i="25"/>
  <c r="BW34" i="25" s="1"/>
  <c r="AQ41" i="25"/>
  <c r="R45" i="25"/>
  <c r="AE37" i="19"/>
  <c r="AY30" i="26"/>
  <c r="AY28" i="15" s="1"/>
  <c r="CD37" i="19"/>
  <c r="L46" i="14"/>
  <c r="L45" i="14" s="1"/>
  <c r="AN45" i="14"/>
  <c r="D46" i="14"/>
  <c r="D45" i="14" s="1"/>
  <c r="AZ45" i="20"/>
  <c r="E46" i="20"/>
  <c r="E45" i="20" s="1"/>
  <c r="P46" i="20"/>
  <c r="P45" i="20" s="1"/>
  <c r="Y46" i="14"/>
  <c r="Y45" i="14" s="1"/>
  <c r="CA45" i="14"/>
  <c r="CG45" i="20"/>
  <c r="AA46" i="20"/>
  <c r="AA45" i="20" s="1"/>
  <c r="BQ37" i="19"/>
  <c r="K46" i="14"/>
  <c r="K45" i="14" s="1"/>
  <c r="AK45" i="14"/>
  <c r="M63" i="25"/>
  <c r="G11" i="15"/>
  <c r="E11" i="15"/>
  <c r="Q10" i="15"/>
  <c r="P10" i="15"/>
  <c r="E10" i="15"/>
  <c r="BL56" i="25"/>
  <c r="AW45" i="25"/>
  <c r="O45" i="25" s="1"/>
  <c r="O46" i="25"/>
  <c r="AH54" i="26"/>
  <c r="J55" i="26"/>
  <c r="AV37" i="19"/>
  <c r="M44" i="25"/>
  <c r="AW48" i="26"/>
  <c r="O54" i="26"/>
  <c r="O48" i="26" s="1"/>
  <c r="BN37" i="19"/>
  <c r="BH37" i="19"/>
  <c r="AJ37" i="19"/>
  <c r="AQ37" i="19"/>
  <c r="AW37" i="19"/>
  <c r="J11" i="15"/>
  <c r="K28" i="25"/>
  <c r="K12" i="25" s="1"/>
  <c r="K6" i="25" s="1"/>
  <c r="AK12" i="25"/>
  <c r="AK6" i="25" s="1"/>
  <c r="Y11" i="15"/>
  <c r="P46" i="25"/>
  <c r="AP37" i="19"/>
  <c r="Z45" i="25"/>
  <c r="CG45" i="25"/>
  <c r="BC41" i="25"/>
  <c r="AP41" i="25"/>
  <c r="AP39" i="25" s="1"/>
  <c r="AP36" i="25" s="1"/>
  <c r="AP34" i="25" s="1"/>
  <c r="AR37" i="19"/>
  <c r="AI36" i="25"/>
  <c r="AI34" i="25" s="1"/>
  <c r="BC37" i="19"/>
  <c r="BI37" i="19"/>
  <c r="BT37" i="26"/>
  <c r="BT35" i="26" s="1"/>
  <c r="BT32" i="26" s="1"/>
  <c r="BT30" i="26" s="1"/>
  <c r="BT28" i="15" s="1"/>
  <c r="BQ41" i="25"/>
  <c r="BQ39" i="25" s="1"/>
  <c r="BQ36" i="25" s="1"/>
  <c r="BQ34" i="25" s="1"/>
  <c r="BP62" i="25"/>
  <c r="BP56" i="25" s="1"/>
  <c r="BP34" i="25" s="1"/>
  <c r="Z32" i="19"/>
  <c r="Z30" i="19" s="1"/>
  <c r="CD30" i="19"/>
  <c r="AD62" i="25"/>
  <c r="AD56" i="25" s="1"/>
  <c r="AD34" i="25" s="1"/>
  <c r="BW54" i="26"/>
  <c r="BW48" i="26" s="1"/>
  <c r="BW30" i="26" s="1"/>
  <c r="BW28" i="15" s="1"/>
  <c r="CH62" i="25"/>
  <c r="CH56" i="25" s="1"/>
  <c r="AL54" i="26"/>
  <c r="AL48" i="26" s="1"/>
  <c r="AL30" i="26" s="1"/>
  <c r="AL28" i="15" s="1"/>
  <c r="AB45" i="25"/>
  <c r="C46" i="25"/>
  <c r="H46" i="25"/>
  <c r="L32" i="19"/>
  <c r="L30" i="19" s="1"/>
  <c r="D32" i="19"/>
  <c r="D30" i="19" s="1"/>
  <c r="AN30" i="19"/>
  <c r="M46" i="25"/>
  <c r="AQ45" i="25"/>
  <c r="M45" i="25" s="1"/>
  <c r="V32" i="19"/>
  <c r="V30" i="19" s="1"/>
  <c r="BR30" i="19"/>
  <c r="I39" i="19"/>
  <c r="I37" i="19" s="1"/>
  <c r="M32" i="19"/>
  <c r="M30" i="19" s="1"/>
  <c r="AQ30" i="19"/>
  <c r="X39" i="19"/>
  <c r="G39" i="19"/>
  <c r="CB37" i="26"/>
  <c r="CB35" i="26" s="1"/>
  <c r="CB32" i="26" s="1"/>
  <c r="CB30" i="26" s="1"/>
  <c r="CB28" i="15" s="1"/>
  <c r="N32" i="19"/>
  <c r="N30" i="19" s="1"/>
  <c r="AT30" i="19"/>
  <c r="Y32" i="19"/>
  <c r="Y30" i="19" s="1"/>
  <c r="CA30" i="19"/>
  <c r="BH62" i="25"/>
  <c r="BH56" i="25" s="1"/>
  <c r="M39" i="19"/>
  <c r="BR8" i="14"/>
  <c r="BC8" i="14"/>
  <c r="BM26" i="26"/>
  <c r="AI26" i="26"/>
  <c r="CH26" i="26"/>
  <c r="AY26" i="26"/>
  <c r="BZ26" i="26"/>
  <c r="AL26" i="26"/>
  <c r="AD37" i="19"/>
  <c r="Q39" i="19"/>
  <c r="Q37" i="19" s="1"/>
  <c r="Q28" i="25"/>
  <c r="Q12" i="25" s="1"/>
  <c r="Q6" i="25" s="1"/>
  <c r="BC12" i="25"/>
  <c r="BC6" i="25" s="1"/>
  <c r="V28" i="25"/>
  <c r="V12" i="25" s="1"/>
  <c r="V6" i="25" s="1"/>
  <c r="BR12" i="25"/>
  <c r="BR6" i="25" s="1"/>
  <c r="T10" i="15"/>
  <c r="F10" i="15"/>
  <c r="R11" i="15"/>
  <c r="CG14" i="15"/>
  <c r="AA11" i="15"/>
  <c r="BX14" i="15"/>
  <c r="AN14" i="15"/>
  <c r="Z10" i="15"/>
  <c r="BT36" i="25"/>
  <c r="BT34" i="25" s="1"/>
  <c r="BT26" i="15" s="1"/>
  <c r="K38" i="26"/>
  <c r="AK37" i="26"/>
  <c r="CD41" i="25"/>
  <c r="Z42" i="25"/>
  <c r="BR37" i="19"/>
  <c r="CA37" i="26"/>
  <c r="AH37" i="19"/>
  <c r="BX45" i="20"/>
  <c r="G46" i="20"/>
  <c r="G45" i="20" s="1"/>
  <c r="X46" i="20"/>
  <c r="X45" i="20" s="1"/>
  <c r="BD37" i="19"/>
  <c r="AT45" i="20"/>
  <c r="N46" i="20"/>
  <c r="N45" i="20" s="1"/>
  <c r="BP37" i="19"/>
  <c r="AY37" i="19"/>
  <c r="BU45" i="20"/>
  <c r="W46" i="20"/>
  <c r="W45" i="20" s="1"/>
  <c r="BE37" i="19"/>
  <c r="F37" i="28"/>
  <c r="F35" i="28" s="1"/>
  <c r="T37" i="28"/>
  <c r="T35" i="28" s="1"/>
  <c r="BL35" i="28"/>
  <c r="U37" i="28"/>
  <c r="U35" i="28" s="1"/>
  <c r="BO35" i="28"/>
  <c r="T45" i="25"/>
  <c r="BF45" i="20"/>
  <c r="R46" i="20"/>
  <c r="R45" i="20" s="1"/>
  <c r="AL37" i="19"/>
  <c r="BR37" i="26"/>
  <c r="R46" i="25"/>
  <c r="AE35" i="26"/>
  <c r="AE32" i="26" s="1"/>
  <c r="I46" i="14"/>
  <c r="I45" i="14" s="1"/>
  <c r="AE45" i="14"/>
  <c r="BR41" i="25"/>
  <c r="V42" i="25"/>
  <c r="BK36" i="25"/>
  <c r="BK34" i="25" s="1"/>
  <c r="AG37" i="19"/>
  <c r="AN45" i="20"/>
  <c r="L46" i="20"/>
  <c r="L45" i="20" s="1"/>
  <c r="D46" i="20"/>
  <c r="D45" i="20" s="1"/>
  <c r="AZ37" i="19"/>
  <c r="CA45" i="20"/>
  <c r="Y46" i="20"/>
  <c r="Y45" i="20" s="1"/>
  <c r="AU37" i="19"/>
  <c r="CG37" i="19"/>
  <c r="AK45" i="20"/>
  <c r="K46" i="20"/>
  <c r="K45" i="20" s="1"/>
  <c r="R37" i="28"/>
  <c r="R35" i="28" s="1"/>
  <c r="BF35" i="28"/>
  <c r="S37" i="28"/>
  <c r="S35" i="28" s="1"/>
  <c r="BI35" i="28"/>
  <c r="AQ56" i="25"/>
  <c r="M62" i="25"/>
  <c r="M56" i="25" s="1"/>
  <c r="M28" i="25"/>
  <c r="M12" i="25" s="1"/>
  <c r="M6" i="25" s="1"/>
  <c r="AQ12" i="25"/>
  <c r="AQ6" i="25" s="1"/>
  <c r="Z28" i="25"/>
  <c r="Z12" i="25" s="1"/>
  <c r="Z6" i="25" s="1"/>
  <c r="CD12" i="25"/>
  <c r="CD6" i="25" s="1"/>
  <c r="H46" i="14"/>
  <c r="H45" i="14" s="1"/>
  <c r="AB45" i="14"/>
  <c r="C46" i="14"/>
  <c r="C45" i="14" s="1"/>
  <c r="U55" i="26"/>
  <c r="BO54" i="26"/>
  <c r="AH62" i="25"/>
  <c r="BN41" i="25"/>
  <c r="BN39" i="25" s="1"/>
  <c r="BN36" i="25" s="1"/>
  <c r="BN34" i="25" s="1"/>
  <c r="AI30" i="26"/>
  <c r="AI28" i="15" s="1"/>
  <c r="S63" i="25"/>
  <c r="BO41" i="25"/>
  <c r="BT37" i="19"/>
  <c r="BG37" i="19"/>
  <c r="M46" i="14"/>
  <c r="M45" i="14" s="1"/>
  <c r="AQ45" i="14"/>
  <c r="CG37" i="26"/>
  <c r="AA38" i="26"/>
  <c r="AW37" i="26"/>
  <c r="O38" i="26"/>
  <c r="BM37" i="19"/>
  <c r="V37" i="28"/>
  <c r="V35" i="28" s="1"/>
  <c r="BR35" i="28"/>
  <c r="W37" i="28"/>
  <c r="W35" i="28" s="1"/>
  <c r="BU35" i="28"/>
  <c r="D37" i="28"/>
  <c r="D35" i="28" s="1"/>
  <c r="L37" i="28"/>
  <c r="L35" i="28" s="1"/>
  <c r="AN35" i="28"/>
  <c r="M37" i="28"/>
  <c r="M35" i="28" s="1"/>
  <c r="AQ35" i="28"/>
  <c r="J37" i="28"/>
  <c r="J35" i="28" s="1"/>
  <c r="AH35" i="28"/>
  <c r="AB14" i="15"/>
  <c r="W10" i="15"/>
  <c r="D11" i="15"/>
  <c r="P45" i="25"/>
  <c r="AK54" i="26"/>
  <c r="CB36" i="25"/>
  <c r="BR62" i="25"/>
  <c r="V63" i="25"/>
  <c r="BY30" i="26"/>
  <c r="BY28" i="15" s="1"/>
  <c r="BB36" i="25"/>
  <c r="BB34" i="25" s="1"/>
  <c r="BO37" i="26"/>
  <c r="U38" i="26"/>
  <c r="BJ30" i="26"/>
  <c r="BJ28" i="15" s="1"/>
  <c r="BJ36" i="25"/>
  <c r="BJ34" i="25" s="1"/>
  <c r="BS37" i="19"/>
  <c r="BY37" i="19"/>
  <c r="BP8" i="14"/>
  <c r="BT8" i="14"/>
  <c r="AI8" i="14"/>
  <c r="BH8" i="14"/>
  <c r="CF8" i="14"/>
  <c r="BD8" i="14"/>
  <c r="AR8" i="14"/>
  <c r="AV8" i="14"/>
  <c r="CB8" i="14"/>
  <c r="AC8" i="14"/>
  <c r="X46" i="25" l="1"/>
  <c r="AJ34" i="25"/>
  <c r="AJ26" i="15" s="1"/>
  <c r="F45" i="25"/>
  <c r="V38" i="26"/>
  <c r="J63" i="25"/>
  <c r="I42" i="25"/>
  <c r="Y63" i="25"/>
  <c r="AM38" i="15"/>
  <c r="BZ36" i="25"/>
  <c r="BZ34" i="25" s="1"/>
  <c r="BZ26" i="15" s="1"/>
  <c r="Q42" i="25"/>
  <c r="CB34" i="25"/>
  <c r="CB26" i="15" s="1"/>
  <c r="E45" i="25"/>
  <c r="U42" i="25"/>
  <c r="G37" i="19"/>
  <c r="D37" i="19"/>
  <c r="AV34" i="25"/>
  <c r="AV26" i="15" s="1"/>
  <c r="W37" i="19"/>
  <c r="N38" i="26"/>
  <c r="L37" i="19"/>
  <c r="G46" i="25"/>
  <c r="BH34" i="25"/>
  <c r="BH26" i="15" s="1"/>
  <c r="AA45" i="25"/>
  <c r="V37" i="19"/>
  <c r="AA46" i="25"/>
  <c r="AF68" i="25"/>
  <c r="X63" i="25"/>
  <c r="G45" i="25"/>
  <c r="Y37" i="19"/>
  <c r="AM68" i="25"/>
  <c r="M42" i="25"/>
  <c r="AG34" i="25"/>
  <c r="AG26" i="15" s="1"/>
  <c r="X37" i="19"/>
  <c r="Y38" i="26"/>
  <c r="M37" i="19"/>
  <c r="CF26" i="15"/>
  <c r="CF68" i="25"/>
  <c r="AD26" i="15"/>
  <c r="AD68" i="25"/>
  <c r="CI26" i="15"/>
  <c r="CI68" i="25"/>
  <c r="BP26" i="15"/>
  <c r="BP68" i="25"/>
  <c r="BD26" i="26"/>
  <c r="AN26" i="26"/>
  <c r="BJ26" i="15"/>
  <c r="BJ68" i="25"/>
  <c r="BO35" i="26"/>
  <c r="BO32" i="26" s="1"/>
  <c r="U37" i="26"/>
  <c r="U35" i="26" s="1"/>
  <c r="U32" i="26" s="1"/>
  <c r="AK48" i="26"/>
  <c r="H14" i="15"/>
  <c r="CG35" i="26"/>
  <c r="CG32" i="26" s="1"/>
  <c r="AA37" i="26"/>
  <c r="AA35" i="26" s="1"/>
  <c r="AA32" i="26" s="1"/>
  <c r="CD14" i="15"/>
  <c r="BR35" i="26"/>
  <c r="BR32" i="26" s="1"/>
  <c r="V37" i="26"/>
  <c r="V35" i="26" s="1"/>
  <c r="V32" i="26" s="1"/>
  <c r="BM41" i="25"/>
  <c r="BM39" i="25" s="1"/>
  <c r="BM36" i="25" s="1"/>
  <c r="T42" i="25"/>
  <c r="F42" i="25"/>
  <c r="H45" i="25"/>
  <c r="C45" i="25"/>
  <c r="AH48" i="26"/>
  <c r="J54" i="26"/>
  <c r="J48" i="26" s="1"/>
  <c r="O14" i="15"/>
  <c r="AF38" i="15"/>
  <c r="G63" i="25"/>
  <c r="CG26" i="26"/>
  <c r="AA26" i="26" s="1"/>
  <c r="AA27" i="26"/>
  <c r="R9" i="14"/>
  <c r="R8" i="14" s="1"/>
  <c r="AA37" i="19"/>
  <c r="BR54" i="26"/>
  <c r="N63" i="25"/>
  <c r="BI14" i="15"/>
  <c r="AU26" i="15"/>
  <c r="AU68" i="25"/>
  <c r="CD48" i="26"/>
  <c r="Z54" i="26"/>
  <c r="Z48" i="26" s="1"/>
  <c r="R63" i="25"/>
  <c r="O37" i="19"/>
  <c r="BU62" i="25"/>
  <c r="W63" i="25"/>
  <c r="BE34" i="25"/>
  <c r="CD62" i="25"/>
  <c r="Z63" i="25"/>
  <c r="AS26" i="15"/>
  <c r="AS68" i="25"/>
  <c r="BY41" i="25"/>
  <c r="BY39" i="25" s="1"/>
  <c r="BY36" i="25" s="1"/>
  <c r="BY34" i="25" s="1"/>
  <c r="G42" i="25"/>
  <c r="X42" i="25"/>
  <c r="BT68" i="25"/>
  <c r="BU14" i="15"/>
  <c r="AH14" i="15"/>
  <c r="Q63" i="25"/>
  <c r="BD26" i="15"/>
  <c r="BD68" i="25"/>
  <c r="AQ35" i="26"/>
  <c r="AQ32" i="26" s="1"/>
  <c r="M37" i="26"/>
  <c r="M35" i="26" s="1"/>
  <c r="M32" i="26" s="1"/>
  <c r="BI48" i="26"/>
  <c r="Z38" i="26"/>
  <c r="AN62" i="25"/>
  <c r="D63" i="25"/>
  <c r="L63" i="25"/>
  <c r="P37" i="19"/>
  <c r="AZ56" i="25"/>
  <c r="P62" i="25"/>
  <c r="P56" i="25" s="1"/>
  <c r="E62" i="25"/>
  <c r="E56" i="25" s="1"/>
  <c r="AE62" i="25"/>
  <c r="C62" i="25" s="1"/>
  <c r="C56" i="25" s="1"/>
  <c r="I63" i="25"/>
  <c r="H63" i="25"/>
  <c r="CG62" i="25"/>
  <c r="AA63" i="25"/>
  <c r="C42" i="25"/>
  <c r="Y25" i="20"/>
  <c r="BS54" i="26"/>
  <c r="BS48" i="26" s="1"/>
  <c r="BS30" i="26" s="1"/>
  <c r="BS28" i="15" s="1"/>
  <c r="CC26" i="26"/>
  <c r="AV26" i="26"/>
  <c r="AQ14" i="15"/>
  <c r="BR39" i="25"/>
  <c r="BR36" i="25" s="1"/>
  <c r="V41" i="25"/>
  <c r="V39" i="25" s="1"/>
  <c r="V36" i="25" s="1"/>
  <c r="AA14" i="15"/>
  <c r="BC14" i="15"/>
  <c r="X44" i="25"/>
  <c r="G44" i="25"/>
  <c r="BX41" i="25"/>
  <c r="P44" i="25"/>
  <c r="E44" i="25"/>
  <c r="AZ41" i="25"/>
  <c r="U27" i="26"/>
  <c r="BO26" i="26"/>
  <c r="U26" i="26" s="1"/>
  <c r="BI26" i="26"/>
  <c r="Q9" i="14"/>
  <c r="Q8" i="14" s="1"/>
  <c r="K42" i="25"/>
  <c r="AK41" i="25"/>
  <c r="BQ26" i="15"/>
  <c r="BQ68" i="25"/>
  <c r="AP26" i="15"/>
  <c r="AP68" i="25"/>
  <c r="BC39" i="25"/>
  <c r="BC36" i="25" s="1"/>
  <c r="Q41" i="25"/>
  <c r="Q39" i="25" s="1"/>
  <c r="Q36" i="25" s="1"/>
  <c r="AK14" i="15"/>
  <c r="BW26" i="15"/>
  <c r="BW68" i="25"/>
  <c r="BL39" i="25"/>
  <c r="BL36" i="25" s="1"/>
  <c r="BL34" i="25" s="1"/>
  <c r="BX56" i="25"/>
  <c r="X62" i="25"/>
  <c r="X56" i="25" s="1"/>
  <c r="F37" i="19"/>
  <c r="BO62" i="25"/>
  <c r="U63" i="25"/>
  <c r="CE26" i="15"/>
  <c r="CE68" i="25"/>
  <c r="AT56" i="25"/>
  <c r="N62" i="25"/>
  <c r="N56" i="25" s="1"/>
  <c r="AE48" i="26"/>
  <c r="AE30" i="26" s="1"/>
  <c r="AE28" i="15" s="1"/>
  <c r="I54" i="26"/>
  <c r="I48" i="26" s="1"/>
  <c r="AH39" i="25"/>
  <c r="AH36" i="25" s="1"/>
  <c r="J41" i="25"/>
  <c r="J39" i="25" s="1"/>
  <c r="J36" i="25" s="1"/>
  <c r="BF14" i="15"/>
  <c r="AE39" i="25"/>
  <c r="AE36" i="25" s="1"/>
  <c r="I41" i="25"/>
  <c r="I39" i="25" s="1"/>
  <c r="I36" i="25" s="1"/>
  <c r="BF56" i="25"/>
  <c r="R62" i="25"/>
  <c r="R56" i="25" s="1"/>
  <c r="AT35" i="26"/>
  <c r="AT32" i="26" s="1"/>
  <c r="N37" i="26"/>
  <c r="N35" i="26" s="1"/>
  <c r="N32" i="26" s="1"/>
  <c r="AX26" i="15"/>
  <c r="AX68" i="25"/>
  <c r="AT14" i="15"/>
  <c r="CA14" i="15"/>
  <c r="I27" i="26"/>
  <c r="AE26" i="26"/>
  <c r="I26" i="26" s="1"/>
  <c r="AK26" i="26"/>
  <c r="CD26" i="26"/>
  <c r="Z26" i="26" s="1"/>
  <c r="Z27" i="26"/>
  <c r="BT38" i="15"/>
  <c r="AH35" i="26"/>
  <c r="AH32" i="26" s="1"/>
  <c r="BC56" i="25"/>
  <c r="Q62" i="25"/>
  <c r="Q56" i="25" s="1"/>
  <c r="BG26" i="15"/>
  <c r="BG68" i="25"/>
  <c r="CD35" i="26"/>
  <c r="CD32" i="26" s="1"/>
  <c r="Z37" i="26"/>
  <c r="Z35" i="26" s="1"/>
  <c r="Z32" i="26" s="1"/>
  <c r="C44" i="28"/>
  <c r="C42" i="28" s="1"/>
  <c r="H44" i="28"/>
  <c r="H42" i="28" s="1"/>
  <c r="AB42" i="28"/>
  <c r="M27" i="26"/>
  <c r="AQ26" i="26"/>
  <c r="M26" i="26" s="1"/>
  <c r="K37" i="19"/>
  <c r="E37" i="19"/>
  <c r="AC34" i="25"/>
  <c r="CI54" i="26"/>
  <c r="CI48" i="26" s="1"/>
  <c r="CI30" i="26" s="1"/>
  <c r="CI28" i="15" s="1"/>
  <c r="J9" i="14"/>
  <c r="J8" i="14" s="1"/>
  <c r="AH8" i="14"/>
  <c r="AU26" i="26"/>
  <c r="AM26" i="26"/>
  <c r="BB26" i="15"/>
  <c r="BB68" i="25"/>
  <c r="AW35" i="26"/>
  <c r="AW32" i="26" s="1"/>
  <c r="AW30" i="26" s="1"/>
  <c r="AW28" i="15" s="1"/>
  <c r="O37" i="26"/>
  <c r="O35" i="26" s="1"/>
  <c r="O32" i="26" s="1"/>
  <c r="O30" i="26" s="1"/>
  <c r="BO39" i="25"/>
  <c r="BO36" i="25" s="1"/>
  <c r="U41" i="25"/>
  <c r="U39" i="25" s="1"/>
  <c r="U36" i="25" s="1"/>
  <c r="BN26" i="15"/>
  <c r="BN68" i="25"/>
  <c r="AH56" i="25"/>
  <c r="J62" i="25"/>
  <c r="J56" i="25" s="1"/>
  <c r="CD39" i="25"/>
  <c r="CD36" i="25" s="1"/>
  <c r="Z41" i="25"/>
  <c r="Z39" i="25" s="1"/>
  <c r="Z36" i="25" s="1"/>
  <c r="AW41" i="25"/>
  <c r="O42" i="25"/>
  <c r="CC41" i="25"/>
  <c r="Y42" i="25"/>
  <c r="H44" i="25"/>
  <c r="C44" i="25"/>
  <c r="Z9" i="14"/>
  <c r="Z8" i="14" s="1"/>
  <c r="T37" i="19"/>
  <c r="AQ48" i="26"/>
  <c r="M54" i="26"/>
  <c r="M48" i="26" s="1"/>
  <c r="P14" i="15"/>
  <c r="AT39" i="25"/>
  <c r="AT36" i="25" s="1"/>
  <c r="N41" i="25"/>
  <c r="N39" i="25" s="1"/>
  <c r="N36" i="25" s="1"/>
  <c r="BF35" i="26"/>
  <c r="BF32" i="26" s="1"/>
  <c r="R37" i="26"/>
  <c r="R35" i="26" s="1"/>
  <c r="R32" i="26" s="1"/>
  <c r="BO14" i="15"/>
  <c r="AL26" i="15"/>
  <c r="AL68" i="25"/>
  <c r="BV26" i="15"/>
  <c r="BV68" i="25"/>
  <c r="Y9" i="14"/>
  <c r="Y8" i="14" s="1"/>
  <c r="N9" i="14"/>
  <c r="N8" i="14" s="1"/>
  <c r="M9" i="14"/>
  <c r="M8" i="14" s="1"/>
  <c r="U9" i="14"/>
  <c r="U8" i="14" s="1"/>
  <c r="BR26" i="26"/>
  <c r="V26" i="26" s="1"/>
  <c r="V27" i="26"/>
  <c r="AO41" i="25"/>
  <c r="L42" i="25"/>
  <c r="D42" i="25"/>
  <c r="W42" i="25"/>
  <c r="BU41" i="25"/>
  <c r="AW62" i="25"/>
  <c r="O63" i="25"/>
  <c r="BI41" i="25"/>
  <c r="S42" i="25"/>
  <c r="BS26" i="15"/>
  <c r="BS68" i="25"/>
  <c r="AR38" i="15"/>
  <c r="CA56" i="25"/>
  <c r="Y62" i="25"/>
  <c r="Y56" i="25" s="1"/>
  <c r="W55" i="26"/>
  <c r="CA36" i="25"/>
  <c r="AE14" i="15"/>
  <c r="E63" i="25"/>
  <c r="C63" i="25"/>
  <c r="H42" i="25"/>
  <c r="P9" i="14"/>
  <c r="P8" i="14" s="1"/>
  <c r="AZ8" i="14"/>
  <c r="E9" i="14"/>
  <c r="E8" i="14" s="1"/>
  <c r="T9" i="14"/>
  <c r="T8" i="14" s="1"/>
  <c r="F9" i="14"/>
  <c r="F8" i="14" s="1"/>
  <c r="BL8" i="14"/>
  <c r="BE26" i="26"/>
  <c r="AO26" i="26"/>
  <c r="BK26" i="26"/>
  <c r="AB37" i="19"/>
  <c r="BR56" i="25"/>
  <c r="V62" i="25"/>
  <c r="V56" i="25" s="1"/>
  <c r="BO48" i="26"/>
  <c r="U54" i="26"/>
  <c r="U48" i="26" s="1"/>
  <c r="BK26" i="15"/>
  <c r="BK68" i="25"/>
  <c r="CA35" i="26"/>
  <c r="CA32" i="26" s="1"/>
  <c r="Y37" i="26"/>
  <c r="Y35" i="26" s="1"/>
  <c r="Y32" i="26" s="1"/>
  <c r="AK35" i="26"/>
  <c r="AK32" i="26" s="1"/>
  <c r="K37" i="26"/>
  <c r="K35" i="26" s="1"/>
  <c r="K32" i="26" s="1"/>
  <c r="L14" i="15"/>
  <c r="X14" i="15"/>
  <c r="BR14" i="15"/>
  <c r="CA26" i="26"/>
  <c r="Y26" i="26" s="1"/>
  <c r="AW26" i="26"/>
  <c r="O26" i="26" s="1"/>
  <c r="O27" i="26"/>
  <c r="V9" i="14"/>
  <c r="V8" i="14" s="1"/>
  <c r="BA41" i="25"/>
  <c r="BA39" i="25" s="1"/>
  <c r="BA36" i="25" s="1"/>
  <c r="BA34" i="25" s="1"/>
  <c r="E42" i="25"/>
  <c r="P42" i="25"/>
  <c r="AA42" i="25"/>
  <c r="CG41" i="25"/>
  <c r="AI26" i="15"/>
  <c r="AI68" i="25"/>
  <c r="AQ39" i="25"/>
  <c r="AQ36" i="25" s="1"/>
  <c r="AQ34" i="25" s="1"/>
  <c r="AQ26" i="15" s="1"/>
  <c r="M41" i="25"/>
  <c r="M39" i="25" s="1"/>
  <c r="M36" i="25" s="1"/>
  <c r="M34" i="25" s="1"/>
  <c r="M68" i="25" s="1"/>
  <c r="BC35" i="26"/>
  <c r="BC32" i="26" s="1"/>
  <c r="Q37" i="26"/>
  <c r="Q35" i="26" s="1"/>
  <c r="Q32" i="26" s="1"/>
  <c r="CG54" i="26"/>
  <c r="BI35" i="26"/>
  <c r="BI32" i="26" s="1"/>
  <c r="S37" i="26"/>
  <c r="S35" i="26" s="1"/>
  <c r="S32" i="26" s="1"/>
  <c r="CH34" i="25"/>
  <c r="D45" i="25"/>
  <c r="BU35" i="26"/>
  <c r="BU32" i="26" s="1"/>
  <c r="W37" i="26"/>
  <c r="W35" i="26" s="1"/>
  <c r="W32" i="26" s="1"/>
  <c r="AT48" i="26"/>
  <c r="AR68" i="25"/>
  <c r="BU48" i="26"/>
  <c r="W54" i="26"/>
  <c r="W48" i="26" s="1"/>
  <c r="T14" i="15"/>
  <c r="AY34" i="25"/>
  <c r="BF48" i="26"/>
  <c r="R54" i="26"/>
  <c r="R48" i="26" s="1"/>
  <c r="M38" i="26"/>
  <c r="BF39" i="25"/>
  <c r="BF36" i="25" s="1"/>
  <c r="R41" i="25"/>
  <c r="R39" i="25" s="1"/>
  <c r="R36" i="25" s="1"/>
  <c r="AT26" i="26"/>
  <c r="AH26" i="26"/>
  <c r="J26" i="26" s="1"/>
  <c r="J27" i="26"/>
  <c r="BF26" i="26"/>
  <c r="R26" i="26" s="1"/>
  <c r="R27" i="26"/>
  <c r="Z37" i="19"/>
  <c r="H62" i="25"/>
  <c r="H56" i="25" s="1"/>
  <c r="AB56" i="25"/>
  <c r="BM62" i="25"/>
  <c r="T63" i="25"/>
  <c r="F63" i="25"/>
  <c r="AB41" i="25"/>
  <c r="AA35" i="20"/>
  <c r="R35" i="20"/>
  <c r="BF34" i="25" l="1"/>
  <c r="BF26" i="15" s="1"/>
  <c r="BI30" i="26"/>
  <c r="BI28" i="15" s="1"/>
  <c r="AJ68" i="25"/>
  <c r="CB68" i="25"/>
  <c r="T41" i="25"/>
  <c r="T39" i="25" s="1"/>
  <c r="T36" i="25" s="1"/>
  <c r="AT34" i="25"/>
  <c r="AT26" i="15" s="1"/>
  <c r="AG68" i="25"/>
  <c r="M35" i="20"/>
  <c r="S35" i="20"/>
  <c r="Y27" i="26"/>
  <c r="O35" i="20"/>
  <c r="R34" i="25"/>
  <c r="R68" i="25" s="1"/>
  <c r="CF38" i="15"/>
  <c r="BZ68" i="25"/>
  <c r="CD30" i="26"/>
  <c r="CD28" i="15" s="1"/>
  <c r="Z28" i="15" s="1"/>
  <c r="N27" i="26"/>
  <c r="BH68" i="25"/>
  <c r="D14" i="15"/>
  <c r="AV68" i="25"/>
  <c r="G62" i="25"/>
  <c r="G56" i="25" s="1"/>
  <c r="N26" i="26"/>
  <c r="AK30" i="26"/>
  <c r="AK28" i="15" s="1"/>
  <c r="CA34" i="25"/>
  <c r="CA26" i="15" s="1"/>
  <c r="N34" i="25"/>
  <c r="N68" i="25" s="1"/>
  <c r="G14" i="15"/>
  <c r="F14" i="15"/>
  <c r="Z30" i="26"/>
  <c r="AH30" i="26"/>
  <c r="AH28" i="15" s="1"/>
  <c r="N25" i="14"/>
  <c r="AA55" i="26"/>
  <c r="U25" i="14"/>
  <c r="AA25" i="14"/>
  <c r="U35" i="20"/>
  <c r="E14" i="15"/>
  <c r="W35" i="20"/>
  <c r="J25" i="14"/>
  <c r="F25" i="20"/>
  <c r="T25" i="20"/>
  <c r="W25" i="20"/>
  <c r="S25" i="14"/>
  <c r="K35" i="20"/>
  <c r="N25" i="20"/>
  <c r="AB26" i="26"/>
  <c r="H27" i="26"/>
  <c r="C27" i="26"/>
  <c r="BL37" i="26"/>
  <c r="F38" i="26"/>
  <c r="T38" i="26"/>
  <c r="L9" i="14"/>
  <c r="L8" i="14" s="1"/>
  <c r="AN8" i="14"/>
  <c r="D9" i="14"/>
  <c r="D8" i="14" s="1"/>
  <c r="R25" i="14"/>
  <c r="M25" i="14"/>
  <c r="X9" i="14"/>
  <c r="X8" i="14" s="1"/>
  <c r="G9" i="14"/>
  <c r="G8" i="14" s="1"/>
  <c r="BX8" i="14"/>
  <c r="U25" i="20"/>
  <c r="AY26" i="15"/>
  <c r="AY68" i="25"/>
  <c r="BU30" i="26"/>
  <c r="BU28" i="15" s="1"/>
  <c r="M26" i="15"/>
  <c r="V14" i="15"/>
  <c r="BK38" i="15"/>
  <c r="M25" i="20"/>
  <c r="AA25" i="20"/>
  <c r="BS38" i="15"/>
  <c r="BI39" i="25"/>
  <c r="BI36" i="25" s="1"/>
  <c r="BI34" i="25" s="1"/>
  <c r="S41" i="25"/>
  <c r="S39" i="25" s="1"/>
  <c r="S36" i="25" s="1"/>
  <c r="S34" i="25" s="1"/>
  <c r="S68" i="25" s="1"/>
  <c r="U14" i="15"/>
  <c r="R30" i="26"/>
  <c r="AX38" i="15"/>
  <c r="AH34" i="25"/>
  <c r="BL26" i="15"/>
  <c r="BL68" i="25"/>
  <c r="S26" i="26"/>
  <c r="BX39" i="25"/>
  <c r="BX36" i="25" s="1"/>
  <c r="BX34" i="25" s="1"/>
  <c r="G41" i="25"/>
  <c r="G39" i="25" s="1"/>
  <c r="G36" i="25" s="1"/>
  <c r="X41" i="25"/>
  <c r="X39" i="25" s="1"/>
  <c r="X36" i="25" s="1"/>
  <c r="X34" i="25" s="1"/>
  <c r="X68" i="25" s="1"/>
  <c r="M14" i="15"/>
  <c r="AQ38" i="15"/>
  <c r="AV38" i="15"/>
  <c r="CG56" i="25"/>
  <c r="AA62" i="25"/>
  <c r="AA56" i="25" s="1"/>
  <c r="M30" i="26"/>
  <c r="BD38" i="15"/>
  <c r="AS38" i="15"/>
  <c r="CD56" i="25"/>
  <c r="CD34" i="25" s="1"/>
  <c r="Z62" i="25"/>
  <c r="Z56" i="25" s="1"/>
  <c r="BU56" i="25"/>
  <c r="W62" i="25"/>
  <c r="W56" i="25" s="1"/>
  <c r="Z14" i="15"/>
  <c r="BU26" i="26"/>
  <c r="W26" i="26" s="1"/>
  <c r="W27" i="26"/>
  <c r="V25" i="20"/>
  <c r="H37" i="28"/>
  <c r="H35" i="28" s="1"/>
  <c r="AB35" i="28"/>
  <c r="Z25" i="20"/>
  <c r="O25" i="20"/>
  <c r="V35" i="20"/>
  <c r="N35" i="20"/>
  <c r="Q25" i="20"/>
  <c r="BX37" i="26"/>
  <c r="X38" i="26"/>
  <c r="G38" i="26"/>
  <c r="G25" i="20"/>
  <c r="X25" i="20"/>
  <c r="AB39" i="25"/>
  <c r="AB36" i="25" s="1"/>
  <c r="AB34" i="25" s="1"/>
  <c r="H41" i="25"/>
  <c r="H39" i="25" s="1"/>
  <c r="H36" i="25" s="1"/>
  <c r="H34" i="25" s="1"/>
  <c r="H68" i="25" s="1"/>
  <c r="C41" i="25"/>
  <c r="C39" i="25" s="1"/>
  <c r="C36" i="25" s="1"/>
  <c r="C34" i="25" s="1"/>
  <c r="C68" i="25" s="1"/>
  <c r="BM56" i="25"/>
  <c r="BM34" i="25" s="1"/>
  <c r="F62" i="25"/>
  <c r="F56" i="25" s="1"/>
  <c r="T62" i="25"/>
  <c r="T56" i="25" s="1"/>
  <c r="CG48" i="26"/>
  <c r="CG30" i="26" s="1"/>
  <c r="CG28" i="15" s="1"/>
  <c r="AA54" i="26"/>
  <c r="AA48" i="26" s="1"/>
  <c r="AA30" i="26" s="1"/>
  <c r="CG39" i="25"/>
  <c r="CG36" i="25" s="1"/>
  <c r="AA41" i="25"/>
  <c r="AA39" i="25" s="1"/>
  <c r="AA36" i="25" s="1"/>
  <c r="BA26" i="15"/>
  <c r="BA68" i="25"/>
  <c r="I14" i="15"/>
  <c r="BF30" i="26"/>
  <c r="BF28" i="15" s="1"/>
  <c r="CC39" i="25"/>
  <c r="CC36" i="25" s="1"/>
  <c r="CC34" i="25" s="1"/>
  <c r="Y41" i="25"/>
  <c r="Y39" i="25" s="1"/>
  <c r="Y36" i="25" s="1"/>
  <c r="Y34" i="25" s="1"/>
  <c r="Y68" i="25" s="1"/>
  <c r="BB38" i="15"/>
  <c r="R25" i="20"/>
  <c r="K27" i="26"/>
  <c r="Y14" i="15"/>
  <c r="N14" i="15"/>
  <c r="AP38" i="15"/>
  <c r="BQ38" i="15"/>
  <c r="AZ39" i="25"/>
  <c r="AZ36" i="25" s="1"/>
  <c r="AZ34" i="25" s="1"/>
  <c r="E41" i="25"/>
  <c r="E39" i="25" s="1"/>
  <c r="E36" i="25" s="1"/>
  <c r="E34" i="25" s="1"/>
  <c r="E68" i="25" s="1"/>
  <c r="P41" i="25"/>
  <c r="P39" i="25" s="1"/>
  <c r="P36" i="25" s="1"/>
  <c r="P34" i="25" s="1"/>
  <c r="P68" i="25" s="1"/>
  <c r="V34" i="25"/>
  <c r="V68" i="25" s="1"/>
  <c r="BC26" i="26"/>
  <c r="Q26" i="26" s="1"/>
  <c r="Q27" i="26"/>
  <c r="AE56" i="25"/>
  <c r="AE34" i="25" s="1"/>
  <c r="I62" i="25"/>
  <c r="I56" i="25" s="1"/>
  <c r="I34" i="25" s="1"/>
  <c r="I68" i="25" s="1"/>
  <c r="AQ30" i="26"/>
  <c r="AQ28" i="15" s="1"/>
  <c r="V55" i="26"/>
  <c r="C14" i="15"/>
  <c r="D27" i="26"/>
  <c r="BK54" i="26"/>
  <c r="S55" i="26"/>
  <c r="BP38" i="15"/>
  <c r="AD38" i="15"/>
  <c r="BH38" i="15"/>
  <c r="L25" i="20"/>
  <c r="D25" i="20"/>
  <c r="D35" i="20"/>
  <c r="L35" i="20"/>
  <c r="T35" i="20"/>
  <c r="F35" i="20"/>
  <c r="E35" i="20"/>
  <c r="P35" i="20"/>
  <c r="Q25" i="14"/>
  <c r="Q35" i="20"/>
  <c r="H9" i="14"/>
  <c r="H8" i="14" s="1"/>
  <c r="C9" i="14"/>
  <c r="C8" i="14" s="1"/>
  <c r="AB8" i="14"/>
  <c r="AZ37" i="26"/>
  <c r="P38" i="26"/>
  <c r="E38" i="26"/>
  <c r="BX26" i="26"/>
  <c r="X27" i="26"/>
  <c r="G27" i="26"/>
  <c r="R26" i="15"/>
  <c r="AI38" i="15"/>
  <c r="AW56" i="25"/>
  <c r="O62" i="25"/>
  <c r="O56" i="25" s="1"/>
  <c r="AG38" i="15"/>
  <c r="BU39" i="25"/>
  <c r="BU36" i="25" s="1"/>
  <c r="W41" i="25"/>
  <c r="W39" i="25" s="1"/>
  <c r="W36" i="25" s="1"/>
  <c r="W34" i="25" s="1"/>
  <c r="W68" i="25" s="1"/>
  <c r="AO39" i="25"/>
  <c r="AO36" i="25" s="1"/>
  <c r="AO34" i="25" s="1"/>
  <c r="D41" i="25"/>
  <c r="D39" i="25" s="1"/>
  <c r="D36" i="25" s="1"/>
  <c r="L41" i="25"/>
  <c r="L39" i="25" s="1"/>
  <c r="L36" i="25" s="1"/>
  <c r="BV38" i="15"/>
  <c r="Z34" i="25"/>
  <c r="Z68" i="25" s="1"/>
  <c r="BN38" i="15"/>
  <c r="O28" i="15"/>
  <c r="K26" i="26"/>
  <c r="AT30" i="26"/>
  <c r="AT28" i="15" s="1"/>
  <c r="BF68" i="25"/>
  <c r="BO56" i="25"/>
  <c r="BO34" i="25" s="1"/>
  <c r="U62" i="25"/>
  <c r="U56" i="25" s="1"/>
  <c r="U34" i="25" s="1"/>
  <c r="U68" i="25" s="1"/>
  <c r="F41" i="25"/>
  <c r="F39" i="25" s="1"/>
  <c r="F36" i="25" s="1"/>
  <c r="K14" i="15"/>
  <c r="Q34" i="25"/>
  <c r="Q68" i="25" s="1"/>
  <c r="AK39" i="25"/>
  <c r="AK36" i="25" s="1"/>
  <c r="AK34" i="25" s="1"/>
  <c r="K41" i="25"/>
  <c r="K39" i="25" s="1"/>
  <c r="K36" i="25" s="1"/>
  <c r="K34" i="25" s="1"/>
  <c r="K68" i="25" s="1"/>
  <c r="BR34" i="25"/>
  <c r="J25" i="20"/>
  <c r="BY26" i="15"/>
  <c r="BY68" i="25"/>
  <c r="BE26" i="15"/>
  <c r="BE68" i="25"/>
  <c r="BR48" i="26"/>
  <c r="BR30" i="26" s="1"/>
  <c r="BR28" i="15" s="1"/>
  <c r="V54" i="26"/>
  <c r="V48" i="26" s="1"/>
  <c r="V30" i="26" s="1"/>
  <c r="U30" i="26"/>
  <c r="L27" i="26"/>
  <c r="BC54" i="26"/>
  <c r="Q55" i="26"/>
  <c r="E25" i="20"/>
  <c r="P25" i="20"/>
  <c r="G35" i="20"/>
  <c r="X35" i="20"/>
  <c r="Z35" i="20"/>
  <c r="Y35" i="20"/>
  <c r="K25" i="14"/>
  <c r="K25" i="20"/>
  <c r="AN37" i="26"/>
  <c r="L38" i="26"/>
  <c r="D38" i="26"/>
  <c r="AZ26" i="26"/>
  <c r="P27" i="26"/>
  <c r="E27" i="26"/>
  <c r="BZ38" i="15"/>
  <c r="W30" i="26"/>
  <c r="CH26" i="15"/>
  <c r="CH68" i="25"/>
  <c r="H39" i="19"/>
  <c r="H37" i="19" s="1"/>
  <c r="C39" i="19"/>
  <c r="C37" i="19" s="1"/>
  <c r="AL38" i="15"/>
  <c r="AJ38" i="15"/>
  <c r="AW39" i="25"/>
  <c r="AW36" i="25" s="1"/>
  <c r="O41" i="25"/>
  <c r="O39" i="25" s="1"/>
  <c r="O36" i="25" s="1"/>
  <c r="AJ37" i="26"/>
  <c r="J38" i="26"/>
  <c r="AC26" i="15"/>
  <c r="AC68" i="25"/>
  <c r="BG38" i="15"/>
  <c r="R14" i="15"/>
  <c r="BF38" i="15"/>
  <c r="J34" i="25"/>
  <c r="J68" i="25" s="1"/>
  <c r="CE38" i="15"/>
  <c r="BW38" i="15"/>
  <c r="BC34" i="25"/>
  <c r="S27" i="26"/>
  <c r="Q14" i="15"/>
  <c r="AQ68" i="25"/>
  <c r="S25" i="20"/>
  <c r="AN56" i="25"/>
  <c r="AN34" i="25" s="1"/>
  <c r="L62" i="25"/>
  <c r="L56" i="25" s="1"/>
  <c r="D62" i="25"/>
  <c r="D56" i="25" s="1"/>
  <c r="J14" i="15"/>
  <c r="W14" i="15"/>
  <c r="AU38" i="15"/>
  <c r="S14" i="15"/>
  <c r="CB38" i="15"/>
  <c r="BO30" i="26"/>
  <c r="BO28" i="15" s="1"/>
  <c r="BJ38" i="15"/>
  <c r="L26" i="26"/>
  <c r="D26" i="26"/>
  <c r="AF37" i="26"/>
  <c r="I38" i="26"/>
  <c r="CI38" i="15"/>
  <c r="Y25" i="14"/>
  <c r="J35" i="20"/>
  <c r="W35" i="14"/>
  <c r="W25" i="14"/>
  <c r="V25" i="14"/>
  <c r="O25" i="14"/>
  <c r="CA68" i="25" l="1"/>
  <c r="T34" i="25"/>
  <c r="T68" i="25" s="1"/>
  <c r="AA35" i="14"/>
  <c r="N26" i="15"/>
  <c r="AT38" i="15"/>
  <c r="G34" i="25"/>
  <c r="G68" i="25" s="1"/>
  <c r="X79" i="25" s="1"/>
  <c r="AT68" i="25"/>
  <c r="O34" i="25"/>
  <c r="O68" i="25" s="1"/>
  <c r="BU34" i="25"/>
  <c r="BU26" i="15" s="1"/>
  <c r="CA38" i="15"/>
  <c r="F34" i="25"/>
  <c r="F68" i="25" s="1"/>
  <c r="T79" i="25" s="1"/>
  <c r="CG34" i="25"/>
  <c r="CG26" i="15" s="1"/>
  <c r="Q35" i="14"/>
  <c r="M35" i="14"/>
  <c r="AA34" i="25"/>
  <c r="AA68" i="25" s="1"/>
  <c r="X78" i="25" s="1"/>
  <c r="O35" i="14"/>
  <c r="AW34" i="25"/>
  <c r="AW26" i="15" s="1"/>
  <c r="S35" i="14"/>
  <c r="Z35" i="14"/>
  <c r="U35" i="14"/>
  <c r="V35" i="14"/>
  <c r="R38" i="15"/>
  <c r="BO26" i="15"/>
  <c r="BO68" i="25"/>
  <c r="AA28" i="15"/>
  <c r="Y35" i="14"/>
  <c r="U28" i="15"/>
  <c r="BC26" i="15"/>
  <c r="BC68" i="25"/>
  <c r="E26" i="26"/>
  <c r="P26" i="26"/>
  <c r="AN35" i="26"/>
  <c r="AN32" i="26" s="1"/>
  <c r="L37" i="26"/>
  <c r="L35" i="26" s="1"/>
  <c r="L32" i="26" s="1"/>
  <c r="D37" i="26"/>
  <c r="D35" i="26" s="1"/>
  <c r="D32" i="26" s="1"/>
  <c r="BY38" i="15"/>
  <c r="BR26" i="15"/>
  <c r="BR68" i="25"/>
  <c r="AK26" i="15"/>
  <c r="AK68" i="25"/>
  <c r="L34" i="25"/>
  <c r="L68" i="25" s="1"/>
  <c r="BK48" i="26"/>
  <c r="BK30" i="26" s="1"/>
  <c r="BK28" i="15" s="1"/>
  <c r="S54" i="26"/>
  <c r="S48" i="26" s="1"/>
  <c r="S30" i="26" s="1"/>
  <c r="P79" i="25"/>
  <c r="H78" i="25"/>
  <c r="M38" i="15"/>
  <c r="BL38" i="15"/>
  <c r="C38" i="26"/>
  <c r="H38" i="26"/>
  <c r="AB37" i="26"/>
  <c r="BL35" i="26"/>
  <c r="BL32" i="26" s="1"/>
  <c r="T37" i="26"/>
  <c r="T35" i="26" s="1"/>
  <c r="T32" i="26" s="1"/>
  <c r="F37" i="26"/>
  <c r="F35" i="26" s="1"/>
  <c r="F32" i="26" s="1"/>
  <c r="N35" i="14"/>
  <c r="R35" i="14"/>
  <c r="AF35" i="26"/>
  <c r="AF32" i="26" s="1"/>
  <c r="AF30" i="26" s="1"/>
  <c r="AF28" i="15" s="1"/>
  <c r="I37" i="26"/>
  <c r="I35" i="26" s="1"/>
  <c r="I32" i="26" s="1"/>
  <c r="I30" i="26" s="1"/>
  <c r="AC38" i="15"/>
  <c r="AB54" i="26"/>
  <c r="C55" i="26"/>
  <c r="H55" i="26"/>
  <c r="BC48" i="26"/>
  <c r="BC30" i="26" s="1"/>
  <c r="BC28" i="15" s="1"/>
  <c r="Q54" i="26"/>
  <c r="Q48" i="26" s="1"/>
  <c r="Q30" i="26" s="1"/>
  <c r="D34" i="25"/>
  <c r="D68" i="25" s="1"/>
  <c r="AZ35" i="26"/>
  <c r="AZ32" i="26" s="1"/>
  <c r="P37" i="26"/>
  <c r="P35" i="26" s="1"/>
  <c r="P32" i="26" s="1"/>
  <c r="E37" i="26"/>
  <c r="E35" i="26" s="1"/>
  <c r="E32" i="26" s="1"/>
  <c r="M28" i="15"/>
  <c r="AZ26" i="15"/>
  <c r="AZ68" i="25"/>
  <c r="N38" i="15"/>
  <c r="R28" i="15"/>
  <c r="AB26" i="15"/>
  <c r="AB68" i="25"/>
  <c r="BX35" i="26"/>
  <c r="BX32" i="26" s="1"/>
  <c r="G37" i="26"/>
  <c r="G35" i="26" s="1"/>
  <c r="G32" i="26" s="1"/>
  <c r="X37" i="26"/>
  <c r="X35" i="26" s="1"/>
  <c r="X32" i="26" s="1"/>
  <c r="BL54" i="26"/>
  <c r="T55" i="26"/>
  <c r="F55" i="26"/>
  <c r="D55" i="26"/>
  <c r="AN54" i="26"/>
  <c r="L55" i="26"/>
  <c r="AH26" i="15"/>
  <c r="AH68" i="25"/>
  <c r="AY38" i="15"/>
  <c r="K35" i="14"/>
  <c r="BL26" i="26"/>
  <c r="T27" i="26"/>
  <c r="F27" i="26"/>
  <c r="V28" i="15"/>
  <c r="AE26" i="15"/>
  <c r="AE68" i="25"/>
  <c r="CH38" i="15"/>
  <c r="AM54" i="26"/>
  <c r="K55" i="26"/>
  <c r="BE38" i="15"/>
  <c r="AO26" i="15"/>
  <c r="AO68" i="25"/>
  <c r="X26" i="26"/>
  <c r="G26" i="26"/>
  <c r="AZ54" i="26"/>
  <c r="P55" i="26"/>
  <c r="E55" i="26"/>
  <c r="BM26" i="15"/>
  <c r="BM68" i="25"/>
  <c r="CC26" i="15"/>
  <c r="CC68" i="25"/>
  <c r="BI26" i="15"/>
  <c r="BI68" i="25"/>
  <c r="W28" i="15"/>
  <c r="Z25" i="14"/>
  <c r="AN26" i="15"/>
  <c r="AN68" i="25"/>
  <c r="T78" i="25"/>
  <c r="AJ35" i="26"/>
  <c r="AJ32" i="26" s="1"/>
  <c r="AJ30" i="26" s="1"/>
  <c r="AJ28" i="15" s="1"/>
  <c r="J37" i="26"/>
  <c r="J35" i="26" s="1"/>
  <c r="J32" i="26" s="1"/>
  <c r="J30" i="26" s="1"/>
  <c r="CD26" i="15"/>
  <c r="CD68" i="25"/>
  <c r="AU54" i="26"/>
  <c r="N55" i="26"/>
  <c r="Y55" i="26"/>
  <c r="CA54" i="26"/>
  <c r="P78" i="25"/>
  <c r="BA38" i="15"/>
  <c r="H79" i="25"/>
  <c r="X55" i="26"/>
  <c r="BX54" i="26"/>
  <c r="G55" i="26"/>
  <c r="BX26" i="15"/>
  <c r="BX68" i="25"/>
  <c r="C26" i="26"/>
  <c r="H26" i="26"/>
  <c r="J35" i="14"/>
  <c r="BU68" i="25" l="1"/>
  <c r="CG68" i="25"/>
  <c r="AW68" i="25"/>
  <c r="L78" i="25"/>
  <c r="P80" i="25"/>
  <c r="T80" i="25"/>
  <c r="L35" i="14"/>
  <c r="D35" i="14"/>
  <c r="Z26" i="15"/>
  <c r="CD38" i="15"/>
  <c r="Z38" i="15" s="1"/>
  <c r="S26" i="15"/>
  <c r="BI38" i="15"/>
  <c r="S38" i="15" s="1"/>
  <c r="BM38" i="15"/>
  <c r="T38" i="15" s="1"/>
  <c r="F26" i="26"/>
  <c r="T26" i="26"/>
  <c r="J26" i="15"/>
  <c r="AH38" i="15"/>
  <c r="J38" i="15" s="1"/>
  <c r="X80" i="25"/>
  <c r="H26" i="15"/>
  <c r="C26" i="15"/>
  <c r="AB38" i="15"/>
  <c r="H38" i="15" s="1"/>
  <c r="P26" i="15"/>
  <c r="E26" i="15"/>
  <c r="AZ38" i="15"/>
  <c r="Q28" i="15"/>
  <c r="C54" i="26"/>
  <c r="C48" i="26" s="1"/>
  <c r="H54" i="26"/>
  <c r="H48" i="26" s="1"/>
  <c r="AB48" i="26"/>
  <c r="L25" i="14"/>
  <c r="D25" i="14"/>
  <c r="BX48" i="26"/>
  <c r="BX30" i="26" s="1"/>
  <c r="BX28" i="15" s="1"/>
  <c r="G54" i="26"/>
  <c r="G48" i="26" s="1"/>
  <c r="G30" i="26" s="1"/>
  <c r="X54" i="26"/>
  <c r="X48" i="26" s="1"/>
  <c r="CA48" i="26"/>
  <c r="CA30" i="26" s="1"/>
  <c r="CA28" i="15" s="1"/>
  <c r="Y54" i="26"/>
  <c r="Y48" i="26" s="1"/>
  <c r="Y30" i="26" s="1"/>
  <c r="CC38" i="15"/>
  <c r="Y38" i="15" s="1"/>
  <c r="Y26" i="15"/>
  <c r="H80" i="25"/>
  <c r="S28" i="15"/>
  <c r="K26" i="15"/>
  <c r="AK38" i="15"/>
  <c r="U26" i="15"/>
  <c r="BO38" i="15"/>
  <c r="U38" i="15" s="1"/>
  <c r="X25" i="14"/>
  <c r="G25" i="14"/>
  <c r="T35" i="14"/>
  <c r="F35" i="14"/>
  <c r="P25" i="14"/>
  <c r="E25" i="14"/>
  <c r="X26" i="15"/>
  <c r="G26" i="15"/>
  <c r="BX38" i="15"/>
  <c r="AU48" i="26"/>
  <c r="AU30" i="26" s="1"/>
  <c r="AU28" i="15" s="1"/>
  <c r="N54" i="26"/>
  <c r="N48" i="26" s="1"/>
  <c r="N30" i="26" s="1"/>
  <c r="I26" i="15"/>
  <c r="AE38" i="15"/>
  <c r="I38" i="15" s="1"/>
  <c r="AN48" i="26"/>
  <c r="AN30" i="26" s="1"/>
  <c r="AN28" i="15" s="1"/>
  <c r="L54" i="26"/>
  <c r="L48" i="26" s="1"/>
  <c r="L30" i="26" s="1"/>
  <c r="D54" i="26"/>
  <c r="D48" i="26" s="1"/>
  <c r="D30" i="26" s="1"/>
  <c r="BL48" i="26"/>
  <c r="BL30" i="26" s="1"/>
  <c r="BL28" i="15" s="1"/>
  <c r="T54" i="26"/>
  <c r="T48" i="26" s="1"/>
  <c r="T30" i="26" s="1"/>
  <c r="F54" i="26"/>
  <c r="F48" i="26" s="1"/>
  <c r="F30" i="26" s="1"/>
  <c r="AA26" i="15"/>
  <c r="CG38" i="15"/>
  <c r="AA38" i="15" s="1"/>
  <c r="F26" i="15"/>
  <c r="W26" i="15"/>
  <c r="BU38" i="15"/>
  <c r="W38" i="15" s="1"/>
  <c r="P35" i="14"/>
  <c r="E35" i="14"/>
  <c r="X35" i="14"/>
  <c r="G35" i="14"/>
  <c r="J28" i="15"/>
  <c r="L26" i="15"/>
  <c r="D26" i="15"/>
  <c r="AN38" i="15"/>
  <c r="AZ48" i="26"/>
  <c r="AZ30" i="26" s="1"/>
  <c r="AZ28" i="15" s="1"/>
  <c r="P54" i="26"/>
  <c r="P48" i="26" s="1"/>
  <c r="P30" i="26" s="1"/>
  <c r="E54" i="26"/>
  <c r="E48" i="26" s="1"/>
  <c r="E30" i="26" s="1"/>
  <c r="AO38" i="15"/>
  <c r="AM48" i="26"/>
  <c r="AM30" i="26" s="1"/>
  <c r="AM28" i="15" s="1"/>
  <c r="K54" i="26"/>
  <c r="K48" i="26" s="1"/>
  <c r="K30" i="26" s="1"/>
  <c r="X30" i="26"/>
  <c r="L79" i="25"/>
  <c r="O26" i="15"/>
  <c r="AW38" i="15"/>
  <c r="O38" i="15" s="1"/>
  <c r="I28" i="15"/>
  <c r="H37" i="26"/>
  <c r="H35" i="26" s="1"/>
  <c r="H32" i="26" s="1"/>
  <c r="C37" i="26"/>
  <c r="C35" i="26" s="1"/>
  <c r="C32" i="26" s="1"/>
  <c r="AB35" i="26"/>
  <c r="AB32" i="26" s="1"/>
  <c r="T26" i="15"/>
  <c r="V26" i="15"/>
  <c r="BR38" i="15"/>
  <c r="V38" i="15" s="1"/>
  <c r="Q26" i="15"/>
  <c r="BC38" i="15"/>
  <c r="Q38" i="15" s="1"/>
  <c r="C30" i="26" l="1"/>
  <c r="L80" i="25"/>
  <c r="H30" i="26"/>
  <c r="AB30" i="26"/>
  <c r="AB28" i="15" s="1"/>
  <c r="P28" i="15"/>
  <c r="E28" i="15"/>
  <c r="T25" i="14"/>
  <c r="F25" i="14"/>
  <c r="L38" i="15"/>
  <c r="D38" i="15"/>
  <c r="G38" i="15"/>
  <c r="X38" i="15"/>
  <c r="C38" i="15"/>
  <c r="K38" i="15"/>
  <c r="F38" i="15"/>
  <c r="K28" i="15"/>
  <c r="L28" i="15"/>
  <c r="D28" i="15"/>
  <c r="F28" i="15"/>
  <c r="T28" i="15"/>
  <c r="G28" i="15"/>
  <c r="X28" i="15"/>
  <c r="Y28" i="15"/>
  <c r="P38" i="15"/>
  <c r="E38" i="15"/>
  <c r="N28" i="15"/>
  <c r="H28" i="15" l="1"/>
  <c r="C28" i="15"/>
  <c r="H32" i="19"/>
  <c r="H30" i="19" s="1"/>
  <c r="AB30" i="19"/>
  <c r="H35" i="20" l="1"/>
  <c r="H35" i="14" l="1"/>
  <c r="AD12" i="22" l="1"/>
  <c r="AD6" i="22" s="1"/>
  <c r="AE12" i="22" l="1"/>
  <c r="AE6" i="22" s="1"/>
  <c r="AD47" i="22"/>
  <c r="AD13" i="15"/>
  <c r="AD37" i="15" s="1"/>
  <c r="AF12" i="22"/>
  <c r="AF6" i="22" s="1"/>
  <c r="AG12" i="22"/>
  <c r="AG6" i="22" s="1"/>
  <c r="AC12" i="22"/>
  <c r="AC6" i="22" s="1"/>
  <c r="AG47" i="22" l="1"/>
  <c r="AG13" i="15"/>
  <c r="AG37" i="15" s="1"/>
  <c r="AF13" i="15"/>
  <c r="AF37" i="15" s="1"/>
  <c r="AF47" i="22"/>
  <c r="AD49" i="22"/>
  <c r="C19" i="22"/>
  <c r="C12" i="22" s="1"/>
  <c r="C6" i="22" s="1"/>
  <c r="C47" i="22" s="1"/>
  <c r="C54" i="22" s="1"/>
  <c r="H19" i="22"/>
  <c r="H12" i="22" s="1"/>
  <c r="H6" i="22" s="1"/>
  <c r="H47" i="22" s="1"/>
  <c r="AB12" i="22"/>
  <c r="AB6" i="22" s="1"/>
  <c r="I19" i="22"/>
  <c r="I12" i="22" s="1"/>
  <c r="I6" i="22" s="1"/>
  <c r="I47" i="22" s="1"/>
  <c r="AC47" i="22"/>
  <c r="AC13" i="15"/>
  <c r="AC37" i="15" s="1"/>
  <c r="AE47" i="22"/>
  <c r="AE13" i="15"/>
  <c r="C53" i="22" l="1"/>
  <c r="C55" i="22" s="1"/>
  <c r="AC49" i="22"/>
  <c r="H61" i="22"/>
  <c r="C49" i="22"/>
  <c r="AF49" i="22"/>
  <c r="I13" i="15"/>
  <c r="AE37" i="15"/>
  <c r="I49" i="22"/>
  <c r="H25" i="20"/>
  <c r="AE49" i="22"/>
  <c r="AB47" i="22"/>
  <c r="C52" i="22" s="1"/>
  <c r="C56" i="22" s="1"/>
  <c r="AB13" i="15"/>
  <c r="H60" i="22"/>
  <c r="H49" i="22"/>
  <c r="AG49" i="22"/>
  <c r="C25" i="20"/>
  <c r="H62" i="22" l="1"/>
  <c r="AB49" i="22"/>
  <c r="I37" i="15"/>
  <c r="I25" i="20"/>
  <c r="H13" i="15"/>
  <c r="C13" i="15"/>
  <c r="AB37" i="15"/>
  <c r="I25" i="14"/>
  <c r="H25" i="14" l="1"/>
  <c r="C25" i="14"/>
  <c r="H37" i="15"/>
  <c r="C37" i="15"/>
  <c r="V50" i="20" l="1"/>
  <c r="K50" i="20" l="1"/>
  <c r="W50" i="20"/>
  <c r="S50" i="20"/>
  <c r="U50" i="20"/>
  <c r="Q50" i="20"/>
  <c r="M50" i="20"/>
  <c r="O50" i="20"/>
  <c r="J50" i="20"/>
  <c r="AA50" i="20"/>
  <c r="Z50" i="20"/>
  <c r="R50" i="20"/>
  <c r="Y50" i="20"/>
  <c r="I50" i="20"/>
  <c r="N50" i="20"/>
  <c r="BM44" i="20"/>
  <c r="AG44" i="20"/>
  <c r="AV44" i="20"/>
  <c r="AC44" i="20"/>
  <c r="CB44" i="20"/>
  <c r="AF44" i="20"/>
  <c r="BT44" i="20"/>
  <c r="BD44" i="20"/>
  <c r="CE44" i="20"/>
  <c r="AY44" i="20"/>
  <c r="AI44" i="20"/>
  <c r="BJ44" i="20"/>
  <c r="AD44" i="20"/>
  <c r="BE44" i="20"/>
  <c r="BK44" i="20"/>
  <c r="AU44" i="20"/>
  <c r="BN44" i="20"/>
  <c r="AX44" i="20"/>
  <c r="BY44" i="20"/>
  <c r="BP44" i="20"/>
  <c r="BQ44" i="20"/>
  <c r="AS44" i="20"/>
  <c r="BH44" i="20"/>
  <c r="CI44" i="20"/>
  <c r="AR44" i="20"/>
  <c r="CF44" i="20"/>
  <c r="AJ44" i="20"/>
  <c r="BW44" i="20"/>
  <c r="BG44" i="20"/>
  <c r="CH44" i="20"/>
  <c r="BB44" i="20"/>
  <c r="AL44" i="20"/>
  <c r="CC44" i="20"/>
  <c r="AO44" i="20"/>
  <c r="BS44" i="20"/>
  <c r="AM44" i="20"/>
  <c r="BV44" i="20"/>
  <c r="BA44" i="20"/>
  <c r="N51" i="14" l="1"/>
  <c r="V51" i="14"/>
  <c r="AP44" i="20"/>
  <c r="BZ44" i="20"/>
  <c r="K51" i="14"/>
  <c r="O51" i="14"/>
  <c r="AA51" i="14"/>
  <c r="I51" i="14"/>
  <c r="Q49" i="20"/>
  <c r="Q44" i="20" s="1"/>
  <c r="BC44" i="20"/>
  <c r="X50" i="20"/>
  <c r="G50" i="20"/>
  <c r="T50" i="20"/>
  <c r="F50" i="20"/>
  <c r="I49" i="20"/>
  <c r="I44" i="20" s="1"/>
  <c r="AE44" i="20"/>
  <c r="M51" i="14"/>
  <c r="Q51" i="14"/>
  <c r="R49" i="20"/>
  <c r="R44" i="20" s="1"/>
  <c r="BF44" i="20"/>
  <c r="G49" i="20"/>
  <c r="X49" i="20"/>
  <c r="BX44" i="20"/>
  <c r="E50" i="20"/>
  <c r="P50" i="20"/>
  <c r="M49" i="20"/>
  <c r="M44" i="20" s="1"/>
  <c r="AQ44" i="20"/>
  <c r="L49" i="20"/>
  <c r="D49" i="20"/>
  <c r="AN44" i="20"/>
  <c r="W49" i="20"/>
  <c r="W44" i="20" s="1"/>
  <c r="BU44" i="20"/>
  <c r="U51" i="14"/>
  <c r="J49" i="20"/>
  <c r="J44" i="20" s="1"/>
  <c r="AH44" i="20"/>
  <c r="R51" i="14"/>
  <c r="S51" i="14"/>
  <c r="N49" i="20"/>
  <c r="N44" i="20" s="1"/>
  <c r="AT44" i="20"/>
  <c r="S49" i="20"/>
  <c r="S44" i="20" s="1"/>
  <c r="BI44" i="20"/>
  <c r="Y49" i="20"/>
  <c r="Y44" i="20" s="1"/>
  <c r="CA44" i="20"/>
  <c r="U49" i="20"/>
  <c r="U44" i="20" s="1"/>
  <c r="BO44" i="20"/>
  <c r="C50" i="20"/>
  <c r="H50" i="20"/>
  <c r="W51" i="14"/>
  <c r="V49" i="20"/>
  <c r="V44" i="20" s="1"/>
  <c r="BR44" i="20"/>
  <c r="F49" i="20"/>
  <c r="T49" i="20"/>
  <c r="T44" i="20" s="1"/>
  <c r="BL44" i="20"/>
  <c r="Y51" i="14"/>
  <c r="O49" i="20"/>
  <c r="O44" i="20" s="1"/>
  <c r="AW44" i="20"/>
  <c r="K49" i="20"/>
  <c r="K44" i="20" s="1"/>
  <c r="AK44" i="20"/>
  <c r="Z49" i="20"/>
  <c r="Z44" i="20" s="1"/>
  <c r="CD44" i="20"/>
  <c r="L50" i="20"/>
  <c r="D50" i="20"/>
  <c r="Z51" i="14"/>
  <c r="J51" i="14"/>
  <c r="AA49" i="20"/>
  <c r="AA44" i="20" s="1"/>
  <c r="CG44" i="20"/>
  <c r="C49" i="20"/>
  <c r="H49" i="20"/>
  <c r="AB44" i="20"/>
  <c r="E49" i="20"/>
  <c r="P49" i="20"/>
  <c r="AZ44" i="20"/>
  <c r="BV44" i="14"/>
  <c r="AO44" i="14"/>
  <c r="BW44" i="14"/>
  <c r="AR44" i="14"/>
  <c r="BQ44" i="14"/>
  <c r="BK44" i="14"/>
  <c r="BE44" i="14"/>
  <c r="AD44" i="14"/>
  <c r="BJ44" i="14"/>
  <c r="AF44" i="14"/>
  <c r="AV44" i="14"/>
  <c r="AL44" i="14"/>
  <c r="BP44" i="14"/>
  <c r="BN44" i="14"/>
  <c r="AY44" i="14"/>
  <c r="CE44" i="14"/>
  <c r="BD44" i="14"/>
  <c r="AC44" i="14"/>
  <c r="AG44" i="14"/>
  <c r="CC44" i="14"/>
  <c r="BG44" i="14"/>
  <c r="AJ44" i="14"/>
  <c r="AS44" i="14"/>
  <c r="AU44" i="14"/>
  <c r="CB44" i="14"/>
  <c r="BA44" i="14"/>
  <c r="AM44" i="14"/>
  <c r="BS44" i="14"/>
  <c r="BB44" i="14"/>
  <c r="CH44" i="14"/>
  <c r="CF44" i="14"/>
  <c r="CI44" i="14"/>
  <c r="BH44" i="14"/>
  <c r="BY44" i="14"/>
  <c r="AX44" i="14"/>
  <c r="AI44" i="14"/>
  <c r="BT44" i="14"/>
  <c r="BM44" i="14"/>
  <c r="H44" i="20" l="1"/>
  <c r="C44" i="20"/>
  <c r="P44" i="20"/>
  <c r="G44" i="20"/>
  <c r="X44" i="20"/>
  <c r="E44" i="20"/>
  <c r="F44" i="20"/>
  <c r="N50" i="14"/>
  <c r="N44" i="14" s="1"/>
  <c r="AT44" i="14"/>
  <c r="J50" i="14"/>
  <c r="J44" i="14" s="1"/>
  <c r="AH44" i="14"/>
  <c r="K50" i="14"/>
  <c r="K44" i="14" s="1"/>
  <c r="AK44" i="14"/>
  <c r="R50" i="14"/>
  <c r="R44" i="14" s="1"/>
  <c r="BF44" i="14"/>
  <c r="V50" i="14"/>
  <c r="V44" i="14" s="1"/>
  <c r="BR44" i="14"/>
  <c r="Q50" i="14"/>
  <c r="Q44" i="14" s="1"/>
  <c r="BC44" i="14"/>
  <c r="AP44" i="14"/>
  <c r="O50" i="14"/>
  <c r="O44" i="14" s="1"/>
  <c r="AW44" i="14"/>
  <c r="BZ44" i="14"/>
  <c r="W50" i="14"/>
  <c r="W44" i="14" s="1"/>
  <c r="BU44" i="14"/>
  <c r="D44" i="20"/>
  <c r="S50" i="14"/>
  <c r="S44" i="14" s="1"/>
  <c r="BI44" i="14"/>
  <c r="U50" i="14"/>
  <c r="U44" i="14" s="1"/>
  <c r="BO44" i="14"/>
  <c r="Z50" i="14"/>
  <c r="Z44" i="14" s="1"/>
  <c r="CD44" i="14"/>
  <c r="Y50" i="14"/>
  <c r="Y44" i="14" s="1"/>
  <c r="CA44" i="14"/>
  <c r="AA50" i="14"/>
  <c r="AA44" i="14" s="1"/>
  <c r="CG44" i="14"/>
  <c r="I50" i="14"/>
  <c r="I44" i="14" s="1"/>
  <c r="AE44" i="14"/>
  <c r="M50" i="14"/>
  <c r="M44" i="14" s="1"/>
  <c r="AQ44" i="14"/>
  <c r="L44" i="20"/>
  <c r="L50" i="14" l="1"/>
  <c r="D50" i="14"/>
  <c r="AN44" i="14"/>
  <c r="H51" i="14"/>
  <c r="C51" i="14"/>
  <c r="P51" i="14"/>
  <c r="E51" i="14"/>
  <c r="X50" i="14"/>
  <c r="G50" i="14"/>
  <c r="BX44" i="14"/>
  <c r="X51" i="14"/>
  <c r="G51" i="14"/>
  <c r="P50" i="14"/>
  <c r="E50" i="14"/>
  <c r="AZ44" i="14"/>
  <c r="H50" i="14"/>
  <c r="C50" i="14"/>
  <c r="AB44" i="14"/>
  <c r="L51" i="14"/>
  <c r="D51" i="14"/>
  <c r="T51" i="14"/>
  <c r="F51" i="14"/>
  <c r="T50" i="14"/>
  <c r="F50" i="14"/>
  <c r="BL44" i="14"/>
  <c r="F44" i="14" l="1"/>
  <c r="C44" i="14"/>
  <c r="L44" i="14"/>
  <c r="H44" i="14"/>
  <c r="X44" i="14"/>
  <c r="T44" i="14"/>
  <c r="E44" i="14"/>
  <c r="P44" i="14"/>
  <c r="D44" i="14"/>
  <c r="G44" i="14"/>
  <c r="I37" i="28" l="1"/>
  <c r="I35" i="28" s="1"/>
  <c r="AE35" i="28"/>
  <c r="C37" i="28"/>
  <c r="C35" i="28" s="1"/>
  <c r="I32" i="19" l="1"/>
  <c r="I30" i="19" s="1"/>
  <c r="AE30" i="19"/>
  <c r="C32" i="19"/>
  <c r="C30" i="19" s="1"/>
  <c r="I35" i="20" l="1"/>
  <c r="C35" i="20"/>
  <c r="I35" i="14" l="1"/>
  <c r="C35" i="14"/>
  <c r="S31" i="20" l="1"/>
  <c r="AC33" i="20"/>
  <c r="AS33" i="20"/>
  <c r="BA33" i="20"/>
  <c r="BY33" i="20"/>
  <c r="AP33" i="20"/>
  <c r="AX33" i="20"/>
  <c r="BN33" i="20"/>
  <c r="BV33" i="20"/>
  <c r="AI33" i="20"/>
  <c r="AY33" i="20"/>
  <c r="BG33" i="20"/>
  <c r="BW33" i="20"/>
  <c r="CE33" i="20"/>
  <c r="AF33" i="20"/>
  <c r="AV33" i="20"/>
  <c r="BH33" i="20"/>
  <c r="BP33" i="20"/>
  <c r="CB33" i="20"/>
  <c r="BQ33" i="20"/>
  <c r="AJ33" i="20"/>
  <c r="BD33" i="20"/>
  <c r="CF33" i="20"/>
  <c r="AG33" i="20"/>
  <c r="AO33" i="20"/>
  <c r="BE33" i="20"/>
  <c r="AD33" i="20"/>
  <c r="AL33" i="20"/>
  <c r="BB33" i="20"/>
  <c r="BJ33" i="20"/>
  <c r="BZ33" i="20"/>
  <c r="CH33" i="20"/>
  <c r="Z26" i="23"/>
  <c r="AU33" i="20"/>
  <c r="BK33" i="20"/>
  <c r="BS33" i="20"/>
  <c r="CI33" i="20"/>
  <c r="AR33" i="20"/>
  <c r="BT33" i="20"/>
  <c r="BH12" i="23"/>
  <c r="BH6" i="23" s="1"/>
  <c r="BM33" i="20"/>
  <c r="CC33" i="20"/>
  <c r="S26" i="23"/>
  <c r="BQ12" i="23"/>
  <c r="BQ6" i="23" s="1"/>
  <c r="AM33" i="20"/>
  <c r="AX12" i="23" l="1"/>
  <c r="AX6" i="23" s="1"/>
  <c r="BA12" i="23"/>
  <c r="BA6" i="23" s="1"/>
  <c r="AV12" i="23"/>
  <c r="AV6" i="23" s="1"/>
  <c r="AI12" i="23"/>
  <c r="AI6" i="23" s="1"/>
  <c r="AI15" i="15" s="1"/>
  <c r="AI39" i="15" s="1"/>
  <c r="CF12" i="23"/>
  <c r="CF6" i="23" s="1"/>
  <c r="BW12" i="23"/>
  <c r="BW6" i="23" s="1"/>
  <c r="BW55" i="23" s="1"/>
  <c r="CC12" i="23"/>
  <c r="CC6" i="23" s="1"/>
  <c r="Q26" i="23"/>
  <c r="BN12" i="23"/>
  <c r="BN6" i="23" s="1"/>
  <c r="BN15" i="15" s="1"/>
  <c r="BN39" i="15" s="1"/>
  <c r="J26" i="23"/>
  <c r="AF12" i="23"/>
  <c r="AF6" i="23" s="1"/>
  <c r="AF55" i="23" s="1"/>
  <c r="AU12" i="23"/>
  <c r="AU6" i="23" s="1"/>
  <c r="AU15" i="15" s="1"/>
  <c r="AU39" i="15" s="1"/>
  <c r="BD12" i="23"/>
  <c r="BD6" i="23" s="1"/>
  <c r="BD55" i="23" s="1"/>
  <c r="BM12" i="23"/>
  <c r="BM6" i="23" s="1"/>
  <c r="BM55" i="23" s="1"/>
  <c r="AG12" i="23"/>
  <c r="AG6" i="23" s="1"/>
  <c r="AG55" i="23" s="1"/>
  <c r="AA26" i="23"/>
  <c r="K26" i="23"/>
  <c r="AP12" i="23"/>
  <c r="AP6" i="23" s="1"/>
  <c r="AP55" i="23" s="1"/>
  <c r="BB12" i="23"/>
  <c r="BB6" i="23" s="1"/>
  <c r="BB15" i="15" s="1"/>
  <c r="BB39" i="15" s="1"/>
  <c r="CA33" i="20"/>
  <c r="Y34" i="20"/>
  <c r="Y33" i="20" s="1"/>
  <c r="BC33" i="20"/>
  <c r="Q34" i="20"/>
  <c r="Q33" i="20" s="1"/>
  <c r="AE33" i="20"/>
  <c r="I34" i="20"/>
  <c r="I33" i="20" s="1"/>
  <c r="C24" i="23"/>
  <c r="H24" i="23"/>
  <c r="CG12" i="23"/>
  <c r="CG6" i="23" s="1"/>
  <c r="AA24" i="23"/>
  <c r="BI12" i="23"/>
  <c r="BI6" i="23" s="1"/>
  <c r="S24" i="23"/>
  <c r="S12" i="23" s="1"/>
  <c r="S6" i="23" s="1"/>
  <c r="S55" i="23" s="1"/>
  <c r="AK12" i="23"/>
  <c r="AK6" i="23" s="1"/>
  <c r="K24" i="23"/>
  <c r="BU33" i="20"/>
  <c r="W34" i="20"/>
  <c r="W33" i="20" s="1"/>
  <c r="X24" i="23"/>
  <c r="G24" i="23"/>
  <c r="BP12" i="23"/>
  <c r="BP6" i="23" s="1"/>
  <c r="BN55" i="23"/>
  <c r="AT33" i="20"/>
  <c r="N34" i="20"/>
  <c r="N33" i="20" s="1"/>
  <c r="AD12" i="23"/>
  <c r="AD6" i="23" s="1"/>
  <c r="CA12" i="23"/>
  <c r="CA6" i="23" s="1"/>
  <c r="Y24" i="23"/>
  <c r="BS12" i="23"/>
  <c r="BS6" i="23" s="1"/>
  <c r="BK12" i="23"/>
  <c r="BK6" i="23" s="1"/>
  <c r="W31" i="14"/>
  <c r="U26" i="23"/>
  <c r="M26" i="23"/>
  <c r="AI55" i="23"/>
  <c r="BZ12" i="23"/>
  <c r="BZ6" i="23" s="1"/>
  <c r="V26" i="23"/>
  <c r="N26" i="23"/>
  <c r="O26" i="23"/>
  <c r="C34" i="20"/>
  <c r="C33" i="20" s="1"/>
  <c r="H34" i="20"/>
  <c r="H33" i="20" s="1"/>
  <c r="AB33" i="20"/>
  <c r="AK33" i="20"/>
  <c r="K34" i="20"/>
  <c r="K33" i="20" s="1"/>
  <c r="I31" i="20"/>
  <c r="BQ15" i="15"/>
  <c r="BQ39" i="15" s="1"/>
  <c r="BQ55" i="23"/>
  <c r="BF12" i="23"/>
  <c r="BF6" i="23" s="1"/>
  <c r="R24" i="23"/>
  <c r="AX55" i="23"/>
  <c r="AX15" i="15"/>
  <c r="AX39" i="15" s="1"/>
  <c r="BR33" i="20"/>
  <c r="V34" i="20"/>
  <c r="V33" i="20" s="1"/>
  <c r="AQ33" i="20"/>
  <c r="M34" i="20"/>
  <c r="M33" i="20" s="1"/>
  <c r="T31" i="20"/>
  <c r="AC12" i="23"/>
  <c r="AC6" i="23" s="1"/>
  <c r="CG33" i="20"/>
  <c r="AA34" i="20"/>
  <c r="AA33" i="20" s="1"/>
  <c r="AJ12" i="23"/>
  <c r="AJ6" i="23" s="1"/>
  <c r="AY12" i="23"/>
  <c r="AY6" i="23" s="1"/>
  <c r="CH12" i="23"/>
  <c r="CH6" i="23" s="1"/>
  <c r="AT12" i="23"/>
  <c r="AT6" i="23" s="1"/>
  <c r="N24" i="23"/>
  <c r="AH33" i="20"/>
  <c r="J34" i="20"/>
  <c r="J33" i="20" s="1"/>
  <c r="X31" i="20"/>
  <c r="BU12" i="23"/>
  <c r="BU6" i="23" s="1"/>
  <c r="W24" i="23"/>
  <c r="AO12" i="23"/>
  <c r="AO6" i="23" s="1"/>
  <c r="AE12" i="23"/>
  <c r="AE6" i="23" s="1"/>
  <c r="I24" i="23"/>
  <c r="BY12" i="23"/>
  <c r="BY6" i="23" s="1"/>
  <c r="AS12" i="23"/>
  <c r="AS6" i="23" s="1"/>
  <c r="CB12" i="23"/>
  <c r="CB6" i="23" s="1"/>
  <c r="CD12" i="23"/>
  <c r="CD6" i="23" s="1"/>
  <c r="Z24" i="23"/>
  <c r="Z12" i="23" s="1"/>
  <c r="Z6" i="23" s="1"/>
  <c r="Z55" i="23" s="1"/>
  <c r="Y26" i="23"/>
  <c r="CF55" i="23"/>
  <c r="CF15" i="15"/>
  <c r="CF39" i="15" s="1"/>
  <c r="T24" i="23"/>
  <c r="F24" i="23"/>
  <c r="BO12" i="23"/>
  <c r="BO6" i="23" s="1"/>
  <c r="U24" i="23"/>
  <c r="CD33" i="20"/>
  <c r="Z34" i="20"/>
  <c r="Z33" i="20" s="1"/>
  <c r="CC15" i="15"/>
  <c r="CC39" i="15" s="1"/>
  <c r="CC55" i="23"/>
  <c r="W26" i="23"/>
  <c r="AW12" i="23"/>
  <c r="AW6" i="23" s="1"/>
  <c r="O24" i="23"/>
  <c r="BI33" i="20"/>
  <c r="S34" i="20"/>
  <c r="S33" i="20" s="1"/>
  <c r="N31" i="20"/>
  <c r="I26" i="23"/>
  <c r="D24" i="23"/>
  <c r="L24" i="23"/>
  <c r="AZ33" i="20"/>
  <c r="P34" i="20"/>
  <c r="P33" i="20" s="1"/>
  <c r="E34" i="20"/>
  <c r="E33" i="20" s="1"/>
  <c r="CE12" i="23"/>
  <c r="CE6" i="23" s="1"/>
  <c r="U31" i="20"/>
  <c r="BA15" i="15"/>
  <c r="BA39" i="15" s="1"/>
  <c r="BA55" i="23"/>
  <c r="BH55" i="23"/>
  <c r="BH15" i="15"/>
  <c r="BH39" i="15" s="1"/>
  <c r="AV55" i="23"/>
  <c r="AV15" i="15"/>
  <c r="AV39" i="15" s="1"/>
  <c r="BV12" i="23"/>
  <c r="BV6" i="23" s="1"/>
  <c r="R26" i="23"/>
  <c r="AH12" i="23"/>
  <c r="AH6" i="23" s="1"/>
  <c r="J24" i="23"/>
  <c r="AW33" i="20"/>
  <c r="O34" i="20"/>
  <c r="O33" i="20" s="1"/>
  <c r="BT12" i="23"/>
  <c r="BT6" i="23" s="1"/>
  <c r="P24" i="23"/>
  <c r="E24" i="23"/>
  <c r="AR12" i="23"/>
  <c r="AR6" i="23" s="1"/>
  <c r="BL33" i="20"/>
  <c r="T34" i="20"/>
  <c r="T33" i="20" s="1"/>
  <c r="F34" i="20"/>
  <c r="F33" i="20" s="1"/>
  <c r="AN33" i="20"/>
  <c r="D34" i="20"/>
  <c r="D33" i="20" s="1"/>
  <c r="L34" i="20"/>
  <c r="L33" i="20" s="1"/>
  <c r="CI12" i="23"/>
  <c r="CI6" i="23" s="1"/>
  <c r="BC12" i="23"/>
  <c r="BC6" i="23" s="1"/>
  <c r="Q24" i="23"/>
  <c r="Q12" i="23" s="1"/>
  <c r="Q6" i="23" s="1"/>
  <c r="Q55" i="23" s="1"/>
  <c r="AM12" i="23"/>
  <c r="AM6" i="23" s="1"/>
  <c r="O31" i="20"/>
  <c r="BX33" i="20"/>
  <c r="X34" i="20"/>
  <c r="X33" i="20" s="1"/>
  <c r="G34" i="20"/>
  <c r="G33" i="20" s="1"/>
  <c r="BG12" i="23"/>
  <c r="BG6" i="23" s="1"/>
  <c r="AQ12" i="23"/>
  <c r="AQ6" i="23" s="1"/>
  <c r="M24" i="23"/>
  <c r="BO33" i="20"/>
  <c r="U34" i="20"/>
  <c r="U33" i="20" s="1"/>
  <c r="BR12" i="23"/>
  <c r="BR6" i="23" s="1"/>
  <c r="V24" i="23"/>
  <c r="BJ12" i="23"/>
  <c r="BJ6" i="23" s="1"/>
  <c r="AL12" i="23"/>
  <c r="AL6" i="23" s="1"/>
  <c r="BF33" i="20"/>
  <c r="R34" i="20"/>
  <c r="R33" i="20" s="1"/>
  <c r="BE12" i="23"/>
  <c r="BE6" i="23" s="1"/>
  <c r="M31" i="14"/>
  <c r="N31" i="14"/>
  <c r="R12" i="23" l="1"/>
  <c r="R6" i="23" s="1"/>
  <c r="R55" i="23" s="1"/>
  <c r="AA31" i="14"/>
  <c r="Y12" i="23"/>
  <c r="Y6" i="23" s="1"/>
  <c r="Y55" i="23" s="1"/>
  <c r="Y57" i="23" s="1"/>
  <c r="BW15" i="15"/>
  <c r="BW39" i="15" s="1"/>
  <c r="BB55" i="23"/>
  <c r="AA12" i="23"/>
  <c r="AA6" i="23" s="1"/>
  <c r="AA55" i="23" s="1"/>
  <c r="AA57" i="23" s="1"/>
  <c r="AG15" i="15"/>
  <c r="AG39" i="15" s="1"/>
  <c r="AP15" i="15"/>
  <c r="AP39" i="15" s="1"/>
  <c r="AU55" i="23"/>
  <c r="G31" i="20"/>
  <c r="AA32" i="20"/>
  <c r="K12" i="23"/>
  <c r="K6" i="23" s="1"/>
  <c r="K55" i="23" s="1"/>
  <c r="K57" i="23" s="1"/>
  <c r="K32" i="20"/>
  <c r="W12" i="23"/>
  <c r="W6" i="23" s="1"/>
  <c r="W55" i="23" s="1"/>
  <c r="W57" i="23" s="1"/>
  <c r="BD15" i="15"/>
  <c r="BD39" i="15" s="1"/>
  <c r="M32" i="20"/>
  <c r="J12" i="23"/>
  <c r="J6" i="23" s="1"/>
  <c r="J55" i="23" s="1"/>
  <c r="J57" i="23" s="1"/>
  <c r="AF15" i="15"/>
  <c r="AF39" i="15" s="1"/>
  <c r="BM15" i="15"/>
  <c r="BM39" i="15" s="1"/>
  <c r="O32" i="20"/>
  <c r="Q57" i="23"/>
  <c r="Z57" i="23"/>
  <c r="AU24" i="26"/>
  <c r="AU12" i="26" s="1"/>
  <c r="AU6" i="26" s="1"/>
  <c r="AL24" i="26"/>
  <c r="AL12" i="26" s="1"/>
  <c r="AL6" i="26" s="1"/>
  <c r="AJ24" i="26"/>
  <c r="AJ12" i="26" s="1"/>
  <c r="AJ6" i="26" s="1"/>
  <c r="BY24" i="26"/>
  <c r="BY12" i="26" s="1"/>
  <c r="BY6" i="26" s="1"/>
  <c r="Q32" i="20"/>
  <c r="BD24" i="26"/>
  <c r="BD12" i="26" s="1"/>
  <c r="BD6" i="26" s="1"/>
  <c r="S32" i="20"/>
  <c r="AX24" i="26"/>
  <c r="AX12" i="26" s="1"/>
  <c r="AX6" i="26" s="1"/>
  <c r="CE24" i="26"/>
  <c r="CE12" i="26" s="1"/>
  <c r="CE6" i="26" s="1"/>
  <c r="BE24" i="26"/>
  <c r="BE12" i="26" s="1"/>
  <c r="BE6" i="26" s="1"/>
  <c r="BG24" i="26"/>
  <c r="BG12" i="26" s="1"/>
  <c r="BG6" i="26" s="1"/>
  <c r="CI24" i="26"/>
  <c r="CI12" i="26" s="1"/>
  <c r="CI6" i="26" s="1"/>
  <c r="CB24" i="26"/>
  <c r="CB12" i="26" s="1"/>
  <c r="CB6" i="26" s="1"/>
  <c r="AB24" i="26"/>
  <c r="CH24" i="26"/>
  <c r="CH12" i="26" s="1"/>
  <c r="CH6" i="26" s="1"/>
  <c r="Y32" i="20"/>
  <c r="AR24" i="26"/>
  <c r="AR12" i="26" s="1"/>
  <c r="AR6" i="26" s="1"/>
  <c r="V32" i="20"/>
  <c r="AV24" i="26"/>
  <c r="AV12" i="26" s="1"/>
  <c r="AV6" i="26" s="1"/>
  <c r="BQ24" i="26"/>
  <c r="BQ12" i="26" s="1"/>
  <c r="BQ6" i="26" s="1"/>
  <c r="BE55" i="23"/>
  <c r="BE15" i="15"/>
  <c r="BE39" i="15" s="1"/>
  <c r="BJ15" i="15"/>
  <c r="BJ39" i="15" s="1"/>
  <c r="BJ55" i="23"/>
  <c r="CI15" i="15"/>
  <c r="CI39" i="15" s="1"/>
  <c r="CI55" i="23"/>
  <c r="AR55" i="23"/>
  <c r="AR15" i="15"/>
  <c r="AR39" i="15" s="1"/>
  <c r="BT55" i="23"/>
  <c r="BT15" i="15"/>
  <c r="BT39" i="15" s="1"/>
  <c r="R57" i="23"/>
  <c r="BH57" i="23"/>
  <c r="AW55" i="23"/>
  <c r="AW15" i="15"/>
  <c r="CC57" i="23"/>
  <c r="BW57" i="23"/>
  <c r="F31" i="20"/>
  <c r="AC15" i="15"/>
  <c r="AC39" i="15" s="1"/>
  <c r="AC55" i="23"/>
  <c r="AP57" i="23"/>
  <c r="BF55" i="23"/>
  <c r="BF15" i="15"/>
  <c r="BQ57" i="23"/>
  <c r="BZ55" i="23"/>
  <c r="BZ15" i="15"/>
  <c r="BZ39" i="15" s="1"/>
  <c r="M12" i="23"/>
  <c r="M6" i="23" s="1"/>
  <c r="M55" i="23" s="1"/>
  <c r="BD57" i="23"/>
  <c r="W31" i="20"/>
  <c r="BK55" i="23"/>
  <c r="BK15" i="15"/>
  <c r="BK39" i="15" s="1"/>
  <c r="BN57" i="23"/>
  <c r="Z31" i="20"/>
  <c r="W32" i="20"/>
  <c r="BZ24" i="26"/>
  <c r="BZ12" i="26" s="1"/>
  <c r="BZ6" i="26" s="1"/>
  <c r="T32" i="20"/>
  <c r="F32" i="20"/>
  <c r="BT24" i="26"/>
  <c r="BT12" i="26" s="1"/>
  <c r="BT6" i="26" s="1"/>
  <c r="R31" i="14"/>
  <c r="BH24" i="26"/>
  <c r="BH12" i="26" s="1"/>
  <c r="BH6" i="26" s="1"/>
  <c r="AG24" i="26"/>
  <c r="AG12" i="26" s="1"/>
  <c r="AG6" i="26" s="1"/>
  <c r="U32" i="20"/>
  <c r="BA24" i="26"/>
  <c r="BA12" i="26" s="1"/>
  <c r="BA6" i="26" s="1"/>
  <c r="AO24" i="26"/>
  <c r="AO12" i="26" s="1"/>
  <c r="AO6" i="26" s="1"/>
  <c r="CC24" i="26"/>
  <c r="CC12" i="26" s="1"/>
  <c r="CC6" i="26" s="1"/>
  <c r="AY24" i="26"/>
  <c r="AY12" i="26" s="1"/>
  <c r="AY6" i="26" s="1"/>
  <c r="H32" i="20"/>
  <c r="C32" i="20"/>
  <c r="L32" i="20"/>
  <c r="D32" i="20"/>
  <c r="AF24" i="26"/>
  <c r="AF12" i="26" s="1"/>
  <c r="AF6" i="26" s="1"/>
  <c r="BP24" i="26"/>
  <c r="BP12" i="26" s="1"/>
  <c r="BP6" i="26" s="1"/>
  <c r="AM55" i="23"/>
  <c r="AM15" i="15"/>
  <c r="AM39" i="15" s="1"/>
  <c r="BV15" i="15"/>
  <c r="BV39" i="15" s="1"/>
  <c r="BV55" i="23"/>
  <c r="CE55" i="23"/>
  <c r="CE15" i="15"/>
  <c r="CE39" i="15" s="1"/>
  <c r="BO55" i="23"/>
  <c r="BO15" i="15"/>
  <c r="E31" i="20"/>
  <c r="I12" i="23"/>
  <c r="I6" i="23" s="1"/>
  <c r="I55" i="23" s="1"/>
  <c r="BU55" i="23"/>
  <c r="BU15" i="15"/>
  <c r="U12" i="23"/>
  <c r="U6" i="23" s="1"/>
  <c r="U55" i="23" s="1"/>
  <c r="BS55" i="23"/>
  <c r="BS15" i="15"/>
  <c r="BS39" i="15" s="1"/>
  <c r="BI55" i="23"/>
  <c r="BI15" i="15"/>
  <c r="K31" i="20"/>
  <c r="BB24" i="26"/>
  <c r="BB12" i="26" s="1"/>
  <c r="BB6" i="26" s="1"/>
  <c r="CF24" i="26"/>
  <c r="CF12" i="26" s="1"/>
  <c r="CF6" i="26" s="1"/>
  <c r="AN24" i="26"/>
  <c r="AI24" i="26"/>
  <c r="AI12" i="26" s="1"/>
  <c r="AI6" i="26" s="1"/>
  <c r="AM24" i="26"/>
  <c r="AM12" i="26" s="1"/>
  <c r="AM6" i="26" s="1"/>
  <c r="Z31" i="14"/>
  <c r="R32" i="20"/>
  <c r="AC24" i="26"/>
  <c r="AC12" i="26" s="1"/>
  <c r="AC6" i="26" s="1"/>
  <c r="BS24" i="26"/>
  <c r="BS12" i="26" s="1"/>
  <c r="BS6" i="26" s="1"/>
  <c r="AD24" i="26"/>
  <c r="AD12" i="26" s="1"/>
  <c r="AD6" i="26" s="1"/>
  <c r="AP24" i="26"/>
  <c r="AP12" i="26" s="1"/>
  <c r="AP6" i="26" s="1"/>
  <c r="BX24" i="26"/>
  <c r="P32" i="20"/>
  <c r="E32" i="20"/>
  <c r="AS24" i="26"/>
  <c r="AS12" i="26" s="1"/>
  <c r="AS6" i="26" s="1"/>
  <c r="BW24" i="26"/>
  <c r="BW12" i="26" s="1"/>
  <c r="BW6" i="26" s="1"/>
  <c r="I32" i="20"/>
  <c r="J32" i="20"/>
  <c r="AZ24" i="26"/>
  <c r="V31" i="20"/>
  <c r="BR55" i="23"/>
  <c r="BR15" i="15"/>
  <c r="AQ55" i="23"/>
  <c r="AQ15" i="15"/>
  <c r="AF57" i="23"/>
  <c r="AV57" i="23"/>
  <c r="AG57" i="23"/>
  <c r="BM57" i="23"/>
  <c r="CF57" i="23"/>
  <c r="CD55" i="23"/>
  <c r="CD15" i="15"/>
  <c r="AS55" i="23"/>
  <c r="AS15" i="15"/>
  <c r="AS39" i="15" s="1"/>
  <c r="AA31" i="20"/>
  <c r="AE15" i="15"/>
  <c r="AE55" i="23"/>
  <c r="AT55" i="23"/>
  <c r="AT15" i="15"/>
  <c r="AY15" i="15"/>
  <c r="AY39" i="15" s="1"/>
  <c r="AY55" i="23"/>
  <c r="AX57" i="23"/>
  <c r="O12" i="23"/>
  <c r="O6" i="23" s="1"/>
  <c r="O55" i="23" s="1"/>
  <c r="N12" i="23"/>
  <c r="N6" i="23" s="1"/>
  <c r="N55" i="23" s="1"/>
  <c r="AD55" i="23"/>
  <c r="AD15" i="15"/>
  <c r="AD39" i="15" s="1"/>
  <c r="C31" i="20"/>
  <c r="H31" i="20"/>
  <c r="K31" i="14"/>
  <c r="S31" i="14"/>
  <c r="Y31" i="14"/>
  <c r="G32" i="20"/>
  <c r="X32" i="20"/>
  <c r="BM24" i="26"/>
  <c r="BM12" i="26" s="1"/>
  <c r="BM6" i="26" s="1"/>
  <c r="V31" i="14"/>
  <c r="BV24" i="26"/>
  <c r="BV12" i="26" s="1"/>
  <c r="BV6" i="26" s="1"/>
  <c r="BK24" i="26"/>
  <c r="BK12" i="26" s="1"/>
  <c r="BK6" i="26" s="1"/>
  <c r="BN24" i="26"/>
  <c r="BN12" i="26" s="1"/>
  <c r="BN6" i="26" s="1"/>
  <c r="N32" i="20"/>
  <c r="BJ24" i="26"/>
  <c r="BJ12" i="26" s="1"/>
  <c r="BJ6" i="26" s="1"/>
  <c r="Z32" i="20"/>
  <c r="BL24" i="26"/>
  <c r="U31" i="14"/>
  <c r="AL15" i="15"/>
  <c r="AL39" i="15" s="1"/>
  <c r="AL55" i="23"/>
  <c r="BG55" i="23"/>
  <c r="BG15" i="15"/>
  <c r="BG39" i="15" s="1"/>
  <c r="BC55" i="23"/>
  <c r="BC15" i="15"/>
  <c r="L31" i="20"/>
  <c r="D31" i="20"/>
  <c r="AH55" i="23"/>
  <c r="AH15" i="15"/>
  <c r="R31" i="20"/>
  <c r="BA57" i="23"/>
  <c r="J31" i="20"/>
  <c r="Y31" i="20"/>
  <c r="P31" i="20"/>
  <c r="CB55" i="23"/>
  <c r="CB15" i="15"/>
  <c r="CB39" i="15" s="1"/>
  <c r="BY55" i="23"/>
  <c r="BY15" i="15"/>
  <c r="BY39" i="15" s="1"/>
  <c r="M31" i="20"/>
  <c r="Q31" i="20"/>
  <c r="AO55" i="23"/>
  <c r="AO15" i="15"/>
  <c r="AO39" i="15" s="1"/>
  <c r="CH15" i="15"/>
  <c r="CH39" i="15" s="1"/>
  <c r="CH55" i="23"/>
  <c r="AJ55" i="23"/>
  <c r="AJ15" i="15"/>
  <c r="AJ39" i="15" s="1"/>
  <c r="S57" i="23"/>
  <c r="V12" i="23"/>
  <c r="V6" i="23" s="1"/>
  <c r="V55" i="23" s="1"/>
  <c r="AI57" i="23"/>
  <c r="CA55" i="23"/>
  <c r="CA15" i="15"/>
  <c r="BP55" i="23"/>
  <c r="BP15" i="15"/>
  <c r="BP39" i="15" s="1"/>
  <c r="AK55" i="23"/>
  <c r="AK15" i="15"/>
  <c r="CG55" i="23"/>
  <c r="CG15" i="15"/>
  <c r="H31" i="14"/>
  <c r="Q31" i="14"/>
  <c r="X25" i="26" l="1"/>
  <c r="BB57" i="23"/>
  <c r="C25" i="26"/>
  <c r="AU57" i="23"/>
  <c r="Q32" i="14"/>
  <c r="Y32" i="14"/>
  <c r="P25" i="26"/>
  <c r="V32" i="14"/>
  <c r="T25" i="26"/>
  <c r="G25" i="26"/>
  <c r="D31" i="14"/>
  <c r="AR33" i="14"/>
  <c r="CB33" i="14"/>
  <c r="AS33" i="14"/>
  <c r="AZ33" i="14"/>
  <c r="BV33" i="14"/>
  <c r="BA33" i="14"/>
  <c r="BJ33" i="14"/>
  <c r="BZ33" i="14"/>
  <c r="BL33" i="14"/>
  <c r="R32" i="14"/>
  <c r="AB33" i="14"/>
  <c r="N32" i="14"/>
  <c r="AL33" i="14"/>
  <c r="W32" i="14"/>
  <c r="AK57" i="23"/>
  <c r="BP57" i="23"/>
  <c r="Y15" i="15"/>
  <c r="CA39" i="15"/>
  <c r="AJ57" i="23"/>
  <c r="AL57" i="23"/>
  <c r="T24" i="26"/>
  <c r="T12" i="26" s="1"/>
  <c r="T6" i="26" s="1"/>
  <c r="T60" i="26" s="1"/>
  <c r="BL12" i="26"/>
  <c r="BL6" i="26" s="1"/>
  <c r="AE24" i="26"/>
  <c r="I25" i="26"/>
  <c r="BV60" i="26"/>
  <c r="BV16" i="15"/>
  <c r="BI24" i="26"/>
  <c r="S25" i="26"/>
  <c r="AT57" i="23"/>
  <c r="AS57" i="23"/>
  <c r="BW60" i="26"/>
  <c r="BW16" i="15"/>
  <c r="X24" i="26"/>
  <c r="X12" i="26" s="1"/>
  <c r="X6" i="26" s="1"/>
  <c r="X60" i="26" s="1"/>
  <c r="BX12" i="26"/>
  <c r="BX6" i="26" s="1"/>
  <c r="AQ24" i="26"/>
  <c r="M25" i="26"/>
  <c r="L24" i="26"/>
  <c r="L12" i="26" s="1"/>
  <c r="L6" i="26" s="1"/>
  <c r="L60" i="26" s="1"/>
  <c r="AN12" i="26"/>
  <c r="AN6" i="26" s="1"/>
  <c r="BU57" i="23"/>
  <c r="I57" i="23"/>
  <c r="CE57" i="23"/>
  <c r="BP60" i="26"/>
  <c r="BP16" i="15"/>
  <c r="AO60" i="26"/>
  <c r="AO16" i="15"/>
  <c r="AG16" i="15"/>
  <c r="AG60" i="26"/>
  <c r="CG24" i="26"/>
  <c r="AA25" i="26"/>
  <c r="BH16" i="15"/>
  <c r="BH60" i="26"/>
  <c r="BT60" i="26"/>
  <c r="BT16" i="15"/>
  <c r="BF57" i="23"/>
  <c r="O15" i="15"/>
  <c r="AW39" i="15"/>
  <c r="BQ60" i="26"/>
  <c r="BQ16" i="15"/>
  <c r="AV16" i="15"/>
  <c r="AV60" i="26"/>
  <c r="H25" i="26"/>
  <c r="BG60" i="26"/>
  <c r="BG16" i="15"/>
  <c r="AJ60" i="26"/>
  <c r="AJ16" i="15"/>
  <c r="O32" i="14"/>
  <c r="AU33" i="14"/>
  <c r="BT33" i="14"/>
  <c r="T31" i="14"/>
  <c r="F31" i="14"/>
  <c r="I32" i="14"/>
  <c r="BD33" i="14"/>
  <c r="AY33" i="14"/>
  <c r="AX33" i="14"/>
  <c r="BB33" i="14"/>
  <c r="AA32" i="14"/>
  <c r="AI33" i="14"/>
  <c r="BE33" i="14"/>
  <c r="BN33" i="14"/>
  <c r="AC33" i="14"/>
  <c r="P31" i="14"/>
  <c r="E31" i="14"/>
  <c r="BQ33" i="14"/>
  <c r="BH33" i="14"/>
  <c r="BG33" i="14"/>
  <c r="BK33" i="14"/>
  <c r="AG33" i="14"/>
  <c r="M32" i="14"/>
  <c r="AA15" i="15"/>
  <c r="CG39" i="15"/>
  <c r="CA57" i="23"/>
  <c r="BY57" i="23"/>
  <c r="J15" i="15"/>
  <c r="AH39" i="15"/>
  <c r="BJ60" i="26"/>
  <c r="BJ16" i="15"/>
  <c r="AD57" i="23"/>
  <c r="N57" i="23"/>
  <c r="AY57" i="23"/>
  <c r="P24" i="26"/>
  <c r="P12" i="26" s="1"/>
  <c r="P6" i="26" s="1"/>
  <c r="P60" i="26" s="1"/>
  <c r="AZ12" i="26"/>
  <c r="AZ6" i="26" s="1"/>
  <c r="AD60" i="26"/>
  <c r="AD16" i="15"/>
  <c r="AK24" i="26"/>
  <c r="K25" i="26"/>
  <c r="AC60" i="26"/>
  <c r="AC16" i="15"/>
  <c r="CF16" i="15"/>
  <c r="CF60" i="26"/>
  <c r="S15" i="15"/>
  <c r="BI39" i="15"/>
  <c r="AF16" i="15"/>
  <c r="AF60" i="26"/>
  <c r="C26" i="23"/>
  <c r="C12" i="23" s="1"/>
  <c r="C6" i="23" s="1"/>
  <c r="C55" i="23" s="1"/>
  <c r="H26" i="23"/>
  <c r="H12" i="23" s="1"/>
  <c r="H6" i="23" s="1"/>
  <c r="H55" i="23" s="1"/>
  <c r="AB12" i="23"/>
  <c r="AB6" i="23" s="1"/>
  <c r="BZ16" i="15"/>
  <c r="BZ60" i="26"/>
  <c r="BZ57" i="23"/>
  <c r="AC57" i="23"/>
  <c r="AW57" i="23"/>
  <c r="BT57" i="23"/>
  <c r="AR60" i="26"/>
  <c r="AR16" i="15"/>
  <c r="CA24" i="26"/>
  <c r="Y25" i="26"/>
  <c r="AT24" i="26"/>
  <c r="N25" i="26"/>
  <c r="BU24" i="26"/>
  <c r="W25" i="26"/>
  <c r="CB60" i="26"/>
  <c r="CB16" i="15"/>
  <c r="J31" i="14"/>
  <c r="CE60" i="26"/>
  <c r="CE16" i="15"/>
  <c r="BD60" i="26"/>
  <c r="BD16" i="15"/>
  <c r="CD24" i="26"/>
  <c r="Z25" i="26"/>
  <c r="AL16" i="15"/>
  <c r="AL60" i="26"/>
  <c r="AU60" i="26"/>
  <c r="AU16" i="15"/>
  <c r="AN33" i="14"/>
  <c r="CE33" i="14"/>
  <c r="AF33" i="14"/>
  <c r="J32" i="14"/>
  <c r="BW33" i="14"/>
  <c r="AM33" i="14"/>
  <c r="AJ33" i="14"/>
  <c r="U32" i="14"/>
  <c r="BY33" i="14"/>
  <c r="AP33" i="14"/>
  <c r="CG57" i="23"/>
  <c r="V57" i="23"/>
  <c r="AH57" i="23"/>
  <c r="Q15" i="15"/>
  <c r="BC39" i="15"/>
  <c r="BN60" i="26"/>
  <c r="BN16" i="15"/>
  <c r="BK60" i="26"/>
  <c r="BK16" i="15"/>
  <c r="G26" i="23"/>
  <c r="G12" i="23" s="1"/>
  <c r="G6" i="23" s="1"/>
  <c r="G55" i="23" s="1"/>
  <c r="X26" i="23"/>
  <c r="X12" i="23" s="1"/>
  <c r="X6" i="23" s="1"/>
  <c r="X55" i="23" s="1"/>
  <c r="BX12" i="23"/>
  <c r="BX6" i="23" s="1"/>
  <c r="AE57" i="23"/>
  <c r="Z15" i="15"/>
  <c r="CD39" i="15"/>
  <c r="M15" i="15"/>
  <c r="AQ39" i="15"/>
  <c r="V15" i="15"/>
  <c r="BR39" i="15"/>
  <c r="AS60" i="26"/>
  <c r="AS16" i="15"/>
  <c r="AM60" i="26"/>
  <c r="AM16" i="15"/>
  <c r="AI60" i="26"/>
  <c r="AI16" i="15"/>
  <c r="D25" i="26"/>
  <c r="BI57" i="23"/>
  <c r="U57" i="23"/>
  <c r="U15" i="15"/>
  <c r="BO39" i="15"/>
  <c r="AM57" i="23"/>
  <c r="AY60" i="26"/>
  <c r="AY16" i="15"/>
  <c r="CC60" i="26"/>
  <c r="CC16" i="15"/>
  <c r="CI57" i="23"/>
  <c r="BJ57" i="23"/>
  <c r="BE57" i="23"/>
  <c r="BF24" i="26"/>
  <c r="R25" i="26"/>
  <c r="H24" i="26"/>
  <c r="H12" i="26" s="1"/>
  <c r="H6" i="26" s="1"/>
  <c r="H60" i="26" s="1"/>
  <c r="AB12" i="26"/>
  <c r="AB6" i="26" s="1"/>
  <c r="CI60" i="26"/>
  <c r="CI16" i="15"/>
  <c r="BE60" i="26"/>
  <c r="BE16" i="15"/>
  <c r="T26" i="23"/>
  <c r="T12" i="23" s="1"/>
  <c r="T6" i="23" s="1"/>
  <c r="T55" i="23" s="1"/>
  <c r="F26" i="23"/>
  <c r="F12" i="23" s="1"/>
  <c r="F6" i="23" s="1"/>
  <c r="F55" i="23" s="1"/>
  <c r="BL12" i="23"/>
  <c r="BL6" i="23" s="1"/>
  <c r="BP33" i="14"/>
  <c r="BS33" i="14"/>
  <c r="CF33" i="14"/>
  <c r="O31" i="14"/>
  <c r="BM33" i="14"/>
  <c r="AD33" i="14"/>
  <c r="AO33" i="14"/>
  <c r="CH33" i="14"/>
  <c r="Z32" i="14"/>
  <c r="CI33" i="14"/>
  <c r="AV33" i="14"/>
  <c r="CC33" i="14"/>
  <c r="BX33" i="14"/>
  <c r="K15" i="15"/>
  <c r="AK39" i="15"/>
  <c r="CH57" i="23"/>
  <c r="AO57" i="23"/>
  <c r="CB57" i="23"/>
  <c r="BC57" i="23"/>
  <c r="BG57" i="23"/>
  <c r="AH24" i="26"/>
  <c r="J25" i="26"/>
  <c r="F25" i="26"/>
  <c r="BM60" i="26"/>
  <c r="BM16" i="15"/>
  <c r="O57" i="23"/>
  <c r="N15" i="15"/>
  <c r="AT39" i="15"/>
  <c r="I15" i="15"/>
  <c r="AE39" i="15"/>
  <c r="CD57" i="23"/>
  <c r="AQ57" i="23"/>
  <c r="BR57" i="23"/>
  <c r="E25" i="26"/>
  <c r="AW24" i="26"/>
  <c r="O25" i="26"/>
  <c r="AP16" i="15"/>
  <c r="AP60" i="26"/>
  <c r="BC24" i="26"/>
  <c r="Q25" i="26"/>
  <c r="L26" i="23"/>
  <c r="L12" i="23" s="1"/>
  <c r="L6" i="23" s="1"/>
  <c r="L55" i="23" s="1"/>
  <c r="D26" i="23"/>
  <c r="D12" i="23" s="1"/>
  <c r="D6" i="23" s="1"/>
  <c r="D55" i="23" s="1"/>
  <c r="AN12" i="23"/>
  <c r="AN6" i="23" s="1"/>
  <c r="BS60" i="26"/>
  <c r="BS16" i="15"/>
  <c r="L25" i="26"/>
  <c r="BB60" i="26"/>
  <c r="BB16" i="15"/>
  <c r="BS57" i="23"/>
  <c r="W15" i="15"/>
  <c r="BU39" i="15"/>
  <c r="BO57" i="23"/>
  <c r="BV57" i="23"/>
  <c r="BA60" i="26"/>
  <c r="BA16" i="15"/>
  <c r="P26" i="23"/>
  <c r="P12" i="23" s="1"/>
  <c r="P6" i="23" s="1"/>
  <c r="P55" i="23" s="1"/>
  <c r="E26" i="23"/>
  <c r="E12" i="23" s="1"/>
  <c r="E6" i="23" s="1"/>
  <c r="E55" i="23" s="1"/>
  <c r="AZ12" i="23"/>
  <c r="AZ6" i="23" s="1"/>
  <c r="BO24" i="26"/>
  <c r="U25" i="26"/>
  <c r="BK57" i="23"/>
  <c r="M57" i="23"/>
  <c r="R15" i="15"/>
  <c r="BF39" i="15"/>
  <c r="L31" i="14"/>
  <c r="AR57" i="23"/>
  <c r="CH16" i="15"/>
  <c r="CH60" i="26"/>
  <c r="AX60" i="26"/>
  <c r="AX16" i="15"/>
  <c r="BY60" i="26"/>
  <c r="BY16" i="15"/>
  <c r="BR24" i="26"/>
  <c r="V25" i="26"/>
  <c r="C24" i="26" l="1"/>
  <c r="C12" i="26" s="1"/>
  <c r="C6" i="26" s="1"/>
  <c r="C60" i="26" s="1"/>
  <c r="H81" i="26" s="1"/>
  <c r="G34" i="14"/>
  <c r="G33" i="14" s="1"/>
  <c r="X34" i="14"/>
  <c r="X33" i="14" s="1"/>
  <c r="D24" i="26"/>
  <c r="D12" i="26" s="1"/>
  <c r="D6" i="26" s="1"/>
  <c r="D60" i="26" s="1"/>
  <c r="G24" i="26"/>
  <c r="G12" i="26" s="1"/>
  <c r="G6" i="26" s="1"/>
  <c r="G60" i="26" s="1"/>
  <c r="H32" i="14"/>
  <c r="C32" i="14"/>
  <c r="L32" i="14"/>
  <c r="D32" i="14"/>
  <c r="CH40" i="15"/>
  <c r="U24" i="26"/>
  <c r="U12" i="26" s="1"/>
  <c r="U6" i="26" s="1"/>
  <c r="U60" i="26" s="1"/>
  <c r="BO12" i="26"/>
  <c r="BO6" i="26" s="1"/>
  <c r="E57" i="23"/>
  <c r="P76" i="23"/>
  <c r="BA40" i="15"/>
  <c r="BS40" i="15"/>
  <c r="N39" i="15"/>
  <c r="T76" i="23"/>
  <c r="F57" i="23"/>
  <c r="CC40" i="15"/>
  <c r="AY40" i="15"/>
  <c r="AM40" i="15"/>
  <c r="AS40" i="15"/>
  <c r="K32" i="14"/>
  <c r="L34" i="14"/>
  <c r="L33" i="14" s="1"/>
  <c r="BU33" i="14"/>
  <c r="W34" i="14"/>
  <c r="W33" i="14" s="1"/>
  <c r="BD40" i="15"/>
  <c r="W24" i="26"/>
  <c r="W12" i="26" s="1"/>
  <c r="W6" i="26" s="1"/>
  <c r="W60" i="26" s="1"/>
  <c r="BU12" i="26"/>
  <c r="BU6" i="26" s="1"/>
  <c r="BZ40" i="15"/>
  <c r="AB55" i="23"/>
  <c r="AB15" i="15"/>
  <c r="AF40" i="15"/>
  <c r="CF40" i="15"/>
  <c r="J39" i="15"/>
  <c r="S32" i="14"/>
  <c r="AQ33" i="14"/>
  <c r="M34" i="14"/>
  <c r="M33" i="14" s="1"/>
  <c r="K34" i="14"/>
  <c r="K33" i="14" s="1"/>
  <c r="AK33" i="14"/>
  <c r="I31" i="14"/>
  <c r="C31" i="14"/>
  <c r="AJ40" i="15"/>
  <c r="BG40" i="15"/>
  <c r="BT40" i="15"/>
  <c r="BP40" i="15"/>
  <c r="BX60" i="26"/>
  <c r="BX16" i="15"/>
  <c r="I24" i="26"/>
  <c r="I12" i="26" s="1"/>
  <c r="I6" i="26" s="1"/>
  <c r="I60" i="26" s="1"/>
  <c r="AE12" i="26"/>
  <c r="AE6" i="26" s="1"/>
  <c r="BL60" i="26"/>
  <c r="BL16" i="15"/>
  <c r="Y39" i="15"/>
  <c r="H34" i="14"/>
  <c r="H33" i="14" s="1"/>
  <c r="T34" i="14"/>
  <c r="T33" i="14" s="1"/>
  <c r="AW33" i="14"/>
  <c r="O34" i="14"/>
  <c r="O33" i="14" s="1"/>
  <c r="X32" i="14"/>
  <c r="G32" i="14"/>
  <c r="P32" i="14"/>
  <c r="E32" i="14"/>
  <c r="V24" i="26"/>
  <c r="V12" i="26" s="1"/>
  <c r="V6" i="26" s="1"/>
  <c r="V60" i="26" s="1"/>
  <c r="BR12" i="26"/>
  <c r="BR6" i="26" s="1"/>
  <c r="R39" i="15"/>
  <c r="P57" i="23"/>
  <c r="P75" i="23"/>
  <c r="AN55" i="23"/>
  <c r="AN15" i="15"/>
  <c r="AP40" i="15"/>
  <c r="BM40" i="15"/>
  <c r="T75" i="23"/>
  <c r="T57" i="23"/>
  <c r="CI40" i="15"/>
  <c r="R24" i="26"/>
  <c r="R12" i="26" s="1"/>
  <c r="R6" i="26" s="1"/>
  <c r="R60" i="26" s="1"/>
  <c r="BF12" i="26"/>
  <c r="BF6" i="26" s="1"/>
  <c r="U39" i="15"/>
  <c r="V39" i="15"/>
  <c r="BX55" i="23"/>
  <c r="BX15" i="15"/>
  <c r="BN40" i="15"/>
  <c r="Q39" i="15"/>
  <c r="BR33" i="14"/>
  <c r="V34" i="14"/>
  <c r="V33" i="14" s="1"/>
  <c r="H75" i="23"/>
  <c r="H57" i="23"/>
  <c r="S39" i="15"/>
  <c r="AZ60" i="26"/>
  <c r="AZ16" i="15"/>
  <c r="G31" i="14"/>
  <c r="X31" i="14"/>
  <c r="BF33" i="14"/>
  <c r="R34" i="14"/>
  <c r="R33" i="14" s="1"/>
  <c r="AV40" i="15"/>
  <c r="O39" i="15"/>
  <c r="BH40" i="15"/>
  <c r="M24" i="26"/>
  <c r="M12" i="26" s="1"/>
  <c r="M6" i="26" s="1"/>
  <c r="M60" i="26" s="1"/>
  <c r="AQ12" i="26"/>
  <c r="AQ6" i="26" s="1"/>
  <c r="BV40" i="15"/>
  <c r="F24" i="26"/>
  <c r="F12" i="26" s="1"/>
  <c r="F6" i="26" s="1"/>
  <c r="F60" i="26" s="1"/>
  <c r="CD33" i="14"/>
  <c r="Z34" i="14"/>
  <c r="Z33" i="14" s="1"/>
  <c r="E34" i="14"/>
  <c r="E33" i="14" s="1"/>
  <c r="BY40" i="15"/>
  <c r="BB40" i="15"/>
  <c r="L76" i="23"/>
  <c r="D57" i="23"/>
  <c r="O24" i="26"/>
  <c r="O12" i="26" s="1"/>
  <c r="O6" i="26" s="1"/>
  <c r="O60" i="26" s="1"/>
  <c r="AW12" i="26"/>
  <c r="AW6" i="26" s="1"/>
  <c r="I39" i="15"/>
  <c r="K39" i="15"/>
  <c r="BE40" i="15"/>
  <c r="AI40" i="15"/>
  <c r="X57" i="23"/>
  <c r="X75" i="23"/>
  <c r="AH33" i="14"/>
  <c r="J34" i="14"/>
  <c r="J33" i="14" s="1"/>
  <c r="CB40" i="15"/>
  <c r="N24" i="26"/>
  <c r="N12" i="26" s="1"/>
  <c r="N6" i="26" s="1"/>
  <c r="N60" i="26" s="1"/>
  <c r="AT12" i="26"/>
  <c r="AT6" i="26" s="1"/>
  <c r="Y24" i="26"/>
  <c r="Y12" i="26" s="1"/>
  <c r="Y6" i="26" s="1"/>
  <c r="Y60" i="26" s="1"/>
  <c r="CA12" i="26"/>
  <c r="CA6" i="26" s="1"/>
  <c r="C57" i="23"/>
  <c r="H76" i="23"/>
  <c r="AC40" i="15"/>
  <c r="AD40" i="15"/>
  <c r="BJ40" i="15"/>
  <c r="AA39" i="15"/>
  <c r="BC33" i="14"/>
  <c r="Q34" i="14"/>
  <c r="Q33" i="14" s="1"/>
  <c r="I34" i="14"/>
  <c r="I33" i="14" s="1"/>
  <c r="AE33" i="14"/>
  <c r="BQ40" i="15"/>
  <c r="AO40" i="15"/>
  <c r="S24" i="26"/>
  <c r="S12" i="26" s="1"/>
  <c r="S6" i="26" s="1"/>
  <c r="S60" i="26" s="1"/>
  <c r="BI12" i="26"/>
  <c r="BI6" i="26" s="1"/>
  <c r="BI33" i="14"/>
  <c r="S34" i="14"/>
  <c r="S33" i="14" s="1"/>
  <c r="P34" i="14"/>
  <c r="P33" i="14" s="1"/>
  <c r="BO33" i="14"/>
  <c r="U34" i="14"/>
  <c r="U33" i="14" s="1"/>
  <c r="T32" i="14"/>
  <c r="F32" i="14"/>
  <c r="AX40" i="15"/>
  <c r="AZ55" i="23"/>
  <c r="AZ15" i="15"/>
  <c r="W39" i="15"/>
  <c r="L75" i="23"/>
  <c r="L57" i="23"/>
  <c r="Q24" i="26"/>
  <c r="Q12" i="26" s="1"/>
  <c r="Q6" i="26" s="1"/>
  <c r="Q60" i="26" s="1"/>
  <c r="BC12" i="26"/>
  <c r="BC6" i="26" s="1"/>
  <c r="J24" i="26"/>
  <c r="J12" i="26" s="1"/>
  <c r="J6" i="26" s="1"/>
  <c r="J60" i="26" s="1"/>
  <c r="AH12" i="26"/>
  <c r="AH6" i="26" s="1"/>
  <c r="BL55" i="23"/>
  <c r="BL15" i="15"/>
  <c r="AB16" i="15"/>
  <c r="AB60" i="26"/>
  <c r="M39" i="15"/>
  <c r="Z39" i="15"/>
  <c r="G57" i="23"/>
  <c r="X76" i="23"/>
  <c r="BK40" i="15"/>
  <c r="D34" i="14"/>
  <c r="D33" i="14" s="1"/>
  <c r="AU40" i="15"/>
  <c r="AL40" i="15"/>
  <c r="Z24" i="26"/>
  <c r="Z12" i="26" s="1"/>
  <c r="Z6" i="26" s="1"/>
  <c r="Z60" i="26" s="1"/>
  <c r="CD12" i="26"/>
  <c r="CD6" i="26" s="1"/>
  <c r="CE40" i="15"/>
  <c r="AR40" i="15"/>
  <c r="K24" i="26"/>
  <c r="K12" i="26" s="1"/>
  <c r="K6" i="26" s="1"/>
  <c r="K60" i="26" s="1"/>
  <c r="AK12" i="26"/>
  <c r="AK6" i="26" s="1"/>
  <c r="E24" i="26"/>
  <c r="E12" i="26" s="1"/>
  <c r="E6" i="26" s="1"/>
  <c r="E60" i="26" s="1"/>
  <c r="AT33" i="14"/>
  <c r="N34" i="14"/>
  <c r="N33" i="14" s="1"/>
  <c r="CA33" i="14"/>
  <c r="Y34" i="14"/>
  <c r="Y33" i="14" s="1"/>
  <c r="CG33" i="14"/>
  <c r="AA34" i="14"/>
  <c r="AA33" i="14" s="1"/>
  <c r="AA24" i="26"/>
  <c r="AA12" i="26" s="1"/>
  <c r="AA6" i="26" s="1"/>
  <c r="AA60" i="26" s="1"/>
  <c r="CG12" i="26"/>
  <c r="CG6" i="26" s="1"/>
  <c r="AG40" i="15"/>
  <c r="AN60" i="26"/>
  <c r="AN16" i="15"/>
  <c r="BW40" i="15"/>
  <c r="C34" i="14"/>
  <c r="C33" i="14" s="1"/>
  <c r="F34" i="14"/>
  <c r="F33" i="14" s="1"/>
  <c r="T80" i="26" l="1"/>
  <c r="L77" i="23"/>
  <c r="P80" i="26"/>
  <c r="P77" i="23"/>
  <c r="T77" i="23"/>
  <c r="X81" i="26"/>
  <c r="L81" i="26"/>
  <c r="H80" i="26"/>
  <c r="H82" i="26" s="1"/>
  <c r="L80" i="26"/>
  <c r="X80" i="26"/>
  <c r="AA24" i="14"/>
  <c r="H24" i="14"/>
  <c r="Z24" i="14"/>
  <c r="P81" i="26"/>
  <c r="AK60" i="26"/>
  <c r="AK16" i="15"/>
  <c r="AB40" i="15"/>
  <c r="H16" i="15"/>
  <c r="BC60" i="26"/>
  <c r="BC16" i="15"/>
  <c r="BI16" i="15"/>
  <c r="BI60" i="26"/>
  <c r="X77" i="23"/>
  <c r="BR60" i="26"/>
  <c r="BR16" i="15"/>
  <c r="BX40" i="15"/>
  <c r="X16" i="15"/>
  <c r="AB57" i="23"/>
  <c r="BO60" i="26"/>
  <c r="BO16" i="15"/>
  <c r="K24" i="14"/>
  <c r="AN40" i="15"/>
  <c r="L16" i="15"/>
  <c r="CD60" i="26"/>
  <c r="CD16" i="15"/>
  <c r="T15" i="15"/>
  <c r="BL39" i="15"/>
  <c r="F15" i="15"/>
  <c r="P15" i="15"/>
  <c r="AZ39" i="15"/>
  <c r="E15" i="15"/>
  <c r="AW60" i="26"/>
  <c r="AW16" i="15"/>
  <c r="L15" i="15"/>
  <c r="AN39" i="15"/>
  <c r="D15" i="15"/>
  <c r="CG16" i="15"/>
  <c r="CG60" i="26"/>
  <c r="BL57" i="23"/>
  <c r="AZ57" i="23"/>
  <c r="AQ16" i="15"/>
  <c r="AQ60" i="26"/>
  <c r="H77" i="23"/>
  <c r="X15" i="15"/>
  <c r="BX39" i="15"/>
  <c r="G15" i="15"/>
  <c r="BF60" i="26"/>
  <c r="BF16" i="15"/>
  <c r="AN57" i="23"/>
  <c r="BL40" i="15"/>
  <c r="T16" i="15"/>
  <c r="BU60" i="26"/>
  <c r="BU16" i="15"/>
  <c r="AH60" i="26"/>
  <c r="AH16" i="15"/>
  <c r="CA60" i="26"/>
  <c r="CA16" i="15"/>
  <c r="AT16" i="15"/>
  <c r="AT60" i="26"/>
  <c r="T81" i="26"/>
  <c r="T82" i="26" s="1"/>
  <c r="AZ40" i="15"/>
  <c r="P16" i="15"/>
  <c r="BX57" i="23"/>
  <c r="AE60" i="26"/>
  <c r="AE16" i="15"/>
  <c r="H15" i="15"/>
  <c r="C15" i="15"/>
  <c r="AB39" i="15"/>
  <c r="P82" i="26" l="1"/>
  <c r="X82" i="26"/>
  <c r="E16" i="15"/>
  <c r="L24" i="14"/>
  <c r="L82" i="26"/>
  <c r="G16" i="15"/>
  <c r="F16" i="15"/>
  <c r="D16" i="15"/>
  <c r="F24" i="14"/>
  <c r="C24" i="14"/>
  <c r="Y24" i="14"/>
  <c r="O24" i="14"/>
  <c r="C39" i="15"/>
  <c r="H39" i="15"/>
  <c r="AT40" i="15"/>
  <c r="N40" i="15" s="1"/>
  <c r="N16" i="15"/>
  <c r="X39" i="15"/>
  <c r="G39" i="15"/>
  <c r="BC40" i="15"/>
  <c r="Q40" i="15" s="1"/>
  <c r="Q16" i="15"/>
  <c r="H40" i="15"/>
  <c r="G24" i="14"/>
  <c r="N24" i="14"/>
  <c r="P24" i="14"/>
  <c r="E24" i="14"/>
  <c r="I16" i="15"/>
  <c r="AE40" i="15"/>
  <c r="I40" i="15" s="1"/>
  <c r="P40" i="15"/>
  <c r="CA40" i="15"/>
  <c r="Y40" i="15" s="1"/>
  <c r="Y16" i="15"/>
  <c r="J16" i="15"/>
  <c r="AH40" i="15"/>
  <c r="J40" i="15" s="1"/>
  <c r="D39" i="15"/>
  <c r="L39" i="15"/>
  <c r="P39" i="15"/>
  <c r="E39" i="15"/>
  <c r="CD40" i="15"/>
  <c r="Z40" i="15" s="1"/>
  <c r="Z16" i="15"/>
  <c r="U16" i="15"/>
  <c r="BO40" i="15"/>
  <c r="U40" i="15" s="1"/>
  <c r="BI40" i="15"/>
  <c r="S40" i="15" s="1"/>
  <c r="S16" i="15"/>
  <c r="X24" i="14"/>
  <c r="T24" i="14"/>
  <c r="S24" i="14"/>
  <c r="R24" i="14"/>
  <c r="BF40" i="15"/>
  <c r="R40" i="15" s="1"/>
  <c r="R16" i="15"/>
  <c r="AA16" i="15"/>
  <c r="CG40" i="15"/>
  <c r="AA40" i="15" s="1"/>
  <c r="O16" i="15"/>
  <c r="AW40" i="15"/>
  <c r="O40" i="15" s="1"/>
  <c r="T39" i="15"/>
  <c r="F39" i="15"/>
  <c r="L40" i="15"/>
  <c r="J24" i="14"/>
  <c r="X40" i="15"/>
  <c r="C16" i="15"/>
  <c r="Q24" i="14"/>
  <c r="W24" i="14"/>
  <c r="I24" i="14"/>
  <c r="M24" i="14"/>
  <c r="W16" i="15"/>
  <c r="BU40" i="15"/>
  <c r="W40" i="15" s="1"/>
  <c r="T40" i="15"/>
  <c r="AQ40" i="15"/>
  <c r="M40" i="15" s="1"/>
  <c r="M16" i="15"/>
  <c r="V24" i="14"/>
  <c r="U24" i="14"/>
  <c r="D24" i="14"/>
  <c r="BR40" i="15"/>
  <c r="V40" i="15" s="1"/>
  <c r="V16" i="15"/>
  <c r="K16" i="15"/>
  <c r="AK40" i="15"/>
  <c r="K40" i="15" s="1"/>
  <c r="G40" i="15" l="1"/>
  <c r="F40" i="15"/>
  <c r="E40" i="15"/>
  <c r="D40" i="15"/>
  <c r="C40" i="15"/>
  <c r="AL30" i="28" l="1"/>
  <c r="AL28" i="28" s="1"/>
  <c r="BB30" i="28"/>
  <c r="BB28" i="28" s="1"/>
  <c r="CC30" i="28"/>
  <c r="CC28" i="28" s="1"/>
  <c r="AI30" i="28"/>
  <c r="AI28" i="28" s="1"/>
  <c r="AY30" i="28"/>
  <c r="AY28" i="28" s="1"/>
  <c r="BT30" i="28"/>
  <c r="BT28" i="28" s="1"/>
  <c r="BA30" i="28"/>
  <c r="BA28" i="28" s="1"/>
  <c r="BY30" i="28"/>
  <c r="BY28" i="28" s="1"/>
  <c r="BJ30" i="28"/>
  <c r="BJ28" i="28" s="1"/>
  <c r="BZ30" i="28"/>
  <c r="BZ28" i="28" s="1"/>
  <c r="AF30" i="28"/>
  <c r="AF28" i="28" s="1"/>
  <c r="AV30" i="28"/>
  <c r="AV28" i="28" s="1"/>
  <c r="BH30" i="28"/>
  <c r="BH28" i="28" s="1"/>
  <c r="BP30" i="28"/>
  <c r="BP28" i="28" s="1"/>
  <c r="AC30" i="28"/>
  <c r="AC28" i="28" s="1"/>
  <c r="AS30" i="28"/>
  <c r="AS28" i="28" s="1"/>
  <c r="BQ30" i="28"/>
  <c r="BQ28" i="28" s="1"/>
  <c r="CB30" i="28"/>
  <c r="CB28" i="28" s="1"/>
  <c r="CF30" i="28"/>
  <c r="CF28" i="28" s="1"/>
  <c r="BN30" i="28"/>
  <c r="BN28" i="28" s="1"/>
  <c r="AM30" i="28"/>
  <c r="AM28" i="28" s="1"/>
  <c r="AU30" i="28"/>
  <c r="AU28" i="28" s="1"/>
  <c r="BK30" i="28"/>
  <c r="BK28" i="28" s="1"/>
  <c r="BS30" i="28"/>
  <c r="BS28" i="28" s="1"/>
  <c r="AX30" i="28"/>
  <c r="AX28" i="28" s="1"/>
  <c r="AP30" i="28"/>
  <c r="AP28" i="28" s="1"/>
  <c r="BV30" i="28"/>
  <c r="BV28" i="28" s="1"/>
  <c r="BG30" i="28"/>
  <c r="BG28" i="28" s="1"/>
  <c r="BW30" i="28"/>
  <c r="BW28" i="28" s="1"/>
  <c r="AJ30" i="28"/>
  <c r="AJ28" i="28" s="1"/>
  <c r="AR30" i="28"/>
  <c r="AR28" i="28" s="1"/>
  <c r="BD30" i="28"/>
  <c r="BD28" i="28" s="1"/>
  <c r="CE30" i="28"/>
  <c r="CE28" i="28" s="1"/>
  <c r="AG30" i="28"/>
  <c r="AG28" i="28" s="1"/>
  <c r="AO30" i="28"/>
  <c r="AO28" i="28" s="1"/>
  <c r="BE30" i="28"/>
  <c r="BE28" i="28" s="1"/>
  <c r="BM30" i="28"/>
  <c r="BM28" i="28" s="1"/>
  <c r="AD30" i="28"/>
  <c r="AD28" i="28" s="1"/>
  <c r="BX30" i="28" l="1"/>
  <c r="BX28" i="28" s="1"/>
  <c r="X38" i="28"/>
  <c r="X30" i="28" s="1"/>
  <c r="X28" i="28" s="1"/>
  <c r="X47" i="28" s="1"/>
  <c r="AD47" i="28"/>
  <c r="AD23" i="15"/>
  <c r="AD35" i="15" s="1"/>
  <c r="BM47" i="28"/>
  <c r="BM23" i="15"/>
  <c r="BM35" i="15" s="1"/>
  <c r="AW30" i="28"/>
  <c r="AW28" i="28" s="1"/>
  <c r="O38" i="28"/>
  <c r="O30" i="28" s="1"/>
  <c r="O28" i="28" s="1"/>
  <c r="O47" i="28" s="1"/>
  <c r="O49" i="28" s="1"/>
  <c r="AG47" i="28"/>
  <c r="AG23" i="15"/>
  <c r="AG35" i="15" s="1"/>
  <c r="CE47" i="28"/>
  <c r="CE23" i="15"/>
  <c r="CE35" i="15" s="1"/>
  <c r="AJ47" i="28"/>
  <c r="AJ23" i="15"/>
  <c r="AJ35" i="15" s="1"/>
  <c r="AX27" i="19"/>
  <c r="AX25" i="19" s="1"/>
  <c r="CF27" i="19"/>
  <c r="CF25" i="19" s="1"/>
  <c r="W38" i="28"/>
  <c r="W30" i="28" s="1"/>
  <c r="W28" i="28" s="1"/>
  <c r="W47" i="28" s="1"/>
  <c r="W49" i="28" s="1"/>
  <c r="BU30" i="28"/>
  <c r="BU28" i="28" s="1"/>
  <c r="BD27" i="19"/>
  <c r="BD25" i="19" s="1"/>
  <c r="BS47" i="28"/>
  <c r="BS23" i="15"/>
  <c r="BS35" i="15" s="1"/>
  <c r="AM47" i="28"/>
  <c r="AM23" i="15"/>
  <c r="AM35" i="15" s="1"/>
  <c r="BS27" i="19"/>
  <c r="BS25" i="19" s="1"/>
  <c r="AM27" i="19"/>
  <c r="AM25" i="19" s="1"/>
  <c r="BB27" i="19"/>
  <c r="BB25" i="19" s="1"/>
  <c r="AS27" i="19"/>
  <c r="AS25" i="19" s="1"/>
  <c r="AC27" i="19"/>
  <c r="AC25" i="19" s="1"/>
  <c r="BW27" i="19"/>
  <c r="BW25" i="19" s="1"/>
  <c r="BG27" i="19"/>
  <c r="BG25" i="19" s="1"/>
  <c r="CC47" i="28"/>
  <c r="CC23" i="15"/>
  <c r="CC35" i="15" s="1"/>
  <c r="V38" i="28"/>
  <c r="V30" i="28" s="1"/>
  <c r="V28" i="28" s="1"/>
  <c r="V47" i="28" s="1"/>
  <c r="V49" i="28" s="1"/>
  <c r="BR30" i="28"/>
  <c r="BR28" i="28" s="1"/>
  <c r="BB47" i="28"/>
  <c r="BB23" i="15"/>
  <c r="BB35" i="15" s="1"/>
  <c r="AL47" i="28"/>
  <c r="AL23" i="15"/>
  <c r="AL35" i="15" s="1"/>
  <c r="BD47" i="28"/>
  <c r="BD23" i="15"/>
  <c r="BD35" i="15" s="1"/>
  <c r="AB30" i="28"/>
  <c r="AB28" i="28" s="1"/>
  <c r="C38" i="28"/>
  <c r="C30" i="28" s="1"/>
  <c r="C28" i="28" s="1"/>
  <c r="C47" i="28" s="1"/>
  <c r="H38" i="28"/>
  <c r="H30" i="28" s="1"/>
  <c r="H28" i="28" s="1"/>
  <c r="H47" i="28" s="1"/>
  <c r="AI27" i="19"/>
  <c r="AI25" i="19" s="1"/>
  <c r="BV47" i="28"/>
  <c r="BV23" i="15"/>
  <c r="BV35" i="15" s="1"/>
  <c r="R38" i="28"/>
  <c r="R30" i="28" s="1"/>
  <c r="R28" i="28" s="1"/>
  <c r="R47" i="28" s="1"/>
  <c r="R49" i="28" s="1"/>
  <c r="BF30" i="28"/>
  <c r="BF28" i="28" s="1"/>
  <c r="AP47" i="28"/>
  <c r="AP23" i="15"/>
  <c r="AP35" i="15" s="1"/>
  <c r="J38" i="28"/>
  <c r="J30" i="28" s="1"/>
  <c r="J28" i="28" s="1"/>
  <c r="J47" i="28" s="1"/>
  <c r="J49" i="28" s="1"/>
  <c r="AH30" i="28"/>
  <c r="AH28" i="28" s="1"/>
  <c r="AL27" i="19"/>
  <c r="AL25" i="19" s="1"/>
  <c r="BE27" i="19"/>
  <c r="BE25" i="19" s="1"/>
  <c r="AO27" i="19"/>
  <c r="AO25" i="19" s="1"/>
  <c r="BV27" i="19"/>
  <c r="BV25" i="19" s="1"/>
  <c r="CF47" i="28"/>
  <c r="CF23" i="15"/>
  <c r="CF35" i="15" s="1"/>
  <c r="N38" i="28"/>
  <c r="N30" i="28" s="1"/>
  <c r="N28" i="28" s="1"/>
  <c r="N47" i="28" s="1"/>
  <c r="N49" i="28" s="1"/>
  <c r="AT30" i="28"/>
  <c r="AT28" i="28" s="1"/>
  <c r="BY27" i="19"/>
  <c r="BY25" i="19" s="1"/>
  <c r="BI30" i="28"/>
  <c r="BI28" i="28" s="1"/>
  <c r="S38" i="28"/>
  <c r="S30" i="28" s="1"/>
  <c r="S28" i="28" s="1"/>
  <c r="S47" i="28" s="1"/>
  <c r="S49" i="28" s="1"/>
  <c r="AS47" i="28"/>
  <c r="AS23" i="15"/>
  <c r="AS35" i="15" s="1"/>
  <c r="AC47" i="28"/>
  <c r="AC23" i="15"/>
  <c r="AC35" i="15" s="1"/>
  <c r="BH47" i="28"/>
  <c r="BH23" i="15"/>
  <c r="BH35" i="15" s="1"/>
  <c r="AV47" i="28"/>
  <c r="AV23" i="15"/>
  <c r="AV35" i="15" s="1"/>
  <c r="AF47" i="28"/>
  <c r="AF23" i="15"/>
  <c r="AF35" i="15" s="1"/>
  <c r="CC27" i="19"/>
  <c r="CC25" i="19" s="1"/>
  <c r="BJ47" i="28"/>
  <c r="BJ23" i="15"/>
  <c r="BJ35" i="15" s="1"/>
  <c r="BA47" i="28"/>
  <c r="BA23" i="15"/>
  <c r="BA35" i="15" s="1"/>
  <c r="K38" i="28"/>
  <c r="K30" i="28" s="1"/>
  <c r="K28" i="28" s="1"/>
  <c r="K47" i="28" s="1"/>
  <c r="K49" i="28" s="1"/>
  <c r="AK30" i="28"/>
  <c r="AK28" i="28" s="1"/>
  <c r="BT47" i="28"/>
  <c r="BT23" i="15"/>
  <c r="BT35" i="15" s="1"/>
  <c r="BO30" i="28"/>
  <c r="BO28" i="28" s="1"/>
  <c r="U38" i="28"/>
  <c r="U30" i="28" s="1"/>
  <c r="U28" i="28" s="1"/>
  <c r="U47" i="28" s="1"/>
  <c r="U49" i="28" s="1"/>
  <c r="AY47" i="28"/>
  <c r="AY23" i="15"/>
  <c r="AY35" i="15" s="1"/>
  <c r="AI47" i="28"/>
  <c r="AI23" i="15"/>
  <c r="AI35" i="15" s="1"/>
  <c r="BT27" i="19"/>
  <c r="BT25" i="19" s="1"/>
  <c r="BE47" i="28"/>
  <c r="BE23" i="15"/>
  <c r="BE35" i="15" s="1"/>
  <c r="AR47" i="28"/>
  <c r="AR23" i="15"/>
  <c r="AR35" i="15" s="1"/>
  <c r="AY27" i="19"/>
  <c r="AY25" i="19" s="1"/>
  <c r="AV27" i="19"/>
  <c r="AV25" i="19" s="1"/>
  <c r="AJ27" i="19"/>
  <c r="AJ25" i="19" s="1"/>
  <c r="CA30" i="28"/>
  <c r="CA28" i="28" s="1"/>
  <c r="Y38" i="28"/>
  <c r="Y30" i="28" s="1"/>
  <c r="Y28" i="28" s="1"/>
  <c r="Y47" i="28" s="1"/>
  <c r="Y49" i="28" s="1"/>
  <c r="BK47" i="28"/>
  <c r="BK23" i="15"/>
  <c r="BK35" i="15" s="1"/>
  <c r="AU47" i="28"/>
  <c r="AU23" i="15"/>
  <c r="AU35" i="15" s="1"/>
  <c r="BK27" i="19"/>
  <c r="BK25" i="19" s="1"/>
  <c r="AU27" i="19"/>
  <c r="AU25" i="19" s="1"/>
  <c r="BQ27" i="19"/>
  <c r="BQ25" i="19" s="1"/>
  <c r="BH27" i="19"/>
  <c r="BH25" i="19" s="1"/>
  <c r="AR27" i="19"/>
  <c r="AR25" i="19" s="1"/>
  <c r="AO47" i="28"/>
  <c r="AO23" i="15"/>
  <c r="AO35" i="15" s="1"/>
  <c r="CD30" i="28"/>
  <c r="CD28" i="28" s="1"/>
  <c r="Z38" i="28"/>
  <c r="Z30" i="28" s="1"/>
  <c r="Z28" i="28" s="1"/>
  <c r="Z47" i="28" s="1"/>
  <c r="Z49" i="28" s="1"/>
  <c r="BW47" i="28"/>
  <c r="BW23" i="15"/>
  <c r="BW35" i="15" s="1"/>
  <c r="BG47" i="28"/>
  <c r="BG23" i="15"/>
  <c r="BG35" i="15" s="1"/>
  <c r="BN27" i="19"/>
  <c r="BN25" i="19" s="1"/>
  <c r="AX47" i="28"/>
  <c r="AX23" i="15"/>
  <c r="AX35" i="15" s="1"/>
  <c r="AD27" i="19"/>
  <c r="AD25" i="19" s="1"/>
  <c r="BM27" i="19"/>
  <c r="BM25" i="19" s="1"/>
  <c r="AG27" i="19"/>
  <c r="AG25" i="19" s="1"/>
  <c r="CE27" i="19"/>
  <c r="CE25" i="19" s="1"/>
  <c r="BP27" i="19"/>
  <c r="BP25" i="19" s="1"/>
  <c r="AN30" i="28"/>
  <c r="AN28" i="28" s="1"/>
  <c r="D38" i="28"/>
  <c r="D30" i="28" s="1"/>
  <c r="D28" i="28" s="1"/>
  <c r="D47" i="28" s="1"/>
  <c r="L38" i="28"/>
  <c r="L30" i="28" s="1"/>
  <c r="L28" i="28" s="1"/>
  <c r="L47" i="28" s="1"/>
  <c r="I38" i="28"/>
  <c r="I30" i="28" s="1"/>
  <c r="I28" i="28" s="1"/>
  <c r="I47" i="28" s="1"/>
  <c r="I49" i="28" s="1"/>
  <c r="AE30" i="28"/>
  <c r="AE28" i="28" s="1"/>
  <c r="BN47" i="28"/>
  <c r="BN23" i="15"/>
  <c r="BN35" i="15" s="1"/>
  <c r="AP27" i="19"/>
  <c r="AP25" i="19" s="1"/>
  <c r="CB47" i="28"/>
  <c r="CB23" i="15"/>
  <c r="CB35" i="15" s="1"/>
  <c r="BQ47" i="28"/>
  <c r="BQ23" i="15"/>
  <c r="BQ35" i="15" s="1"/>
  <c r="BA27" i="19"/>
  <c r="BA25" i="19" s="1"/>
  <c r="BP47" i="28"/>
  <c r="BP23" i="15"/>
  <c r="BP35" i="15" s="1"/>
  <c r="E38" i="28"/>
  <c r="E30" i="28" s="1"/>
  <c r="E28" i="28" s="1"/>
  <c r="E47" i="28" s="1"/>
  <c r="P38" i="28"/>
  <c r="P30" i="28" s="1"/>
  <c r="P28" i="28" s="1"/>
  <c r="P47" i="28" s="1"/>
  <c r="AZ30" i="28"/>
  <c r="AZ28" i="28" s="1"/>
  <c r="Q38" i="28"/>
  <c r="Q30" i="28" s="1"/>
  <c r="Q28" i="28" s="1"/>
  <c r="Q47" i="28" s="1"/>
  <c r="Q49" i="28" s="1"/>
  <c r="BC30" i="28"/>
  <c r="BC28" i="28" s="1"/>
  <c r="BZ47" i="28"/>
  <c r="BZ23" i="15"/>
  <c r="BZ35" i="15" s="1"/>
  <c r="BY47" i="28"/>
  <c r="BY23" i="15"/>
  <c r="BY35" i="15" s="1"/>
  <c r="T38" i="28"/>
  <c r="T30" i="28" s="1"/>
  <c r="T28" i="28" s="1"/>
  <c r="T47" i="28" s="1"/>
  <c r="F38" i="28"/>
  <c r="F30" i="28" s="1"/>
  <c r="F28" i="28" s="1"/>
  <c r="F47" i="28" s="1"/>
  <c r="BL30" i="28"/>
  <c r="BL28" i="28" s="1"/>
  <c r="AF27" i="19"/>
  <c r="AF25" i="19" s="1"/>
  <c r="AQ30" i="28"/>
  <c r="AQ28" i="28" s="1"/>
  <c r="M38" i="28"/>
  <c r="M30" i="28" s="1"/>
  <c r="M28" i="28" s="1"/>
  <c r="M47" i="28" s="1"/>
  <c r="M49" i="28" s="1"/>
  <c r="BZ27" i="19"/>
  <c r="BZ25" i="19" s="1"/>
  <c r="BJ27" i="19"/>
  <c r="BJ25" i="19" s="1"/>
  <c r="CB27" i="19"/>
  <c r="CB25" i="19" s="1"/>
  <c r="BZ43" i="19" l="1"/>
  <c r="BZ22" i="15"/>
  <c r="BP49" i="28"/>
  <c r="BQ49" i="28"/>
  <c r="BP22" i="15"/>
  <c r="BP43" i="19"/>
  <c r="BM22" i="15"/>
  <c r="BM43" i="19"/>
  <c r="BW49" i="28"/>
  <c r="BH22" i="15"/>
  <c r="BH43" i="19"/>
  <c r="AV22" i="15"/>
  <c r="AV43" i="19"/>
  <c r="F53" i="28"/>
  <c r="T61" i="28"/>
  <c r="T49" i="28"/>
  <c r="BZ49" i="28"/>
  <c r="E53" i="28"/>
  <c r="P49" i="28"/>
  <c r="P61" i="28"/>
  <c r="BA43" i="19"/>
  <c r="BA22" i="15"/>
  <c r="BA34" i="15" s="1"/>
  <c r="AP43" i="19"/>
  <c r="AP22" i="15"/>
  <c r="AP34" i="15" s="1"/>
  <c r="AE47" i="28"/>
  <c r="AE23" i="15"/>
  <c r="AN47" i="28"/>
  <c r="AN23" i="15"/>
  <c r="AH27" i="19"/>
  <c r="AH25" i="19" s="1"/>
  <c r="J33" i="19"/>
  <c r="J27" i="19" s="1"/>
  <c r="J25" i="19" s="1"/>
  <c r="J43" i="19" s="1"/>
  <c r="J45" i="19" s="1"/>
  <c r="BN22" i="15"/>
  <c r="BN34" i="15" s="1"/>
  <c r="BN43" i="19"/>
  <c r="CH30" i="28"/>
  <c r="CH28" i="28" s="1"/>
  <c r="AU49" i="28"/>
  <c r="CA47" i="28"/>
  <c r="CA23" i="15"/>
  <c r="F33" i="19"/>
  <c r="F27" i="19" s="1"/>
  <c r="F25" i="19" s="1"/>
  <c r="F43" i="19" s="1"/>
  <c r="T33" i="19"/>
  <c r="T27" i="19" s="1"/>
  <c r="T25" i="19" s="1"/>
  <c r="T43" i="19" s="1"/>
  <c r="BL27" i="19"/>
  <c r="BL25" i="19" s="1"/>
  <c r="AZ27" i="19"/>
  <c r="AZ25" i="19" s="1"/>
  <c r="E33" i="19"/>
  <c r="E27" i="19" s="1"/>
  <c r="E25" i="19" s="1"/>
  <c r="E43" i="19" s="1"/>
  <c r="P33" i="19"/>
  <c r="P27" i="19" s="1"/>
  <c r="P25" i="19" s="1"/>
  <c r="P43" i="19" s="1"/>
  <c r="AI49" i="28"/>
  <c r="BO47" i="28"/>
  <c r="BO23" i="15"/>
  <c r="CD27" i="19"/>
  <c r="CD25" i="19" s="1"/>
  <c r="Z33" i="19"/>
  <c r="Z27" i="19" s="1"/>
  <c r="Z25" i="19" s="1"/>
  <c r="Z43" i="19" s="1"/>
  <c r="Z45" i="19" s="1"/>
  <c r="C53" i="28"/>
  <c r="H49" i="28"/>
  <c r="H61" i="28"/>
  <c r="BB49" i="28"/>
  <c r="CC49" i="28"/>
  <c r="BX47" i="28"/>
  <c r="BX23" i="15"/>
  <c r="CB43" i="19"/>
  <c r="CB22" i="15"/>
  <c r="AT27" i="19"/>
  <c r="AT25" i="19" s="1"/>
  <c r="N33" i="19"/>
  <c r="N27" i="19" s="1"/>
  <c r="N25" i="19" s="1"/>
  <c r="N43" i="19" s="1"/>
  <c r="N45" i="19" s="1"/>
  <c r="BN49" i="28"/>
  <c r="AG43" i="19"/>
  <c r="AG22" i="15"/>
  <c r="AG34" i="15" s="1"/>
  <c r="BK22" i="15"/>
  <c r="BK34" i="15" s="1"/>
  <c r="BK43" i="19"/>
  <c r="R33" i="19"/>
  <c r="R27" i="19" s="1"/>
  <c r="R25" i="19" s="1"/>
  <c r="R43" i="19" s="1"/>
  <c r="R45" i="19" s="1"/>
  <c r="BF27" i="19"/>
  <c r="BF25" i="19" s="1"/>
  <c r="BJ43" i="19"/>
  <c r="BJ22" i="15"/>
  <c r="AF22" i="15"/>
  <c r="AF34" i="15" s="1"/>
  <c r="AF43" i="19"/>
  <c r="BC47" i="28"/>
  <c r="BC23" i="15"/>
  <c r="E54" i="28"/>
  <c r="E49" i="28"/>
  <c r="P62" i="28"/>
  <c r="CB49" i="28"/>
  <c r="CE43" i="19"/>
  <c r="CE22" i="15"/>
  <c r="O33" i="19"/>
  <c r="O27" i="19" s="1"/>
  <c r="O25" i="19" s="1"/>
  <c r="O43" i="19" s="1"/>
  <c r="O45" i="19" s="1"/>
  <c r="AW27" i="19"/>
  <c r="AW25" i="19" s="1"/>
  <c r="AD43" i="19"/>
  <c r="AD22" i="15"/>
  <c r="AX49" i="28"/>
  <c r="BG49" i="28"/>
  <c r="CD47" i="28"/>
  <c r="CD23" i="15"/>
  <c r="AO49" i="28"/>
  <c r="AR43" i="19"/>
  <c r="AR22" i="15"/>
  <c r="BQ22" i="15"/>
  <c r="BQ43" i="19"/>
  <c r="AU22" i="15"/>
  <c r="AU34" i="15" s="1"/>
  <c r="AU43" i="19"/>
  <c r="Y33" i="19"/>
  <c r="Y27" i="19" s="1"/>
  <c r="Y25" i="19" s="1"/>
  <c r="Y43" i="19" s="1"/>
  <c r="Y45" i="19" s="1"/>
  <c r="CA27" i="19"/>
  <c r="CA25" i="19" s="1"/>
  <c r="AJ22" i="15"/>
  <c r="AJ43" i="19"/>
  <c r="X33" i="19"/>
  <c r="X27" i="19" s="1"/>
  <c r="X25" i="19" s="1"/>
  <c r="X43" i="19" s="1"/>
  <c r="BX27" i="19"/>
  <c r="BX25" i="19" s="1"/>
  <c r="U33" i="19"/>
  <c r="U27" i="19" s="1"/>
  <c r="U25" i="19" s="1"/>
  <c r="U43" i="19" s="1"/>
  <c r="U45" i="19" s="1"/>
  <c r="BO27" i="19"/>
  <c r="BO25" i="19" s="1"/>
  <c r="BA49" i="28"/>
  <c r="BJ49" i="28"/>
  <c r="AF49" i="28"/>
  <c r="BH49" i="28"/>
  <c r="BI47" i="28"/>
  <c r="BI23" i="15"/>
  <c r="CF49" i="28"/>
  <c r="AO43" i="19"/>
  <c r="AO22" i="15"/>
  <c r="AL22" i="15"/>
  <c r="AL34" i="15" s="1"/>
  <c r="AL43" i="19"/>
  <c r="C54" i="28"/>
  <c r="H62" i="28"/>
  <c r="C49" i="28"/>
  <c r="BR47" i="28"/>
  <c r="BR23" i="15"/>
  <c r="BG22" i="15"/>
  <c r="BG34" i="15" s="1"/>
  <c r="BG43" i="19"/>
  <c r="S33" i="19"/>
  <c r="S27" i="19" s="1"/>
  <c r="S25" i="19" s="1"/>
  <c r="S43" i="19" s="1"/>
  <c r="S45" i="19" s="1"/>
  <c r="BI27" i="19"/>
  <c r="BI25" i="19" s="1"/>
  <c r="AM22" i="15"/>
  <c r="AM34" i="15" s="1"/>
  <c r="AM43" i="19"/>
  <c r="BS22" i="15"/>
  <c r="BS34" i="15" s="1"/>
  <c r="BS43" i="19"/>
  <c r="V33" i="19"/>
  <c r="V27" i="19" s="1"/>
  <c r="V25" i="19" s="1"/>
  <c r="V43" i="19" s="1"/>
  <c r="V45" i="19" s="1"/>
  <c r="BR27" i="19"/>
  <c r="BR25" i="19" s="1"/>
  <c r="BD22" i="15"/>
  <c r="BD34" i="15" s="1"/>
  <c r="BD43" i="19"/>
  <c r="CE49" i="28"/>
  <c r="AW47" i="28"/>
  <c r="AW23" i="15"/>
  <c r="AD49" i="28"/>
  <c r="F54" i="28"/>
  <c r="T62" i="28"/>
  <c r="F49" i="28"/>
  <c r="AZ47" i="28"/>
  <c r="AZ23" i="15"/>
  <c r="D54" i="28"/>
  <c r="L62" i="28"/>
  <c r="D49" i="28"/>
  <c r="C33" i="19"/>
  <c r="C27" i="19" s="1"/>
  <c r="C25" i="19" s="1"/>
  <c r="C43" i="19" s="1"/>
  <c r="AB27" i="19"/>
  <c r="AB25" i="19" s="1"/>
  <c r="H33" i="19"/>
  <c r="H27" i="19" s="1"/>
  <c r="H25" i="19" s="1"/>
  <c r="H43" i="19" s="1"/>
  <c r="AQ47" i="28"/>
  <c r="AQ23" i="15"/>
  <c r="BL47" i="28"/>
  <c r="BL23" i="15"/>
  <c r="BY49" i="28"/>
  <c r="L49" i="28"/>
  <c r="L61" i="28"/>
  <c r="D53" i="28"/>
  <c r="W33" i="19"/>
  <c r="W27" i="19" s="1"/>
  <c r="W25" i="19" s="1"/>
  <c r="W43" i="19" s="1"/>
  <c r="W45" i="19" s="1"/>
  <c r="BU27" i="19"/>
  <c r="BU25" i="19" s="1"/>
  <c r="BK49" i="28"/>
  <c r="BT22" i="15"/>
  <c r="BT43" i="19"/>
  <c r="AY49" i="28"/>
  <c r="AK47" i="28"/>
  <c r="AK23" i="15"/>
  <c r="CC22" i="15"/>
  <c r="CC34" i="15" s="1"/>
  <c r="CC43" i="19"/>
  <c r="BY22" i="15"/>
  <c r="BY34" i="15" s="1"/>
  <c r="BY43" i="19"/>
  <c r="AT47" i="28"/>
  <c r="AT23" i="15"/>
  <c r="BV43" i="19"/>
  <c r="BV22" i="15"/>
  <c r="AP49" i="28"/>
  <c r="BV49" i="28"/>
  <c r="AI22" i="15"/>
  <c r="AI43" i="19"/>
  <c r="AB47" i="28"/>
  <c r="AB23" i="15"/>
  <c r="BD49" i="28"/>
  <c r="CI30" i="28"/>
  <c r="CI28" i="28" s="1"/>
  <c r="AL49" i="28"/>
  <c r="AM49" i="28"/>
  <c r="BS49" i="28"/>
  <c r="AY22" i="15"/>
  <c r="AY34" i="15" s="1"/>
  <c r="AY43" i="19"/>
  <c r="AR49" i="28"/>
  <c r="BE49" i="28"/>
  <c r="BT49" i="28"/>
  <c r="AV49" i="28"/>
  <c r="AC49" i="28"/>
  <c r="AS49" i="28"/>
  <c r="BE22" i="15"/>
  <c r="BE43" i="19"/>
  <c r="AH47" i="28"/>
  <c r="AH23" i="15"/>
  <c r="BF47" i="28"/>
  <c r="BF23" i="15"/>
  <c r="BW43" i="19"/>
  <c r="BW22" i="15"/>
  <c r="BW34" i="15" s="1"/>
  <c r="L33" i="19"/>
  <c r="L27" i="19" s="1"/>
  <c r="L25" i="19" s="1"/>
  <c r="L43" i="19" s="1"/>
  <c r="D33" i="19"/>
  <c r="D27" i="19" s="1"/>
  <c r="D25" i="19" s="1"/>
  <c r="D43" i="19" s="1"/>
  <c r="AN27" i="19"/>
  <c r="AN25" i="19" s="1"/>
  <c r="AC43" i="19"/>
  <c r="AC22" i="15"/>
  <c r="AC34" i="15" s="1"/>
  <c r="AS22" i="15"/>
  <c r="AS34" i="15" s="1"/>
  <c r="AS43" i="19"/>
  <c r="BB22" i="15"/>
  <c r="BB43" i="19"/>
  <c r="K33" i="19"/>
  <c r="K27" i="19" s="1"/>
  <c r="K25" i="19" s="1"/>
  <c r="K43" i="19" s="1"/>
  <c r="K45" i="19" s="1"/>
  <c r="AK27" i="19"/>
  <c r="AK25" i="19" s="1"/>
  <c r="BC27" i="19"/>
  <c r="BC25" i="19" s="1"/>
  <c r="Q33" i="19"/>
  <c r="Q27" i="19" s="1"/>
  <c r="Q25" i="19" s="1"/>
  <c r="Q43" i="19" s="1"/>
  <c r="Q45" i="19" s="1"/>
  <c r="BU47" i="28"/>
  <c r="BU23" i="15"/>
  <c r="CF22" i="15"/>
  <c r="CF34" i="15" s="1"/>
  <c r="CF43" i="19"/>
  <c r="AX43" i="19"/>
  <c r="AX22" i="15"/>
  <c r="I33" i="19"/>
  <c r="I27" i="19" s="1"/>
  <c r="I25" i="19" s="1"/>
  <c r="I43" i="19" s="1"/>
  <c r="I45" i="19" s="1"/>
  <c r="AE27" i="19"/>
  <c r="AE25" i="19" s="1"/>
  <c r="M33" i="19"/>
  <c r="M27" i="19" s="1"/>
  <c r="M25" i="19" s="1"/>
  <c r="M43" i="19" s="1"/>
  <c r="M45" i="19" s="1"/>
  <c r="AQ27" i="19"/>
  <c r="AQ25" i="19" s="1"/>
  <c r="AJ49" i="28"/>
  <c r="AG49" i="28"/>
  <c r="BM49" i="28"/>
  <c r="X49" i="28"/>
  <c r="T63" i="28" l="1"/>
  <c r="D55" i="28"/>
  <c r="P63" i="28"/>
  <c r="BB34" i="15"/>
  <c r="AH49" i="28"/>
  <c r="CI47" i="28"/>
  <c r="CI23" i="15"/>
  <c r="CI35" i="15" s="1"/>
  <c r="AI45" i="19"/>
  <c r="AS30" i="20"/>
  <c r="AS28" i="20" s="1"/>
  <c r="AS21" i="15" s="1"/>
  <c r="AS29" i="15" s="1"/>
  <c r="BS45" i="19"/>
  <c r="CA22" i="15"/>
  <c r="CA43" i="19"/>
  <c r="AR34" i="15"/>
  <c r="CB30" i="20"/>
  <c r="CB28" i="20" s="1"/>
  <c r="CB21" i="15" s="1"/>
  <c r="CB29" i="15" s="1"/>
  <c r="Z23" i="15"/>
  <c r="CD35" i="15"/>
  <c r="CE45" i="19"/>
  <c r="AJ30" i="20"/>
  <c r="AJ28" i="20" s="1"/>
  <c r="AJ21" i="15" s="1"/>
  <c r="BK30" i="20"/>
  <c r="BK28" i="20" s="1"/>
  <c r="BK21" i="15" s="1"/>
  <c r="BK29" i="15" s="1"/>
  <c r="BO49" i="28"/>
  <c r="E49" i="19"/>
  <c r="P57" i="19"/>
  <c r="P45" i="19"/>
  <c r="T45" i="19"/>
  <c r="F49" i="19"/>
  <c r="T57" i="19"/>
  <c r="CA49" i="28"/>
  <c r="CH47" i="28"/>
  <c r="CH23" i="15"/>
  <c r="CH35" i="15" s="1"/>
  <c r="BN45" i="19"/>
  <c r="AN49" i="28"/>
  <c r="D52" i="28"/>
  <c r="D56" i="28" s="1"/>
  <c r="BP34" i="15"/>
  <c r="BZ34" i="15"/>
  <c r="AO30" i="20"/>
  <c r="AO28" i="20" s="1"/>
  <c r="AO21" i="15" s="1"/>
  <c r="AC45" i="19"/>
  <c r="AY45" i="19"/>
  <c r="BY45" i="19"/>
  <c r="BV30" i="20"/>
  <c r="BV28" i="20" s="1"/>
  <c r="BV21" i="15" s="1"/>
  <c r="BV29" i="15" s="1"/>
  <c r="BU22" i="15"/>
  <c r="BU43" i="19"/>
  <c r="CF30" i="20"/>
  <c r="CF28" i="20" s="1"/>
  <c r="CF21" i="15" s="1"/>
  <c r="CF29" i="15" s="1"/>
  <c r="C50" i="19"/>
  <c r="C45" i="19"/>
  <c r="H58" i="19"/>
  <c r="F23" i="15"/>
  <c r="BR35" i="15"/>
  <c r="V23" i="15"/>
  <c r="AY30" i="20"/>
  <c r="AY28" i="20" s="1"/>
  <c r="AY21" i="15" s="1"/>
  <c r="AY29" i="15" s="1"/>
  <c r="AO34" i="15"/>
  <c r="AO29" i="15"/>
  <c r="AX34" i="15"/>
  <c r="CF45" i="19"/>
  <c r="BU35" i="15"/>
  <c r="W23" i="15"/>
  <c r="AN22" i="15"/>
  <c r="AN43" i="19"/>
  <c r="BW45" i="19"/>
  <c r="AB49" i="28"/>
  <c r="C52" i="28"/>
  <c r="C56" i="28" s="1"/>
  <c r="AI34" i="15"/>
  <c r="BV45" i="19"/>
  <c r="AK49" i="28"/>
  <c r="CC30" i="20"/>
  <c r="CC28" i="20" s="1"/>
  <c r="CC21" i="15" s="1"/>
  <c r="CC29" i="15" s="1"/>
  <c r="AX30" i="20"/>
  <c r="AX28" i="20" s="1"/>
  <c r="AX21" i="15" s="1"/>
  <c r="AX29" i="15" s="1"/>
  <c r="F52" i="28"/>
  <c r="F56" i="28" s="1"/>
  <c r="BL49" i="28"/>
  <c r="AQ49" i="28"/>
  <c r="O23" i="15"/>
  <c r="AW35" i="15"/>
  <c r="BR22" i="15"/>
  <c r="BR43" i="19"/>
  <c r="BR49" i="28"/>
  <c r="CI27" i="19"/>
  <c r="CI25" i="19" s="1"/>
  <c r="H63" i="28"/>
  <c r="AO45" i="19"/>
  <c r="AJ34" i="15"/>
  <c r="AJ29" i="15"/>
  <c r="BQ34" i="15"/>
  <c r="AR45" i="19"/>
  <c r="CD49" i="28"/>
  <c r="AD34" i="15"/>
  <c r="BC35" i="15"/>
  <c r="Q23" i="15"/>
  <c r="CE30" i="20"/>
  <c r="CE28" i="20" s="1"/>
  <c r="CE21" i="15" s="1"/>
  <c r="CE29" i="15" s="1"/>
  <c r="AT22" i="15"/>
  <c r="AT43" i="19"/>
  <c r="BX49" i="28"/>
  <c r="CD22" i="15"/>
  <c r="CD43" i="19"/>
  <c r="E50" i="19"/>
  <c r="E45" i="19"/>
  <c r="P58" i="19"/>
  <c r="F50" i="19"/>
  <c r="T58" i="19"/>
  <c r="F45" i="19"/>
  <c r="AP45" i="19"/>
  <c r="AV45" i="19"/>
  <c r="BH45" i="19"/>
  <c r="BM45" i="19"/>
  <c r="BZ45" i="19"/>
  <c r="BE34" i="15"/>
  <c r="AP30" i="20"/>
  <c r="AP28" i="20" s="1"/>
  <c r="AP21" i="15" s="1"/>
  <c r="AP29" i="15" s="1"/>
  <c r="AB35" i="15"/>
  <c r="C23" i="15"/>
  <c r="H23" i="15"/>
  <c r="BV34" i="15"/>
  <c r="K23" i="15"/>
  <c r="AK35" i="15"/>
  <c r="BT34" i="15"/>
  <c r="AI30" i="20"/>
  <c r="AI28" i="20" s="1"/>
  <c r="AI21" i="15" s="1"/>
  <c r="AI29" i="15" s="1"/>
  <c r="AL45" i="19"/>
  <c r="AJ45" i="19"/>
  <c r="BY30" i="20"/>
  <c r="BY28" i="20" s="1"/>
  <c r="BY21" i="15" s="1"/>
  <c r="BY29" i="15" s="1"/>
  <c r="BQ45" i="19"/>
  <c r="BU49" i="28"/>
  <c r="D50" i="19"/>
  <c r="L58" i="19"/>
  <c r="D45" i="19"/>
  <c r="R23" i="15"/>
  <c r="BF35" i="15"/>
  <c r="AV30" i="20"/>
  <c r="AV28" i="20" s="1"/>
  <c r="AV21" i="15" s="1"/>
  <c r="AV29" i="15" s="1"/>
  <c r="AU30" i="20"/>
  <c r="AU28" i="20" s="1"/>
  <c r="AU21" i="15" s="1"/>
  <c r="AU29" i="15" s="1"/>
  <c r="BT30" i="20"/>
  <c r="BT28" i="20" s="1"/>
  <c r="BT21" i="15" s="1"/>
  <c r="BT29" i="15" s="1"/>
  <c r="AT35" i="15"/>
  <c r="N23" i="15"/>
  <c r="CC45" i="19"/>
  <c r="AR30" i="20"/>
  <c r="AR28" i="20" s="1"/>
  <c r="AR21" i="15" s="1"/>
  <c r="AR29" i="15" s="1"/>
  <c r="L63" i="28"/>
  <c r="AC30" i="20"/>
  <c r="AC28" i="20" s="1"/>
  <c r="AC21" i="15" s="1"/>
  <c r="AC29" i="15" s="1"/>
  <c r="H45" i="19"/>
  <c r="H57" i="19"/>
  <c r="H59" i="19" s="1"/>
  <c r="C49" i="19"/>
  <c r="C51" i="19" s="1"/>
  <c r="E23" i="15"/>
  <c r="AZ35" i="15"/>
  <c r="P23" i="15"/>
  <c r="AW49" i="28"/>
  <c r="AM45" i="19"/>
  <c r="BG45" i="19"/>
  <c r="BI35" i="15"/>
  <c r="S23" i="15"/>
  <c r="BX43" i="19"/>
  <c r="BX22" i="15"/>
  <c r="AU45" i="19"/>
  <c r="AD45" i="19"/>
  <c r="BC49" i="28"/>
  <c r="AF45" i="19"/>
  <c r="BW30" i="20"/>
  <c r="BW28" i="20" s="1"/>
  <c r="BW21" i="15" s="1"/>
  <c r="BW29" i="15" s="1"/>
  <c r="BK45" i="19"/>
  <c r="AG45" i="19"/>
  <c r="CB34" i="15"/>
  <c r="AL30" i="20"/>
  <c r="AL28" i="20" s="1"/>
  <c r="AL21" i="15" s="1"/>
  <c r="AL29" i="15" s="1"/>
  <c r="BP30" i="20"/>
  <c r="BP28" i="20" s="1"/>
  <c r="BP21" i="15" s="1"/>
  <c r="C55" i="28"/>
  <c r="AZ43" i="19"/>
  <c r="AZ22" i="15"/>
  <c r="AD30" i="20"/>
  <c r="AD28" i="20" s="1"/>
  <c r="AD21" i="15" s="1"/>
  <c r="AD29" i="15" s="1"/>
  <c r="I23" i="15"/>
  <c r="AE35" i="15"/>
  <c r="E55" i="28"/>
  <c r="BS30" i="20"/>
  <c r="BS28" i="20" s="1"/>
  <c r="BS21" i="15" s="1"/>
  <c r="BS29" i="15" s="1"/>
  <c r="AV34" i="15"/>
  <c r="BH34" i="15"/>
  <c r="BM34" i="15"/>
  <c r="BB30" i="20"/>
  <c r="BB28" i="20" s="1"/>
  <c r="BB21" i="15" s="1"/>
  <c r="BB29" i="15" s="1"/>
  <c r="T23" i="15"/>
  <c r="BL35" i="15"/>
  <c r="M23" i="15"/>
  <c r="AQ35" i="15"/>
  <c r="BZ30" i="20"/>
  <c r="BZ28" i="20" s="1"/>
  <c r="BZ21" i="15" s="1"/>
  <c r="BZ29" i="15" s="1"/>
  <c r="BJ45" i="19"/>
  <c r="X23" i="15"/>
  <c r="BX35" i="15"/>
  <c r="AX45" i="19"/>
  <c r="AQ22" i="15"/>
  <c r="AQ43" i="19"/>
  <c r="AE22" i="15"/>
  <c r="AE43" i="19"/>
  <c r="BC43" i="19"/>
  <c r="BC22" i="15"/>
  <c r="AK22" i="15"/>
  <c r="AK43" i="19"/>
  <c r="BB45" i="19"/>
  <c r="AS45" i="19"/>
  <c r="L45" i="19"/>
  <c r="L57" i="19"/>
  <c r="D49" i="19"/>
  <c r="BF49" i="28"/>
  <c r="AH35" i="15"/>
  <c r="J23" i="15"/>
  <c r="BE45" i="19"/>
  <c r="BQ30" i="20"/>
  <c r="BQ28" i="20" s="1"/>
  <c r="BQ21" i="15" s="1"/>
  <c r="BQ29" i="15" s="1"/>
  <c r="CG30" i="28"/>
  <c r="CG28" i="28" s="1"/>
  <c r="AA38" i="28"/>
  <c r="AA30" i="28" s="1"/>
  <c r="AA28" i="28" s="1"/>
  <c r="AA47" i="28" s="1"/>
  <c r="G38" i="28"/>
  <c r="G30" i="28" s="1"/>
  <c r="G28" i="28" s="1"/>
  <c r="G47" i="28" s="1"/>
  <c r="BA30" i="20"/>
  <c r="BA28" i="20" s="1"/>
  <c r="BA21" i="15" s="1"/>
  <c r="BA29" i="15" s="1"/>
  <c r="AT49" i="28"/>
  <c r="BT45" i="19"/>
  <c r="BM30" i="20"/>
  <c r="BM28" i="20" s="1"/>
  <c r="BM21" i="15" s="1"/>
  <c r="BM29" i="15" s="1"/>
  <c r="BJ30" i="20"/>
  <c r="BJ28" i="20" s="1"/>
  <c r="BJ21" i="15" s="1"/>
  <c r="BJ29" i="15" s="1"/>
  <c r="BD30" i="20"/>
  <c r="BD28" i="20" s="1"/>
  <c r="BD21" i="15" s="1"/>
  <c r="AB43" i="19"/>
  <c r="AB22" i="15"/>
  <c r="AZ49" i="28"/>
  <c r="E52" i="28"/>
  <c r="E56" i="28" s="1"/>
  <c r="BN30" i="20"/>
  <c r="BN28" i="20" s="1"/>
  <c r="BN21" i="15" s="1"/>
  <c r="BN29" i="15" s="1"/>
  <c r="BE30" i="20"/>
  <c r="BE28" i="20" s="1"/>
  <c r="BE21" i="15" s="1"/>
  <c r="BE29" i="15" s="1"/>
  <c r="BD45" i="19"/>
  <c r="BI22" i="15"/>
  <c r="BI43" i="19"/>
  <c r="BI49" i="28"/>
  <c r="BO43" i="19"/>
  <c r="BO22" i="15"/>
  <c r="AG30" i="20"/>
  <c r="AG28" i="20" s="1"/>
  <c r="AG21" i="15" s="1"/>
  <c r="AG29" i="15" s="1"/>
  <c r="X45" i="19"/>
  <c r="CH27" i="19"/>
  <c r="CH25" i="19" s="1"/>
  <c r="AW22" i="15"/>
  <c r="AW43" i="19"/>
  <c r="CE34" i="15"/>
  <c r="BJ34" i="15"/>
  <c r="BF22" i="15"/>
  <c r="BF43" i="19"/>
  <c r="BG30" i="20"/>
  <c r="BG28" i="20" s="1"/>
  <c r="BG21" i="15" s="1"/>
  <c r="BG29" i="15" s="1"/>
  <c r="CB45" i="19"/>
  <c r="BH30" i="20"/>
  <c r="BH28" i="20" s="1"/>
  <c r="BH21" i="15" s="1"/>
  <c r="BH29" i="15" s="1"/>
  <c r="U23" i="15"/>
  <c r="BO35" i="15"/>
  <c r="BL22" i="15"/>
  <c r="BL43" i="19"/>
  <c r="CA35" i="15"/>
  <c r="Y23" i="15"/>
  <c r="AF30" i="20"/>
  <c r="AF28" i="20" s="1"/>
  <c r="AF21" i="15" s="1"/>
  <c r="AH43" i="19"/>
  <c r="AH22" i="15"/>
  <c r="L23" i="15"/>
  <c r="AN35" i="15"/>
  <c r="D23" i="15"/>
  <c r="AE49" i="28"/>
  <c r="BA45" i="19"/>
  <c r="AM30" i="20"/>
  <c r="AM28" i="20" s="1"/>
  <c r="AM21" i="15" s="1"/>
  <c r="F55" i="28"/>
  <c r="BP45" i="19"/>
  <c r="D51" i="19" l="1"/>
  <c r="L59" i="19"/>
  <c r="Y35" i="15"/>
  <c r="BL34" i="15"/>
  <c r="T22" i="15"/>
  <c r="F22" i="15"/>
  <c r="CB30" i="14"/>
  <c r="CB28" i="14" s="1"/>
  <c r="CB20" i="15" s="1"/>
  <c r="CB30" i="15" s="1"/>
  <c r="AY30" i="14"/>
  <c r="AY28" i="14" s="1"/>
  <c r="AY20" i="15" s="1"/>
  <c r="AY30" i="15" s="1"/>
  <c r="C22" i="15"/>
  <c r="H22" i="15"/>
  <c r="AB34" i="15"/>
  <c r="BD29" i="15"/>
  <c r="AH30" i="20"/>
  <c r="AH28" i="20" s="1"/>
  <c r="AH21" i="15" s="1"/>
  <c r="J36" i="20"/>
  <c r="J30" i="20" s="1"/>
  <c r="J28" i="20" s="1"/>
  <c r="G54" i="28"/>
  <c r="X62" i="28"/>
  <c r="G49" i="28"/>
  <c r="AK45" i="19"/>
  <c r="BC34" i="15"/>
  <c r="Q22" i="15"/>
  <c r="C48" i="19"/>
  <c r="C52" i="19" s="1"/>
  <c r="AE45" i="19"/>
  <c r="I35" i="15"/>
  <c r="E22" i="15"/>
  <c r="AZ34" i="15"/>
  <c r="P22" i="15"/>
  <c r="BX45" i="19"/>
  <c r="N35" i="15"/>
  <c r="BF30" i="20"/>
  <c r="BF28" i="20" s="1"/>
  <c r="BF21" i="15" s="1"/>
  <c r="R36" i="20"/>
  <c r="R30" i="20" s="1"/>
  <c r="R28" i="20" s="1"/>
  <c r="F36" i="20"/>
  <c r="F30" i="20" s="1"/>
  <c r="F28" i="20" s="1"/>
  <c r="T36" i="20"/>
  <c r="T30" i="20" s="1"/>
  <c r="T28" i="20" s="1"/>
  <c r="BL30" i="20"/>
  <c r="BL28" i="20" s="1"/>
  <c r="BL21" i="15" s="1"/>
  <c r="BL29" i="15" s="1"/>
  <c r="BR34" i="15"/>
  <c r="V22" i="15"/>
  <c r="BV30" i="14"/>
  <c r="BV28" i="14" s="1"/>
  <c r="BV20" i="15" s="1"/>
  <c r="BV30" i="15" s="1"/>
  <c r="BA30" i="14"/>
  <c r="BA28" i="14" s="1"/>
  <c r="BA20" i="15" s="1"/>
  <c r="BA30" i="15" s="1"/>
  <c r="Z35" i="15"/>
  <c r="U35" i="15"/>
  <c r="BP30" i="14"/>
  <c r="BP28" i="14" s="1"/>
  <c r="BP20" i="15" s="1"/>
  <c r="BP30" i="15" s="1"/>
  <c r="W36" i="20"/>
  <c r="W30" i="20" s="1"/>
  <c r="W28" i="20" s="1"/>
  <c r="BU30" i="20"/>
  <c r="BU28" i="20" s="1"/>
  <c r="BU21" i="15" s="1"/>
  <c r="BF45" i="19"/>
  <c r="BW30" i="14"/>
  <c r="BW28" i="14" s="1"/>
  <c r="BW20" i="15" s="1"/>
  <c r="BW30" i="15" s="1"/>
  <c r="AB45" i="19"/>
  <c r="AC30" i="14"/>
  <c r="AC28" i="14" s="1"/>
  <c r="AC20" i="15" s="1"/>
  <c r="AC30" i="15" s="1"/>
  <c r="G53" i="28"/>
  <c r="AA49" i="28"/>
  <c r="X61" i="28"/>
  <c r="X63" i="28" s="1"/>
  <c r="AU30" i="14"/>
  <c r="AU28" i="14" s="1"/>
  <c r="AU20" i="15" s="1"/>
  <c r="AU30" i="15" s="1"/>
  <c r="J35" i="15"/>
  <c r="K22" i="15"/>
  <c r="AK34" i="15"/>
  <c r="BC45" i="19"/>
  <c r="AO30" i="14"/>
  <c r="AO28" i="14" s="1"/>
  <c r="AO20" i="15" s="1"/>
  <c r="AO30" i="15" s="1"/>
  <c r="I22" i="15"/>
  <c r="AE34" i="15"/>
  <c r="AG30" i="14"/>
  <c r="AG28" i="14" s="1"/>
  <c r="AG20" i="15" s="1"/>
  <c r="AG30" i="15" s="1"/>
  <c r="M35" i="15"/>
  <c r="AA33" i="19"/>
  <c r="AA27" i="19" s="1"/>
  <c r="AA25" i="19" s="1"/>
  <c r="AA43" i="19" s="1"/>
  <c r="CG27" i="19"/>
  <c r="CG25" i="19" s="1"/>
  <c r="G33" i="19"/>
  <c r="G27" i="19" s="1"/>
  <c r="G25" i="19" s="1"/>
  <c r="G43" i="19" s="1"/>
  <c r="E48" i="19"/>
  <c r="E52" i="19" s="1"/>
  <c r="AZ45" i="19"/>
  <c r="CD30" i="20"/>
  <c r="CD28" i="20" s="1"/>
  <c r="CD21" i="15" s="1"/>
  <c r="Z36" i="20"/>
  <c r="Z30" i="20" s="1"/>
  <c r="Z28" i="20" s="1"/>
  <c r="C36" i="20"/>
  <c r="C30" i="20" s="1"/>
  <c r="C28" i="20" s="1"/>
  <c r="AB30" i="20"/>
  <c r="AB28" i="20" s="1"/>
  <c r="AB21" i="15" s="1"/>
  <c r="H36" i="20"/>
  <c r="H30" i="20" s="1"/>
  <c r="H28" i="20" s="1"/>
  <c r="R35" i="15"/>
  <c r="H35" i="15"/>
  <c r="C35" i="15"/>
  <c r="BS30" i="14"/>
  <c r="BS28" i="14" s="1"/>
  <c r="BS20" i="15" s="1"/>
  <c r="BS30" i="15" s="1"/>
  <c r="AJ30" i="14"/>
  <c r="AJ28" i="14" s="1"/>
  <c r="AJ20" i="15" s="1"/>
  <c r="AJ30" i="15" s="1"/>
  <c r="BI30" i="20"/>
  <c r="BI28" i="20" s="1"/>
  <c r="BI21" i="15" s="1"/>
  <c r="BI29" i="15" s="1"/>
  <c r="S36" i="20"/>
  <c r="S30" i="20" s="1"/>
  <c r="S28" i="20" s="1"/>
  <c r="BY30" i="14"/>
  <c r="BY28" i="14" s="1"/>
  <c r="BY20" i="15" s="1"/>
  <c r="BY30" i="15" s="1"/>
  <c r="X36" i="20"/>
  <c r="X30" i="20" s="1"/>
  <c r="X28" i="20" s="1"/>
  <c r="BX30" i="20"/>
  <c r="BX28" i="20" s="1"/>
  <c r="BX21" i="15" s="1"/>
  <c r="CI22" i="15"/>
  <c r="CI43" i="19"/>
  <c r="AZ30" i="20"/>
  <c r="AZ28" i="20" s="1"/>
  <c r="AZ21" i="15" s="1"/>
  <c r="E36" i="20"/>
  <c r="E30" i="20" s="1"/>
  <c r="E28" i="20" s="1"/>
  <c r="P36" i="20"/>
  <c r="P30" i="20" s="1"/>
  <c r="P28" i="20" s="1"/>
  <c r="AS30" i="14"/>
  <c r="AS28" i="14" s="1"/>
  <c r="AS20" i="15" s="1"/>
  <c r="AS30" i="15" s="1"/>
  <c r="AV30" i="14"/>
  <c r="AV28" i="14" s="1"/>
  <c r="AV20" i="15" s="1"/>
  <c r="AV30" i="15" s="1"/>
  <c r="W35" i="15"/>
  <c r="V35" i="15"/>
  <c r="BU45" i="19"/>
  <c r="AW30" i="20"/>
  <c r="AW28" i="20" s="1"/>
  <c r="AW21" i="15" s="1"/>
  <c r="O36" i="20"/>
  <c r="O30" i="20" s="1"/>
  <c r="O28" i="20" s="1"/>
  <c r="T59" i="19"/>
  <c r="P59" i="19"/>
  <c r="BE30" i="14"/>
  <c r="BE28" i="14" s="1"/>
  <c r="BE20" i="15" s="1"/>
  <c r="BE30" i="15" s="1"/>
  <c r="CI49" i="28"/>
  <c r="AM29" i="15"/>
  <c r="L35" i="15"/>
  <c r="D35" i="15"/>
  <c r="AH34" i="15"/>
  <c r="J22" i="15"/>
  <c r="AF29" i="15"/>
  <c r="AD30" i="14"/>
  <c r="AD28" i="14" s="1"/>
  <c r="AD20" i="15" s="1"/>
  <c r="AD30" i="15" s="1"/>
  <c r="BK30" i="14"/>
  <c r="BK28" i="14" s="1"/>
  <c r="BK20" i="15" s="1"/>
  <c r="BK30" i="15" s="1"/>
  <c r="BF34" i="15"/>
  <c r="R22" i="15"/>
  <c r="AW45" i="19"/>
  <c r="CH22" i="15"/>
  <c r="CH43" i="19"/>
  <c r="BO34" i="15"/>
  <c r="U22" i="15"/>
  <c r="BI45" i="19"/>
  <c r="AR30" i="14"/>
  <c r="AR28" i="14" s="1"/>
  <c r="AR20" i="15" s="1"/>
  <c r="AR30" i="15" s="1"/>
  <c r="BT30" i="14"/>
  <c r="BT28" i="14" s="1"/>
  <c r="BT20" i="15" s="1"/>
  <c r="BT30" i="15" s="1"/>
  <c r="CG47" i="28"/>
  <c r="CG23" i="15"/>
  <c r="AQ45" i="19"/>
  <c r="X35" i="15"/>
  <c r="BC30" i="20"/>
  <c r="BC28" i="20" s="1"/>
  <c r="BC21" i="15" s="1"/>
  <c r="BC29" i="15" s="1"/>
  <c r="Q36" i="20"/>
  <c r="Q30" i="20" s="1"/>
  <c r="Q28" i="20" s="1"/>
  <c r="S35" i="15"/>
  <c r="P35" i="15"/>
  <c r="E35" i="15"/>
  <c r="CC30" i="14"/>
  <c r="CC28" i="14" s="1"/>
  <c r="CC20" i="15" s="1"/>
  <c r="CC30" i="15" s="1"/>
  <c r="BD30" i="14"/>
  <c r="BD28" i="14" s="1"/>
  <c r="BD20" i="15" s="1"/>
  <c r="BD30" i="15" s="1"/>
  <c r="BJ30" i="14"/>
  <c r="BJ28" i="14" s="1"/>
  <c r="BJ20" i="15" s="1"/>
  <c r="BJ30" i="15" s="1"/>
  <c r="BM30" i="14"/>
  <c r="BM28" i="14" s="1"/>
  <c r="BM20" i="15" s="1"/>
  <c r="BM30" i="15" s="1"/>
  <c r="CD45" i="19"/>
  <c r="AT45" i="19"/>
  <c r="Q35" i="15"/>
  <c r="BB30" i="14"/>
  <c r="BB28" i="14" s="1"/>
  <c r="BB20" i="15" s="1"/>
  <c r="BB30" i="15" s="1"/>
  <c r="AP30" i="14"/>
  <c r="AP28" i="14" s="1"/>
  <c r="AP20" i="15" s="1"/>
  <c r="AP30" i="15" s="1"/>
  <c r="D48" i="19"/>
  <c r="D52" i="19" s="1"/>
  <c r="AN45" i="19"/>
  <c r="W22" i="15"/>
  <c r="BU34" i="15"/>
  <c r="AM30" i="14"/>
  <c r="AM28" i="14" s="1"/>
  <c r="AM20" i="15" s="1"/>
  <c r="AM30" i="15" s="1"/>
  <c r="CH49" i="28"/>
  <c r="AF30" i="14"/>
  <c r="AF28" i="14" s="1"/>
  <c r="AF20" i="15" s="1"/>
  <c r="AF30" i="15" s="1"/>
  <c r="F51" i="19"/>
  <c r="E51" i="19"/>
  <c r="BH30" i="14"/>
  <c r="BH28" i="14" s="1"/>
  <c r="BH20" i="15" s="1"/>
  <c r="BH30" i="15" s="1"/>
  <c r="CA45" i="19"/>
  <c r="Y36" i="20"/>
  <c r="Y30" i="20" s="1"/>
  <c r="Y28" i="20" s="1"/>
  <c r="CA30" i="20"/>
  <c r="CA28" i="20" s="1"/>
  <c r="CA21" i="15" s="1"/>
  <c r="AH45" i="19"/>
  <c r="BL45" i="19"/>
  <c r="F48" i="19"/>
  <c r="F52" i="19" s="1"/>
  <c r="AL30" i="14"/>
  <c r="AL28" i="14" s="1"/>
  <c r="AL20" i="15" s="1"/>
  <c r="AL30" i="15" s="1"/>
  <c r="L36" i="20"/>
  <c r="L30" i="20" s="1"/>
  <c r="L28" i="20" s="1"/>
  <c r="AN30" i="20"/>
  <c r="AN28" i="20" s="1"/>
  <c r="AN21" i="15" s="1"/>
  <c r="AN29" i="15" s="1"/>
  <c r="D36" i="20"/>
  <c r="D30" i="20" s="1"/>
  <c r="D28" i="20" s="1"/>
  <c r="O22" i="15"/>
  <c r="AW34" i="15"/>
  <c r="BZ30" i="14"/>
  <c r="BZ28" i="14" s="1"/>
  <c r="BZ20" i="15" s="1"/>
  <c r="BZ30" i="15" s="1"/>
  <c r="BO45" i="19"/>
  <c r="S22" i="15"/>
  <c r="BI34" i="15"/>
  <c r="CF30" i="14"/>
  <c r="CF28" i="14" s="1"/>
  <c r="CF20" i="15" s="1"/>
  <c r="CF30" i="15" s="1"/>
  <c r="AQ34" i="15"/>
  <c r="M22" i="15"/>
  <c r="BN30" i="14"/>
  <c r="BN28" i="14" s="1"/>
  <c r="BN20" i="15" s="1"/>
  <c r="BN30" i="15" s="1"/>
  <c r="F35" i="15"/>
  <c r="T35" i="15"/>
  <c r="I36" i="20"/>
  <c r="I30" i="20" s="1"/>
  <c r="I28" i="20" s="1"/>
  <c r="AE30" i="20"/>
  <c r="AE28" i="20" s="1"/>
  <c r="AE21" i="15" s="1"/>
  <c r="BG30" i="14"/>
  <c r="BG28" i="14" s="1"/>
  <c r="BG20" i="15" s="1"/>
  <c r="BG30" i="15" s="1"/>
  <c r="CE30" i="14"/>
  <c r="CE28" i="14" s="1"/>
  <c r="CE20" i="15" s="1"/>
  <c r="CE30" i="15" s="1"/>
  <c r="V36" i="20"/>
  <c r="V30" i="20" s="1"/>
  <c r="V28" i="20" s="1"/>
  <c r="BR30" i="20"/>
  <c r="BR28" i="20" s="1"/>
  <c r="BR21" i="15" s="1"/>
  <c r="X22" i="15"/>
  <c r="BX34" i="15"/>
  <c r="K36" i="20"/>
  <c r="K30" i="20" s="1"/>
  <c r="K28" i="20" s="1"/>
  <c r="AK30" i="20"/>
  <c r="AK28" i="20" s="1"/>
  <c r="AK21" i="15" s="1"/>
  <c r="AX30" i="14"/>
  <c r="AX28" i="14" s="1"/>
  <c r="AX20" i="15" s="1"/>
  <c r="AX30" i="15" s="1"/>
  <c r="BO30" i="20"/>
  <c r="BO28" i="20" s="1"/>
  <c r="BO21" i="15" s="1"/>
  <c r="U36" i="20"/>
  <c r="U30" i="20" s="1"/>
  <c r="U28" i="20" s="1"/>
  <c r="BQ30" i="14"/>
  <c r="BQ28" i="14" s="1"/>
  <c r="BQ20" i="15" s="1"/>
  <c r="BQ30" i="15" s="1"/>
  <c r="AQ30" i="20"/>
  <c r="AQ28" i="20" s="1"/>
  <c r="AQ21" i="15" s="1"/>
  <c r="AQ29" i="15" s="1"/>
  <c r="M36" i="20"/>
  <c r="M30" i="20" s="1"/>
  <c r="M28" i="20" s="1"/>
  <c r="K35" i="15"/>
  <c r="CD34" i="15"/>
  <c r="Z22" i="15"/>
  <c r="N22" i="15"/>
  <c r="AT34" i="15"/>
  <c r="BR45" i="19"/>
  <c r="O35" i="15"/>
  <c r="AI30" i="14"/>
  <c r="AI28" i="14" s="1"/>
  <c r="AI20" i="15" s="1"/>
  <c r="AI30" i="15" s="1"/>
  <c r="L22" i="15"/>
  <c r="AN34" i="15"/>
  <c r="D22" i="15"/>
  <c r="BP29" i="15"/>
  <c r="AT30" i="20"/>
  <c r="AT28" i="20" s="1"/>
  <c r="AT21" i="15" s="1"/>
  <c r="N36" i="20"/>
  <c r="N30" i="20" s="1"/>
  <c r="N28" i="20" s="1"/>
  <c r="Y22" i="15"/>
  <c r="CA34" i="15"/>
  <c r="G55" i="28" l="1"/>
  <c r="N21" i="15"/>
  <c r="AK30" i="14"/>
  <c r="AK28" i="14" s="1"/>
  <c r="AK20" i="15" s="1"/>
  <c r="K20" i="15" s="1"/>
  <c r="K36" i="14"/>
  <c r="K30" i="14" s="1"/>
  <c r="K28" i="14" s="1"/>
  <c r="BO29" i="15"/>
  <c r="U21" i="15"/>
  <c r="U29" i="15" s="1"/>
  <c r="AE29" i="15"/>
  <c r="I21" i="15"/>
  <c r="I29" i="15" s="1"/>
  <c r="G52" i="28"/>
  <c r="G56" i="28" s="1"/>
  <c r="CG49" i="28"/>
  <c r="CI45" i="19"/>
  <c r="G49" i="19"/>
  <c r="AA45" i="19"/>
  <c r="X57" i="19"/>
  <c r="I34" i="15"/>
  <c r="AQ30" i="14"/>
  <c r="AQ28" i="14" s="1"/>
  <c r="AQ20" i="15" s="1"/>
  <c r="M20" i="15" s="1"/>
  <c r="M36" i="14"/>
  <c r="M30" i="14" s="1"/>
  <c r="M28" i="14" s="1"/>
  <c r="BU29" i="15"/>
  <c r="W21" i="15"/>
  <c r="V34" i="15"/>
  <c r="CH30" i="20"/>
  <c r="CH28" i="20" s="1"/>
  <c r="CH21" i="15" s="1"/>
  <c r="CH29" i="15" s="1"/>
  <c r="AW30" i="14"/>
  <c r="AW28" i="14" s="1"/>
  <c r="AW20" i="15" s="1"/>
  <c r="O20" i="15" s="1"/>
  <c r="O36" i="14"/>
  <c r="O30" i="14" s="1"/>
  <c r="O28" i="14" s="1"/>
  <c r="H34" i="15"/>
  <c r="C34" i="15"/>
  <c r="T34" i="15"/>
  <c r="F34" i="15"/>
  <c r="AT29" i="15"/>
  <c r="X34" i="15"/>
  <c r="V21" i="15"/>
  <c r="W36" i="14"/>
  <c r="W30" i="14" s="1"/>
  <c r="W28" i="14" s="1"/>
  <c r="BU30" i="14"/>
  <c r="BU28" i="14" s="1"/>
  <c r="BU20" i="15" s="1"/>
  <c r="W20" i="15" s="1"/>
  <c r="BD12" i="21"/>
  <c r="BD6" i="21" s="1"/>
  <c r="S34" i="15"/>
  <c r="N36" i="14"/>
  <c r="N30" i="14" s="1"/>
  <c r="N28" i="14" s="1"/>
  <c r="AT30" i="14"/>
  <c r="AT28" i="14" s="1"/>
  <c r="AT20" i="15" s="1"/>
  <c r="N20" i="15" s="1"/>
  <c r="BI30" i="14"/>
  <c r="BI28" i="14" s="1"/>
  <c r="BI20" i="15" s="1"/>
  <c r="S20" i="15" s="1"/>
  <c r="S36" i="14"/>
  <c r="S30" i="14" s="1"/>
  <c r="S28" i="14" s="1"/>
  <c r="CH45" i="19"/>
  <c r="AW29" i="15"/>
  <c r="O21" i="15"/>
  <c r="P21" i="15"/>
  <c r="P29" i="15" s="1"/>
  <c r="E21" i="15"/>
  <c r="E29" i="15" s="1"/>
  <c r="CI34" i="15"/>
  <c r="Z36" i="14"/>
  <c r="Z30" i="14" s="1"/>
  <c r="Z28" i="14" s="1"/>
  <c r="CD30" i="14"/>
  <c r="CD28" i="14" s="1"/>
  <c r="CD20" i="15" s="1"/>
  <c r="Z20" i="15" s="1"/>
  <c r="C21" i="15"/>
  <c r="C29" i="15" s="1"/>
  <c r="H21" i="15"/>
  <c r="H29" i="15" s="1"/>
  <c r="BF29" i="15"/>
  <c r="R21" i="15"/>
  <c r="AZ29" i="15"/>
  <c r="BC30" i="14"/>
  <c r="BC28" i="14" s="1"/>
  <c r="BC20" i="15" s="1"/>
  <c r="Q20" i="15" s="1"/>
  <c r="Q36" i="14"/>
  <c r="Q30" i="14" s="1"/>
  <c r="Q28" i="14" s="1"/>
  <c r="Y34" i="15"/>
  <c r="L34" i="15"/>
  <c r="D34" i="15"/>
  <c r="N34" i="15"/>
  <c r="AE30" i="14"/>
  <c r="AE28" i="14" s="1"/>
  <c r="AE20" i="15" s="1"/>
  <c r="I20" i="15" s="1"/>
  <c r="I36" i="14"/>
  <c r="I30" i="14" s="1"/>
  <c r="I28" i="14" s="1"/>
  <c r="M21" i="15"/>
  <c r="M29" i="15" s="1"/>
  <c r="AK30" i="15"/>
  <c r="K21" i="15"/>
  <c r="K29" i="15" s="1"/>
  <c r="BO30" i="14"/>
  <c r="BO28" i="14" s="1"/>
  <c r="BO20" i="15" s="1"/>
  <c r="U20" i="15" s="1"/>
  <c r="U36" i="14"/>
  <c r="U30" i="14" s="1"/>
  <c r="U28" i="14" s="1"/>
  <c r="L21" i="15"/>
  <c r="L29" i="15" s="1"/>
  <c r="D21" i="15"/>
  <c r="D29" i="15" s="1"/>
  <c r="Q21" i="15"/>
  <c r="Q29" i="15" s="1"/>
  <c r="U34" i="15"/>
  <c r="CH34" i="15"/>
  <c r="R34" i="15"/>
  <c r="J34" i="15"/>
  <c r="CA30" i="14"/>
  <c r="CA28" i="14" s="1"/>
  <c r="CA20" i="15" s="1"/>
  <c r="Y20" i="15" s="1"/>
  <c r="Y36" i="14"/>
  <c r="Y30" i="14" s="1"/>
  <c r="Y28" i="14" s="1"/>
  <c r="S21" i="15"/>
  <c r="S29" i="15" s="1"/>
  <c r="CD29" i="15"/>
  <c r="Z21" i="15"/>
  <c r="G50" i="19"/>
  <c r="X58" i="19"/>
  <c r="G45" i="19"/>
  <c r="AK29" i="15"/>
  <c r="BR29" i="15"/>
  <c r="Q34" i="15"/>
  <c r="Z34" i="15"/>
  <c r="M34" i="15"/>
  <c r="O34" i="15"/>
  <c r="CA29" i="15"/>
  <c r="Y21" i="15"/>
  <c r="W34" i="15"/>
  <c r="J36" i="14"/>
  <c r="J30" i="14" s="1"/>
  <c r="J28" i="14" s="1"/>
  <c r="AH30" i="14"/>
  <c r="AH28" i="14" s="1"/>
  <c r="AH20" i="15" s="1"/>
  <c r="J20" i="15" s="1"/>
  <c r="AA23" i="15"/>
  <c r="CG35" i="15"/>
  <c r="G23" i="15"/>
  <c r="BX29" i="15"/>
  <c r="X21" i="15"/>
  <c r="X29" i="15" s="1"/>
  <c r="BF30" i="14"/>
  <c r="BF28" i="14" s="1"/>
  <c r="BF20" i="15" s="1"/>
  <c r="R20" i="15" s="1"/>
  <c r="R36" i="14"/>
  <c r="R30" i="14" s="1"/>
  <c r="R28" i="14" s="1"/>
  <c r="CG22" i="15"/>
  <c r="CG43" i="19"/>
  <c r="K34" i="15"/>
  <c r="BR30" i="14"/>
  <c r="BR28" i="14" s="1"/>
  <c r="BR20" i="15" s="1"/>
  <c r="V20" i="15" s="1"/>
  <c r="V36" i="14"/>
  <c r="V30" i="14" s="1"/>
  <c r="V28" i="14" s="1"/>
  <c r="F21" i="15"/>
  <c r="F29" i="15" s="1"/>
  <c r="T21" i="15"/>
  <c r="T29" i="15" s="1"/>
  <c r="P34" i="15"/>
  <c r="E34" i="15"/>
  <c r="CI30" i="20"/>
  <c r="CI28" i="20" s="1"/>
  <c r="CI21" i="15" s="1"/>
  <c r="AH29" i="15"/>
  <c r="J21" i="15"/>
  <c r="AB29" i="15"/>
  <c r="AQ30" i="15" l="1"/>
  <c r="AW30" i="15"/>
  <c r="I30" i="15"/>
  <c r="BC30" i="15"/>
  <c r="AH30" i="15"/>
  <c r="CD30" i="15"/>
  <c r="BI30" i="15"/>
  <c r="J30" i="15"/>
  <c r="M30" i="15"/>
  <c r="CA30" i="15"/>
  <c r="Z30" i="15"/>
  <c r="AO12" i="21"/>
  <c r="AO6" i="21" s="1"/>
  <c r="BZ12" i="21"/>
  <c r="BZ6" i="21" s="1"/>
  <c r="AR12" i="21"/>
  <c r="AR6" i="21" s="1"/>
  <c r="AA22" i="15"/>
  <c r="CG34" i="15"/>
  <c r="G22" i="15"/>
  <c r="AA35" i="15"/>
  <c r="G35" i="15"/>
  <c r="CF12" i="21"/>
  <c r="CF6" i="21" s="1"/>
  <c r="AP12" i="21"/>
  <c r="AP6" i="21" s="1"/>
  <c r="P36" i="14"/>
  <c r="P30" i="14" s="1"/>
  <c r="P28" i="14" s="1"/>
  <c r="E36" i="14"/>
  <c r="E30" i="14" s="1"/>
  <c r="E28" i="14" s="1"/>
  <c r="AZ30" i="14"/>
  <c r="AZ28" i="14" s="1"/>
  <c r="AZ20" i="15" s="1"/>
  <c r="AT12" i="21"/>
  <c r="AT6" i="21" s="1"/>
  <c r="Z29" i="15"/>
  <c r="AU12" i="21"/>
  <c r="AU6" i="21" s="1"/>
  <c r="BQ12" i="21"/>
  <c r="BQ6" i="21" s="1"/>
  <c r="Q30" i="15"/>
  <c r="BF30" i="15"/>
  <c r="AF12" i="21"/>
  <c r="AF6" i="21" s="1"/>
  <c r="CI12" i="21"/>
  <c r="CI6" i="21" s="1"/>
  <c r="J29" i="15"/>
  <c r="AA36" i="20"/>
  <c r="AA30" i="20" s="1"/>
  <c r="AA28" i="20" s="1"/>
  <c r="CG30" i="20"/>
  <c r="CG28" i="20" s="1"/>
  <c r="CG21" i="15" s="1"/>
  <c r="CG29" i="15" s="1"/>
  <c r="G36" i="20"/>
  <c r="G30" i="20" s="1"/>
  <c r="G28" i="20" s="1"/>
  <c r="BR30" i="15"/>
  <c r="BU30" i="15"/>
  <c r="AE30" i="15"/>
  <c r="CC12" i="21"/>
  <c r="CC6" i="21" s="1"/>
  <c r="AL12" i="21"/>
  <c r="AL6" i="21" s="1"/>
  <c r="BG12" i="21"/>
  <c r="BG6" i="21" s="1"/>
  <c r="BY12" i="21"/>
  <c r="BY6" i="21" s="1"/>
  <c r="BX30" i="14"/>
  <c r="BX28" i="14" s="1"/>
  <c r="BX20" i="15" s="1"/>
  <c r="X36" i="14"/>
  <c r="X30" i="14" s="1"/>
  <c r="X28" i="14" s="1"/>
  <c r="BV12" i="21"/>
  <c r="BV6" i="21" s="1"/>
  <c r="AC12" i="21"/>
  <c r="AC6" i="21" s="1"/>
  <c r="R30" i="15"/>
  <c r="CB12" i="21"/>
  <c r="CB6" i="21" s="1"/>
  <c r="AX12" i="21"/>
  <c r="AX6" i="21" s="1"/>
  <c r="O29" i="15"/>
  <c r="O30" i="15"/>
  <c r="BT12" i="21"/>
  <c r="BT6" i="21" s="1"/>
  <c r="BD37" i="21"/>
  <c r="BD12" i="15"/>
  <c r="L36" i="14"/>
  <c r="L30" i="14" s="1"/>
  <c r="L28" i="14" s="1"/>
  <c r="D36" i="14"/>
  <c r="D30" i="14" s="1"/>
  <c r="D28" i="14" s="1"/>
  <c r="AN30" i="14"/>
  <c r="AN28" i="14" s="1"/>
  <c r="AN20" i="15" s="1"/>
  <c r="V29" i="15"/>
  <c r="V30" i="15"/>
  <c r="CI30" i="14"/>
  <c r="CI28" i="14" s="1"/>
  <c r="CI20" i="15" s="1"/>
  <c r="W30" i="15"/>
  <c r="G51" i="19"/>
  <c r="W29" i="15"/>
  <c r="BU12" i="21"/>
  <c r="BU6" i="21" s="1"/>
  <c r="BO30" i="15"/>
  <c r="BB12" i="21"/>
  <c r="BB6" i="21" s="1"/>
  <c r="AM12" i="21"/>
  <c r="AM6" i="21" s="1"/>
  <c r="BJ12" i="21"/>
  <c r="BJ6" i="21" s="1"/>
  <c r="BW12" i="21"/>
  <c r="BW6" i="21" s="1"/>
  <c r="AV12" i="21"/>
  <c r="AV6" i="21" s="1"/>
  <c r="CH12" i="21"/>
  <c r="CH6" i="21" s="1"/>
  <c r="BS12" i="21"/>
  <c r="BS6" i="21" s="1"/>
  <c r="CI29" i="15"/>
  <c r="BE12" i="21"/>
  <c r="BE6" i="21" s="1"/>
  <c r="BA12" i="21"/>
  <c r="BA6" i="21" s="1"/>
  <c r="C36" i="14"/>
  <c r="C30" i="14" s="1"/>
  <c r="C28" i="14" s="1"/>
  <c r="AB30" i="14"/>
  <c r="AB28" i="14" s="1"/>
  <c r="AB20" i="15" s="1"/>
  <c r="H36" i="14"/>
  <c r="H30" i="14" s="1"/>
  <c r="H28" i="14" s="1"/>
  <c r="U30" i="15"/>
  <c r="AT30" i="15"/>
  <c r="CH30" i="14"/>
  <c r="CH28" i="14" s="1"/>
  <c r="CH20" i="15" s="1"/>
  <c r="G48" i="19"/>
  <c r="G52" i="19" s="1"/>
  <c r="CG45" i="19"/>
  <c r="BM12" i="21"/>
  <c r="BM6" i="21" s="1"/>
  <c r="AJ12" i="21"/>
  <c r="AJ6" i="21" s="1"/>
  <c r="AS12" i="21"/>
  <c r="AS6" i="21" s="1"/>
  <c r="Y29" i="15"/>
  <c r="Y30" i="15"/>
  <c r="BK12" i="21"/>
  <c r="BK6" i="21" s="1"/>
  <c r="AG12" i="21"/>
  <c r="AG6" i="21" s="1"/>
  <c r="AD12" i="21"/>
  <c r="AD6" i="21" s="1"/>
  <c r="AY12" i="21"/>
  <c r="AY6" i="21" s="1"/>
  <c r="BN12" i="21"/>
  <c r="BN6" i="21" s="1"/>
  <c r="BP12" i="21"/>
  <c r="BP6" i="21" s="1"/>
  <c r="R29" i="15"/>
  <c r="S30" i="15"/>
  <c r="CE12" i="21"/>
  <c r="CE6" i="21" s="1"/>
  <c r="AI12" i="21"/>
  <c r="AI6" i="21" s="1"/>
  <c r="BH12" i="21"/>
  <c r="BH6" i="21" s="1"/>
  <c r="T36" i="14"/>
  <c r="T30" i="14" s="1"/>
  <c r="T28" i="14" s="1"/>
  <c r="F36" i="14"/>
  <c r="F30" i="14" s="1"/>
  <c r="F28" i="14" s="1"/>
  <c r="BL30" i="14"/>
  <c r="BL28" i="14" s="1"/>
  <c r="BL20" i="15" s="1"/>
  <c r="X59" i="19"/>
  <c r="K30" i="15"/>
  <c r="N29" i="15"/>
  <c r="N30" i="15"/>
  <c r="BP12" i="15" l="1"/>
  <c r="BP37" i="21"/>
  <c r="BN37" i="21"/>
  <c r="BN12" i="15"/>
  <c r="CD12" i="21"/>
  <c r="CD6" i="21" s="1"/>
  <c r="Z17" i="21"/>
  <c r="Z12" i="21" s="1"/>
  <c r="Z6" i="21" s="1"/>
  <c r="Z37" i="21" s="1"/>
  <c r="Z39" i="21" s="1"/>
  <c r="BE37" i="21"/>
  <c r="BE12" i="15"/>
  <c r="BD12" i="20"/>
  <c r="BD6" i="20" s="1"/>
  <c r="CH12" i="15"/>
  <c r="CH37" i="21"/>
  <c r="BW37" i="21"/>
  <c r="BW12" i="15"/>
  <c r="BJ37" i="21"/>
  <c r="BJ12" i="15"/>
  <c r="R17" i="21"/>
  <c r="R12" i="21" s="1"/>
  <c r="R6" i="21" s="1"/>
  <c r="R37" i="21" s="1"/>
  <c r="R39" i="21" s="1"/>
  <c r="BF12" i="21"/>
  <c r="BF6" i="21" s="1"/>
  <c r="BB37" i="21"/>
  <c r="BB12" i="15"/>
  <c r="AX37" i="21"/>
  <c r="AX12" i="15"/>
  <c r="N17" i="21"/>
  <c r="N12" i="21" s="1"/>
  <c r="N6" i="21" s="1"/>
  <c r="N37" i="21" s="1"/>
  <c r="N39" i="21" s="1"/>
  <c r="AO12" i="15"/>
  <c r="AO37" i="21"/>
  <c r="BL30" i="15"/>
  <c r="F20" i="15"/>
  <c r="F30" i="15" s="1"/>
  <c r="T20" i="15"/>
  <c r="BH37" i="21"/>
  <c r="BH12" i="15"/>
  <c r="K17" i="21"/>
  <c r="K12" i="21" s="1"/>
  <c r="K6" i="21" s="1"/>
  <c r="K37" i="21" s="1"/>
  <c r="K39" i="21" s="1"/>
  <c r="AK12" i="21"/>
  <c r="AK6" i="21" s="1"/>
  <c r="AH12" i="21"/>
  <c r="AH6" i="21" s="1"/>
  <c r="J17" i="21"/>
  <c r="J12" i="21" s="1"/>
  <c r="J6" i="21" s="1"/>
  <c r="J37" i="21" s="1"/>
  <c r="J39" i="21" s="1"/>
  <c r="AY12" i="15"/>
  <c r="AY37" i="21"/>
  <c r="AD37" i="21"/>
  <c r="AD12" i="15"/>
  <c r="BK37" i="21"/>
  <c r="BK12" i="15"/>
  <c r="U17" i="21"/>
  <c r="U12" i="21" s="1"/>
  <c r="U6" i="21" s="1"/>
  <c r="U37" i="21" s="1"/>
  <c r="U39" i="21" s="1"/>
  <c r="BO12" i="21"/>
  <c r="BO6" i="21" s="1"/>
  <c r="BM12" i="15"/>
  <c r="BM37" i="21"/>
  <c r="CH30" i="15"/>
  <c r="BA12" i="15"/>
  <c r="BA37" i="21"/>
  <c r="W17" i="21"/>
  <c r="W12" i="21" s="1"/>
  <c r="W6" i="21" s="1"/>
  <c r="W37" i="21" s="1"/>
  <c r="W39" i="21" s="1"/>
  <c r="BD36" i="15"/>
  <c r="V17" i="21"/>
  <c r="V12" i="21" s="1"/>
  <c r="V6" i="21" s="1"/>
  <c r="V37" i="21" s="1"/>
  <c r="V39" i="21" s="1"/>
  <c r="BR12" i="21"/>
  <c r="BR6" i="21" s="1"/>
  <c r="L17" i="21"/>
  <c r="L12" i="21" s="1"/>
  <c r="L6" i="21" s="1"/>
  <c r="L37" i="21" s="1"/>
  <c r="D17" i="21"/>
  <c r="D12" i="21" s="1"/>
  <c r="D6" i="21" s="1"/>
  <c r="D37" i="21" s="1"/>
  <c r="AN12" i="21"/>
  <c r="AN6" i="21" s="1"/>
  <c r="BT37" i="21"/>
  <c r="BT12" i="15"/>
  <c r="BG12" i="15"/>
  <c r="BG37" i="21"/>
  <c r="CC37" i="21"/>
  <c r="CC12" i="15"/>
  <c r="CI37" i="21"/>
  <c r="CI12" i="15"/>
  <c r="BX12" i="21"/>
  <c r="BX6" i="21" s="1"/>
  <c r="X17" i="21"/>
  <c r="X12" i="21" s="1"/>
  <c r="X6" i="21" s="1"/>
  <c r="X37" i="21" s="1"/>
  <c r="G17" i="21"/>
  <c r="G12" i="21" s="1"/>
  <c r="G6" i="21" s="1"/>
  <c r="G37" i="21" s="1"/>
  <c r="AU37" i="21"/>
  <c r="AU12" i="15"/>
  <c r="AT12" i="15"/>
  <c r="AT37" i="21"/>
  <c r="CF37" i="21"/>
  <c r="CF12" i="15"/>
  <c r="AA34" i="15"/>
  <c r="G34" i="15"/>
  <c r="Y17" i="21"/>
  <c r="Y12" i="21" s="1"/>
  <c r="Y6" i="21" s="1"/>
  <c r="Y37" i="21" s="1"/>
  <c r="Y39" i="21" s="1"/>
  <c r="CA12" i="21"/>
  <c r="CA6" i="21" s="1"/>
  <c r="AR37" i="21"/>
  <c r="AR12" i="15"/>
  <c r="AI12" i="15"/>
  <c r="AI37" i="21"/>
  <c r="CE12" i="15"/>
  <c r="CE37" i="21"/>
  <c r="AB12" i="21"/>
  <c r="AB6" i="21" s="1"/>
  <c r="H17" i="21"/>
  <c r="H12" i="21" s="1"/>
  <c r="H6" i="21" s="1"/>
  <c r="H37" i="21" s="1"/>
  <c r="C17" i="21"/>
  <c r="C12" i="21" s="1"/>
  <c r="C6" i="21" s="1"/>
  <c r="C37" i="21" s="1"/>
  <c r="BS37" i="21"/>
  <c r="BS12" i="15"/>
  <c r="AV12" i="15"/>
  <c r="AV37" i="21"/>
  <c r="AM37" i="21"/>
  <c r="AM12" i="15"/>
  <c r="BU12" i="15"/>
  <c r="BU37" i="21"/>
  <c r="AN30" i="15"/>
  <c r="L20" i="15"/>
  <c r="D20" i="15"/>
  <c r="D30" i="15" s="1"/>
  <c r="BD39" i="21"/>
  <c r="CB12" i="15"/>
  <c r="CB37" i="21"/>
  <c r="BX30" i="15"/>
  <c r="X20" i="15"/>
  <c r="AA21" i="15"/>
  <c r="AA29" i="15" s="1"/>
  <c r="G21" i="15"/>
  <c r="G29" i="15" s="1"/>
  <c r="AZ30" i="15"/>
  <c r="P20" i="15"/>
  <c r="E20" i="15"/>
  <c r="E30" i="15" s="1"/>
  <c r="BZ37" i="21"/>
  <c r="BZ12" i="15"/>
  <c r="AE12" i="21"/>
  <c r="AE6" i="21" s="1"/>
  <c r="I17" i="21"/>
  <c r="I12" i="21" s="1"/>
  <c r="I6" i="21" s="1"/>
  <c r="I37" i="21" s="1"/>
  <c r="I39" i="21" s="1"/>
  <c r="AG12" i="15"/>
  <c r="AG37" i="21"/>
  <c r="AS12" i="15"/>
  <c r="AS37" i="21"/>
  <c r="AJ37" i="21"/>
  <c r="AJ12" i="15"/>
  <c r="AB30" i="15"/>
  <c r="H20" i="15"/>
  <c r="C20" i="15"/>
  <c r="C30" i="15" s="1"/>
  <c r="BC12" i="21"/>
  <c r="BC6" i="21" s="1"/>
  <c r="Q17" i="21"/>
  <c r="Q12" i="21" s="1"/>
  <c r="Q6" i="21" s="1"/>
  <c r="Q37" i="21" s="1"/>
  <c r="Q39" i="21" s="1"/>
  <c r="AA17" i="21"/>
  <c r="AA12" i="21" s="1"/>
  <c r="AA6" i="21" s="1"/>
  <c r="AA37" i="21" s="1"/>
  <c r="AA39" i="21" s="1"/>
  <c r="CG12" i="21"/>
  <c r="CG6" i="21" s="1"/>
  <c r="AC12" i="15"/>
  <c r="AC37" i="21"/>
  <c r="BV12" i="15"/>
  <c r="BV37" i="21"/>
  <c r="BY12" i="15"/>
  <c r="BY37" i="21"/>
  <c r="AL37" i="21"/>
  <c r="AL12" i="15"/>
  <c r="CI30" i="15"/>
  <c r="AQ12" i="21"/>
  <c r="AQ6" i="21" s="1"/>
  <c r="M17" i="21"/>
  <c r="M12" i="21" s="1"/>
  <c r="M6" i="21" s="1"/>
  <c r="M37" i="21" s="1"/>
  <c r="M39" i="21" s="1"/>
  <c r="BI12" i="21"/>
  <c r="BI6" i="21" s="1"/>
  <c r="S17" i="21"/>
  <c r="S12" i="21" s="1"/>
  <c r="S6" i="21" s="1"/>
  <c r="S37" i="21" s="1"/>
  <c r="S39" i="21" s="1"/>
  <c r="AF12" i="15"/>
  <c r="AF37" i="21"/>
  <c r="AZ12" i="21"/>
  <c r="AZ6" i="21" s="1"/>
  <c r="E17" i="21"/>
  <c r="E12" i="21" s="1"/>
  <c r="E6" i="21" s="1"/>
  <c r="E37" i="21" s="1"/>
  <c r="P17" i="21"/>
  <c r="P12" i="21" s="1"/>
  <c r="P6" i="21" s="1"/>
  <c r="P37" i="21" s="1"/>
  <c r="BQ37" i="21"/>
  <c r="BQ12" i="15"/>
  <c r="AP12" i="15"/>
  <c r="AP37" i="21"/>
  <c r="AW12" i="21"/>
  <c r="AW6" i="21" s="1"/>
  <c r="O17" i="21"/>
  <c r="O12" i="21" s="1"/>
  <c r="O6" i="21" s="1"/>
  <c r="O37" i="21" s="1"/>
  <c r="O39" i="21" s="1"/>
  <c r="F17" i="21"/>
  <c r="F12" i="21" s="1"/>
  <c r="F6" i="21" s="1"/>
  <c r="F37" i="21" s="1"/>
  <c r="BL12" i="21"/>
  <c r="BL6" i="21" s="1"/>
  <c r="T17" i="21"/>
  <c r="T12" i="21" s="1"/>
  <c r="T6" i="21" s="1"/>
  <c r="T37" i="21" s="1"/>
  <c r="BQ36" i="15" l="1"/>
  <c r="F44" i="21"/>
  <c r="T50" i="21"/>
  <c r="F39" i="21"/>
  <c r="AC39" i="21"/>
  <c r="CG12" i="15"/>
  <c r="CG37" i="21"/>
  <c r="H30" i="15"/>
  <c r="AJ39" i="21"/>
  <c r="CF12" i="20"/>
  <c r="CF6" i="20" s="1"/>
  <c r="AE37" i="21"/>
  <c r="AE12" i="15"/>
  <c r="BZ39" i="21"/>
  <c r="CB39" i="21"/>
  <c r="BU36" i="15"/>
  <c r="W12" i="15"/>
  <c r="AM39" i="21"/>
  <c r="BM12" i="20"/>
  <c r="BM6" i="20" s="1"/>
  <c r="AV36" i="15"/>
  <c r="AC12" i="20"/>
  <c r="AC6" i="20" s="1"/>
  <c r="CE39" i="21"/>
  <c r="AR39" i="21"/>
  <c r="AG12" i="20"/>
  <c r="AG6" i="20" s="1"/>
  <c r="AU36" i="15"/>
  <c r="G44" i="21"/>
  <c r="G39" i="21"/>
  <c r="X50" i="21"/>
  <c r="CI39" i="21"/>
  <c r="CC39" i="21"/>
  <c r="D44" i="21"/>
  <c r="D39" i="21"/>
  <c r="L50" i="21"/>
  <c r="BV12" i="20"/>
  <c r="BV6" i="20" s="1"/>
  <c r="BA36" i="15"/>
  <c r="BO12" i="15"/>
  <c r="BO37" i="21"/>
  <c r="BK36" i="15"/>
  <c r="AD36" i="15"/>
  <c r="AY39" i="21"/>
  <c r="AK12" i="15"/>
  <c r="AK37" i="21"/>
  <c r="T30" i="15"/>
  <c r="BK12" i="20"/>
  <c r="BK6" i="20" s="1"/>
  <c r="BB12" i="20"/>
  <c r="BB6" i="20" s="1"/>
  <c r="AX36" i="15"/>
  <c r="CI12" i="20"/>
  <c r="CI6" i="20" s="1"/>
  <c r="BF37" i="21"/>
  <c r="BF12" i="15"/>
  <c r="CH36" i="15"/>
  <c r="BE39" i="21"/>
  <c r="BQ12" i="20"/>
  <c r="BQ6" i="20" s="1"/>
  <c r="BN36" i="15"/>
  <c r="AL39" i="21"/>
  <c r="AW12" i="15"/>
  <c r="AW37" i="21"/>
  <c r="AP36" i="15"/>
  <c r="P39" i="21"/>
  <c r="E43" i="21"/>
  <c r="P49" i="21"/>
  <c r="AF36" i="15"/>
  <c r="BS12" i="20"/>
  <c r="BS6" i="20" s="1"/>
  <c r="AC36" i="15"/>
  <c r="CC12" i="20"/>
  <c r="CC6" i="20" s="1"/>
  <c r="AS39" i="21"/>
  <c r="BE12" i="20"/>
  <c r="BE6" i="20" s="1"/>
  <c r="BN12" i="20"/>
  <c r="BN6" i="20" s="1"/>
  <c r="X30" i="15"/>
  <c r="CB36" i="15"/>
  <c r="L30" i="15"/>
  <c r="AJ12" i="20"/>
  <c r="AJ6" i="20" s="1"/>
  <c r="BS36" i="15"/>
  <c r="C44" i="21"/>
  <c r="C39" i="21"/>
  <c r="H50" i="21"/>
  <c r="CE36" i="15"/>
  <c r="CA37" i="21"/>
  <c r="CA12" i="15"/>
  <c r="AU39" i="21"/>
  <c r="X39" i="21"/>
  <c r="G43" i="21"/>
  <c r="X49" i="21"/>
  <c r="BG39" i="21"/>
  <c r="CH12" i="20"/>
  <c r="CH6" i="20" s="1"/>
  <c r="BT36" i="15"/>
  <c r="L49" i="21"/>
  <c r="L51" i="21" s="1"/>
  <c r="L39" i="21"/>
  <c r="D43" i="21"/>
  <c r="D45" i="21" s="1"/>
  <c r="BH12" i="20"/>
  <c r="BH6" i="20" s="1"/>
  <c r="BK39" i="21"/>
  <c r="AD39" i="21"/>
  <c r="AY36" i="15"/>
  <c r="AO39" i="21"/>
  <c r="AX39" i="21"/>
  <c r="BG12" i="20"/>
  <c r="BG6" i="20" s="1"/>
  <c r="BW36" i="15"/>
  <c r="BJ12" i="20"/>
  <c r="BJ6" i="20" s="1"/>
  <c r="BN39" i="21"/>
  <c r="BL12" i="15"/>
  <c r="BL37" i="21"/>
  <c r="BI12" i="15"/>
  <c r="BI37" i="21"/>
  <c r="AP39" i="21"/>
  <c r="BQ39" i="21"/>
  <c r="AF39" i="21"/>
  <c r="BT12" i="20"/>
  <c r="BT6" i="20" s="1"/>
  <c r="CE12" i="20"/>
  <c r="CE6" i="20" s="1"/>
  <c r="BY36" i="15"/>
  <c r="F43" i="21"/>
  <c r="F45" i="21" s="1"/>
  <c r="T39" i="21"/>
  <c r="T49" i="21"/>
  <c r="AD12" i="20"/>
  <c r="AD6" i="20" s="1"/>
  <c r="E44" i="21"/>
  <c r="P50" i="21"/>
  <c r="E39" i="21"/>
  <c r="BV39" i="21"/>
  <c r="BA12" i="20"/>
  <c r="BA6" i="20" s="1"/>
  <c r="AS36" i="15"/>
  <c r="AG39" i="21"/>
  <c r="AR12" i="20"/>
  <c r="AR6" i="20" s="1"/>
  <c r="AL12" i="20"/>
  <c r="AL6" i="20" s="1"/>
  <c r="BS39" i="21"/>
  <c r="C43" i="21"/>
  <c r="C45" i="21" s="1"/>
  <c r="H49" i="21"/>
  <c r="H39" i="21"/>
  <c r="AI39" i="21"/>
  <c r="CF36" i="15"/>
  <c r="AT39" i="21"/>
  <c r="BX37" i="21"/>
  <c r="BX12" i="15"/>
  <c r="BG36" i="15"/>
  <c r="BT39" i="21"/>
  <c r="BR12" i="15"/>
  <c r="BR37" i="21"/>
  <c r="BM39" i="21"/>
  <c r="BU12" i="20"/>
  <c r="BU6" i="20" s="1"/>
  <c r="AU12" i="20"/>
  <c r="AU6" i="20" s="1"/>
  <c r="BH36" i="15"/>
  <c r="AO12" i="20"/>
  <c r="AO6" i="20" s="1"/>
  <c r="AO36" i="15"/>
  <c r="BY12" i="20"/>
  <c r="BY6" i="20" s="1"/>
  <c r="CG30" i="14"/>
  <c r="CG28" i="14" s="1"/>
  <c r="CG20" i="15" s="1"/>
  <c r="AA36" i="14"/>
  <c r="AA30" i="14" s="1"/>
  <c r="AA28" i="14" s="1"/>
  <c r="G36" i="14"/>
  <c r="G30" i="14" s="1"/>
  <c r="G28" i="14" s="1"/>
  <c r="BB36" i="15"/>
  <c r="BJ36" i="15"/>
  <c r="BW39" i="21"/>
  <c r="CB12" i="20"/>
  <c r="CB6" i="20" s="1"/>
  <c r="BP39" i="21"/>
  <c r="AZ12" i="15"/>
  <c r="AZ37" i="21"/>
  <c r="AQ12" i="15"/>
  <c r="AQ37" i="21"/>
  <c r="AL36" i="15"/>
  <c r="BY39" i="21"/>
  <c r="AV12" i="20"/>
  <c r="AV6" i="20" s="1"/>
  <c r="AT12" i="20"/>
  <c r="AT6" i="20" s="1"/>
  <c r="BV36" i="15"/>
  <c r="BC12" i="15"/>
  <c r="BC37" i="21"/>
  <c r="BD12" i="14"/>
  <c r="BD6" i="14" s="1"/>
  <c r="AI12" i="20"/>
  <c r="AI6" i="20" s="1"/>
  <c r="AJ36" i="15"/>
  <c r="AG36" i="15"/>
  <c r="BZ36" i="15"/>
  <c r="P30" i="15"/>
  <c r="BP12" i="20"/>
  <c r="BP6" i="20" s="1"/>
  <c r="BU39" i="21"/>
  <c r="AM36" i="15"/>
  <c r="AV39" i="21"/>
  <c r="AX12" i="20"/>
  <c r="AX6" i="20" s="1"/>
  <c r="AF12" i="20"/>
  <c r="AF6" i="20" s="1"/>
  <c r="AB12" i="15"/>
  <c r="AB37" i="21"/>
  <c r="AI36" i="15"/>
  <c r="AR36" i="15"/>
  <c r="CF39" i="21"/>
  <c r="N12" i="15"/>
  <c r="AT36" i="15"/>
  <c r="AY12" i="20"/>
  <c r="AY6" i="20" s="1"/>
  <c r="CI36" i="15"/>
  <c r="CC36" i="15"/>
  <c r="AN12" i="15"/>
  <c r="AN37" i="21"/>
  <c r="BA39" i="21"/>
  <c r="BZ12" i="20"/>
  <c r="BZ6" i="20" s="1"/>
  <c r="AM12" i="20"/>
  <c r="AM6" i="20" s="1"/>
  <c r="BM36" i="15"/>
  <c r="AP12" i="20"/>
  <c r="AP6" i="20" s="1"/>
  <c r="AH12" i="15"/>
  <c r="AH37" i="21"/>
  <c r="BH39" i="21"/>
  <c r="AS12" i="20"/>
  <c r="AS6" i="20" s="1"/>
  <c r="BW12" i="20"/>
  <c r="BW6" i="20" s="1"/>
  <c r="BB39" i="21"/>
  <c r="BJ39" i="21"/>
  <c r="CH39" i="21"/>
  <c r="BD9" i="15"/>
  <c r="BD54" i="20"/>
  <c r="BE36" i="15"/>
  <c r="CD12" i="15"/>
  <c r="CD37" i="21"/>
  <c r="BP36" i="15"/>
  <c r="T51" i="21" l="1"/>
  <c r="G45" i="21"/>
  <c r="H51" i="21"/>
  <c r="AU12" i="14"/>
  <c r="AU6" i="14" s="1"/>
  <c r="BV12" i="14"/>
  <c r="BV6" i="14" s="1"/>
  <c r="V26" i="20"/>
  <c r="V12" i="20" s="1"/>
  <c r="V6" i="20" s="1"/>
  <c r="V54" i="20" s="1"/>
  <c r="V56" i="20" s="1"/>
  <c r="BR12" i="20"/>
  <c r="BR6" i="20" s="1"/>
  <c r="AB39" i="21"/>
  <c r="C42" i="21"/>
  <c r="C46" i="21" s="1"/>
  <c r="T26" i="20"/>
  <c r="T12" i="20" s="1"/>
  <c r="T6" i="20" s="1"/>
  <c r="T54" i="20" s="1"/>
  <c r="F26" i="20"/>
  <c r="F12" i="20" s="1"/>
  <c r="F6" i="20" s="1"/>
  <c r="F54" i="20" s="1"/>
  <c r="BL12" i="20"/>
  <c r="BL6" i="20" s="1"/>
  <c r="AX9" i="15"/>
  <c r="AX54" i="20"/>
  <c r="BP9" i="15"/>
  <c r="BP54" i="20"/>
  <c r="CF12" i="14"/>
  <c r="CF6" i="14" s="1"/>
  <c r="AI9" i="15"/>
  <c r="AI54" i="20"/>
  <c r="BD8" i="15"/>
  <c r="BD32" i="15" s="1"/>
  <c r="BD55" i="14"/>
  <c r="BA12" i="14"/>
  <c r="BA6" i="14" s="1"/>
  <c r="AV9" i="15"/>
  <c r="AV54" i="20"/>
  <c r="P12" i="15"/>
  <c r="AZ36" i="15"/>
  <c r="E12" i="15"/>
  <c r="BJ12" i="14"/>
  <c r="BJ6" i="14" s="1"/>
  <c r="CG30" i="15"/>
  <c r="AA20" i="15"/>
  <c r="G20" i="15"/>
  <c r="G30" i="15" s="1"/>
  <c r="BY9" i="15"/>
  <c r="BY54" i="20"/>
  <c r="BU9" i="15"/>
  <c r="BU54" i="20"/>
  <c r="I26" i="20"/>
  <c r="I12" i="20" s="1"/>
  <c r="I6" i="20" s="1"/>
  <c r="I54" i="20" s="1"/>
  <c r="I56" i="20" s="1"/>
  <c r="AE12" i="20"/>
  <c r="AE6" i="20" s="1"/>
  <c r="BR39" i="21"/>
  <c r="CH12" i="14"/>
  <c r="CH6" i="14" s="1"/>
  <c r="BX39" i="21"/>
  <c r="G42" i="21"/>
  <c r="G46" i="21" s="1"/>
  <c r="K26" i="20"/>
  <c r="K12" i="20" s="1"/>
  <c r="K6" i="20" s="1"/>
  <c r="K54" i="20" s="1"/>
  <c r="K56" i="20" s="1"/>
  <c r="AK12" i="20"/>
  <c r="AK6" i="20" s="1"/>
  <c r="AJ12" i="14"/>
  <c r="AJ6" i="14" s="1"/>
  <c r="AR9" i="15"/>
  <c r="AR54" i="20"/>
  <c r="R26" i="20"/>
  <c r="R12" i="20" s="1"/>
  <c r="R6" i="20" s="1"/>
  <c r="R54" i="20" s="1"/>
  <c r="R56" i="20" s="1"/>
  <c r="BF12" i="20"/>
  <c r="BF6" i="20" s="1"/>
  <c r="AI12" i="14"/>
  <c r="AI6" i="14" s="1"/>
  <c r="BA54" i="20"/>
  <c r="BA9" i="15"/>
  <c r="F12" i="15"/>
  <c r="BL36" i="15"/>
  <c r="T12" i="15"/>
  <c r="CB12" i="14"/>
  <c r="CB6" i="14" s="1"/>
  <c r="CI12" i="14"/>
  <c r="CI6" i="14" s="1"/>
  <c r="AZ12" i="20"/>
  <c r="AZ6" i="20" s="1"/>
  <c r="P26" i="20"/>
  <c r="P12" i="20" s="1"/>
  <c r="P6" i="20" s="1"/>
  <c r="P54" i="20" s="1"/>
  <c r="E26" i="20"/>
  <c r="E12" i="20" s="1"/>
  <c r="E6" i="20" s="1"/>
  <c r="E54" i="20" s="1"/>
  <c r="AT12" i="14"/>
  <c r="AT6" i="14" s="1"/>
  <c r="BY12" i="14"/>
  <c r="BY6" i="14" s="1"/>
  <c r="BH9" i="15"/>
  <c r="BH54" i="20"/>
  <c r="AG12" i="14"/>
  <c r="AG6" i="14" s="1"/>
  <c r="AJ9" i="15"/>
  <c r="AJ54" i="20"/>
  <c r="AL12" i="14"/>
  <c r="AL6" i="14" s="1"/>
  <c r="BT12" i="14"/>
  <c r="BT6" i="14" s="1"/>
  <c r="BF39" i="21"/>
  <c r="CI9" i="15"/>
  <c r="CI54" i="20"/>
  <c r="AK39" i="21"/>
  <c r="AG9" i="15"/>
  <c r="AG54" i="20"/>
  <c r="AX12" i="14"/>
  <c r="AX6" i="14" s="1"/>
  <c r="CD12" i="20"/>
  <c r="CD6" i="20" s="1"/>
  <c r="Z26" i="20"/>
  <c r="Z12" i="20" s="1"/>
  <c r="Z6" i="20" s="1"/>
  <c r="Z54" i="20" s="1"/>
  <c r="Z56" i="20" s="1"/>
  <c r="AE39" i="21"/>
  <c r="CF9" i="15"/>
  <c r="CF54" i="20"/>
  <c r="AS9" i="15"/>
  <c r="AS54" i="20"/>
  <c r="AH39" i="21"/>
  <c r="N36" i="15"/>
  <c r="AB36" i="15"/>
  <c r="H12" i="15"/>
  <c r="C12" i="15"/>
  <c r="BM12" i="14"/>
  <c r="BM6" i="14" s="1"/>
  <c r="AQ39" i="21"/>
  <c r="BW12" i="14"/>
  <c r="BW6" i="14" s="1"/>
  <c r="AS12" i="14"/>
  <c r="AS6" i="14" s="1"/>
  <c r="AU9" i="15"/>
  <c r="AU54" i="20"/>
  <c r="BR36" i="15"/>
  <c r="V12" i="15"/>
  <c r="L26" i="20"/>
  <c r="L12" i="20" s="1"/>
  <c r="L6" i="20" s="1"/>
  <c r="L54" i="20" s="1"/>
  <c r="AN12" i="20"/>
  <c r="AN6" i="20" s="1"/>
  <c r="D26" i="20"/>
  <c r="D12" i="20" s="1"/>
  <c r="D6" i="20" s="1"/>
  <c r="D54" i="20" s="1"/>
  <c r="BU12" i="14"/>
  <c r="BU6" i="14" s="1"/>
  <c r="AL9" i="15"/>
  <c r="AL54" i="20"/>
  <c r="BN12" i="14"/>
  <c r="BN6" i="14" s="1"/>
  <c r="CE9" i="15"/>
  <c r="CE54" i="20"/>
  <c r="BI39" i="21"/>
  <c r="BG9" i="15"/>
  <c r="BG54" i="20"/>
  <c r="AO12" i="14"/>
  <c r="AO6" i="14" s="1"/>
  <c r="CH9" i="15"/>
  <c r="CH54" i="20"/>
  <c r="Y26" i="20"/>
  <c r="Y12" i="20" s="1"/>
  <c r="Y6" i="20" s="1"/>
  <c r="Y54" i="20" s="1"/>
  <c r="Y56" i="20" s="1"/>
  <c r="CA12" i="20"/>
  <c r="CA6" i="20" s="1"/>
  <c r="CA36" i="15"/>
  <c r="Y12" i="15"/>
  <c r="J26" i="20"/>
  <c r="J12" i="20" s="1"/>
  <c r="J6" i="20" s="1"/>
  <c r="J54" i="20" s="1"/>
  <c r="J56" i="20" s="1"/>
  <c r="AH12" i="20"/>
  <c r="AH6" i="20" s="1"/>
  <c r="BE54" i="20"/>
  <c r="BE9" i="15"/>
  <c r="CC9" i="15"/>
  <c r="CC54" i="20"/>
  <c r="P51" i="21"/>
  <c r="BQ9" i="15"/>
  <c r="BQ54" i="20"/>
  <c r="AK36" i="15"/>
  <c r="K12" i="15"/>
  <c r="BO39" i="21"/>
  <c r="BZ12" i="14"/>
  <c r="BZ6" i="14" s="1"/>
  <c r="BV54" i="20"/>
  <c r="BV9" i="15"/>
  <c r="BM9" i="15"/>
  <c r="BM54" i="20"/>
  <c r="W36" i="15"/>
  <c r="D42" i="21"/>
  <c r="D46" i="21" s="1"/>
  <c r="AN39" i="21"/>
  <c r="CD39" i="21"/>
  <c r="BD56" i="20"/>
  <c r="BW9" i="15"/>
  <c r="BW54" i="20"/>
  <c r="BB12" i="14"/>
  <c r="BB6" i="14" s="1"/>
  <c r="J12" i="15"/>
  <c r="AH36" i="15"/>
  <c r="D12" i="15"/>
  <c r="L12" i="15"/>
  <c r="AN36" i="15"/>
  <c r="AY9" i="15"/>
  <c r="AY54" i="20"/>
  <c r="AF9" i="15"/>
  <c r="AF54" i="20"/>
  <c r="AC12" i="14"/>
  <c r="AC6" i="14" s="1"/>
  <c r="E42" i="21"/>
  <c r="E46" i="21" s="1"/>
  <c r="BC39" i="21"/>
  <c r="N26" i="20"/>
  <c r="N12" i="20" s="1"/>
  <c r="N6" i="20" s="1"/>
  <c r="N54" i="20" s="1"/>
  <c r="N56" i="20" s="1"/>
  <c r="AQ36" i="15"/>
  <c r="M12" i="15"/>
  <c r="AP12" i="14"/>
  <c r="AP6" i="14" s="1"/>
  <c r="AY12" i="14"/>
  <c r="AY6" i="14" s="1"/>
  <c r="AB12" i="20"/>
  <c r="AB6" i="20" s="1"/>
  <c r="H26" i="20"/>
  <c r="H12" i="20" s="1"/>
  <c r="H6" i="20" s="1"/>
  <c r="H54" i="20" s="1"/>
  <c r="C26" i="20"/>
  <c r="C12" i="20" s="1"/>
  <c r="C6" i="20" s="1"/>
  <c r="C54" i="20" s="1"/>
  <c r="AD9" i="15"/>
  <c r="AD54" i="20"/>
  <c r="AV12" i="14"/>
  <c r="AV6" i="14" s="1"/>
  <c r="BI36" i="15"/>
  <c r="S12" i="15"/>
  <c r="BX12" i="20"/>
  <c r="BX6" i="20" s="1"/>
  <c r="G26" i="20"/>
  <c r="G12" i="20" s="1"/>
  <c r="G6" i="20" s="1"/>
  <c r="G54" i="20" s="1"/>
  <c r="X26" i="20"/>
  <c r="X12" i="20" s="1"/>
  <c r="X6" i="20" s="1"/>
  <c r="X54" i="20" s="1"/>
  <c r="CA39" i="21"/>
  <c r="BN54" i="20"/>
  <c r="BN9" i="15"/>
  <c r="CE12" i="14"/>
  <c r="CE6" i="14" s="1"/>
  <c r="E45" i="21"/>
  <c r="AW39" i="21"/>
  <c r="BG12" i="14"/>
  <c r="BG6" i="14" s="1"/>
  <c r="BB9" i="15"/>
  <c r="BB54" i="20"/>
  <c r="BK9" i="15"/>
  <c r="BK54" i="20"/>
  <c r="U12" i="15"/>
  <c r="BO36" i="15"/>
  <c r="AQ12" i="20"/>
  <c r="AQ6" i="20" s="1"/>
  <c r="M26" i="20"/>
  <c r="M12" i="20" s="1"/>
  <c r="M6" i="20" s="1"/>
  <c r="M54" i="20" s="1"/>
  <c r="M56" i="20" s="1"/>
  <c r="AF12" i="14"/>
  <c r="AF6" i="14" s="1"/>
  <c r="AC54" i="20"/>
  <c r="AC9" i="15"/>
  <c r="BP12" i="14"/>
  <c r="BP6" i="14" s="1"/>
  <c r="CG39" i="21"/>
  <c r="CD36" i="15"/>
  <c r="Z12" i="15"/>
  <c r="BD33" i="15"/>
  <c r="BD17" i="15"/>
  <c r="AP54" i="20"/>
  <c r="AP9" i="15"/>
  <c r="AM54" i="20"/>
  <c r="AM9" i="15"/>
  <c r="BZ9" i="15"/>
  <c r="BZ54" i="20"/>
  <c r="AA26" i="20"/>
  <c r="AA12" i="20" s="1"/>
  <c r="AA6" i="20" s="1"/>
  <c r="AA54" i="20" s="1"/>
  <c r="AA56" i="20" s="1"/>
  <c r="CG12" i="20"/>
  <c r="CG6" i="20" s="1"/>
  <c r="AR12" i="14"/>
  <c r="AR6" i="14" s="1"/>
  <c r="Q12" i="15"/>
  <c r="BC36" i="15"/>
  <c r="AT9" i="15"/>
  <c r="AT54" i="20"/>
  <c r="AZ39" i="21"/>
  <c r="CB54" i="20"/>
  <c r="CB9" i="15"/>
  <c r="AO9" i="15"/>
  <c r="AO54" i="20"/>
  <c r="W26" i="20"/>
  <c r="W12" i="20" s="1"/>
  <c r="W6" i="20" s="1"/>
  <c r="W54" i="20" s="1"/>
  <c r="W56" i="20" s="1"/>
  <c r="AM12" i="14"/>
  <c r="AM6" i="14" s="1"/>
  <c r="BH12" i="14"/>
  <c r="BH6" i="14" s="1"/>
  <c r="X12" i="15"/>
  <c r="BX36" i="15"/>
  <c r="G12" i="15"/>
  <c r="U26" i="20"/>
  <c r="U12" i="20" s="1"/>
  <c r="U6" i="20" s="1"/>
  <c r="U54" i="20" s="1"/>
  <c r="U56" i="20" s="1"/>
  <c r="BO12" i="20"/>
  <c r="BO6" i="20" s="1"/>
  <c r="BE12" i="14"/>
  <c r="BE6" i="14" s="1"/>
  <c r="BS12" i="14"/>
  <c r="BS6" i="14" s="1"/>
  <c r="BT9" i="15"/>
  <c r="BT54" i="20"/>
  <c r="F42" i="21"/>
  <c r="F46" i="21" s="1"/>
  <c r="BL39" i="21"/>
  <c r="BQ12" i="14"/>
  <c r="BQ6" i="14" s="1"/>
  <c r="BJ9" i="15"/>
  <c r="BJ54" i="20"/>
  <c r="BK12" i="14"/>
  <c r="BK6" i="14" s="1"/>
  <c r="BC12" i="20"/>
  <c r="BC6" i="20" s="1"/>
  <c r="Q26" i="20"/>
  <c r="Q12" i="20" s="1"/>
  <c r="Q6" i="20" s="1"/>
  <c r="Q54" i="20" s="1"/>
  <c r="Q56" i="20" s="1"/>
  <c r="BS9" i="15"/>
  <c r="BS54" i="20"/>
  <c r="AW12" i="20"/>
  <c r="AW6" i="20" s="1"/>
  <c r="O26" i="20"/>
  <c r="O12" i="20" s="1"/>
  <c r="O6" i="20" s="1"/>
  <c r="O54" i="20" s="1"/>
  <c r="O56" i="20" s="1"/>
  <c r="O12" i="15"/>
  <c r="AW36" i="15"/>
  <c r="BF36" i="15"/>
  <c r="R12" i="15"/>
  <c r="X51" i="21"/>
  <c r="BI12" i="20"/>
  <c r="BI6" i="20" s="1"/>
  <c r="S26" i="20"/>
  <c r="S12" i="20" s="1"/>
  <c r="S6" i="20" s="1"/>
  <c r="S54" i="20" s="1"/>
  <c r="S56" i="20" s="1"/>
  <c r="AE36" i="15"/>
  <c r="I12" i="15"/>
  <c r="CC12" i="14"/>
  <c r="CC6" i="14" s="1"/>
  <c r="AA12" i="15"/>
  <c r="CG36" i="15"/>
  <c r="AD12" i="14"/>
  <c r="AD6" i="14" s="1"/>
  <c r="BD18" i="15" l="1"/>
  <c r="W26" i="14"/>
  <c r="W12" i="14" s="1"/>
  <c r="W6" i="14" s="1"/>
  <c r="W55" i="14" s="1"/>
  <c r="W57" i="14" s="1"/>
  <c r="CC55" i="14"/>
  <c r="CC8" i="15"/>
  <c r="CC32" i="15" s="1"/>
  <c r="BJ33" i="15"/>
  <c r="BJ17" i="15"/>
  <c r="BT56" i="20"/>
  <c r="BH55" i="14"/>
  <c r="BH8" i="15"/>
  <c r="BH32" i="15" s="1"/>
  <c r="AO56" i="20"/>
  <c r="AT56" i="20"/>
  <c r="AR55" i="14"/>
  <c r="AR8" i="15"/>
  <c r="AR32" i="15" s="1"/>
  <c r="AM56" i="20"/>
  <c r="AF55" i="14"/>
  <c r="AF8" i="15"/>
  <c r="AF32" i="15" s="1"/>
  <c r="AQ54" i="20"/>
  <c r="AQ9" i="15"/>
  <c r="BG8" i="15"/>
  <c r="BG32" i="15" s="1"/>
  <c r="BG55" i="14"/>
  <c r="G61" i="20"/>
  <c r="G56" i="20"/>
  <c r="AD33" i="15"/>
  <c r="AD17" i="15"/>
  <c r="AB9" i="15"/>
  <c r="AB54" i="20"/>
  <c r="AP8" i="15"/>
  <c r="AP32" i="15" s="1"/>
  <c r="AP55" i="14"/>
  <c r="J36" i="15"/>
  <c r="BB55" i="14"/>
  <c r="BB8" i="15"/>
  <c r="BB32" i="15" s="1"/>
  <c r="BM33" i="15"/>
  <c r="BM17" i="15"/>
  <c r="BV33" i="15"/>
  <c r="BV17" i="15"/>
  <c r="BZ8" i="15"/>
  <c r="BZ32" i="15" s="1"/>
  <c r="BZ55" i="14"/>
  <c r="Y36" i="15"/>
  <c r="CH33" i="15"/>
  <c r="CH17" i="15"/>
  <c r="AN54" i="20"/>
  <c r="AN9" i="15"/>
  <c r="V36" i="15"/>
  <c r="BM8" i="15"/>
  <c r="BM32" i="15" s="1"/>
  <c r="BM55" i="14"/>
  <c r="AS56" i="20"/>
  <c r="AJ33" i="15"/>
  <c r="AJ17" i="15"/>
  <c r="BY55" i="14"/>
  <c r="BY8" i="15"/>
  <c r="BY32" i="15" s="1"/>
  <c r="N26" i="14"/>
  <c r="N12" i="14" s="1"/>
  <c r="N6" i="14" s="1"/>
  <c r="N55" i="14" s="1"/>
  <c r="N57" i="14" s="1"/>
  <c r="AZ9" i="15"/>
  <c r="AZ54" i="20"/>
  <c r="AW12" i="14"/>
  <c r="AW6" i="14" s="1"/>
  <c r="O26" i="14"/>
  <c r="O12" i="14" s="1"/>
  <c r="O6" i="14" s="1"/>
  <c r="O55" i="14" s="1"/>
  <c r="O57" i="14" s="1"/>
  <c r="AI55" i="14"/>
  <c r="AI8" i="15"/>
  <c r="AI32" i="15" s="1"/>
  <c r="AR56" i="20"/>
  <c r="BU56" i="20"/>
  <c r="BY56" i="20"/>
  <c r="AV33" i="15"/>
  <c r="AV17" i="15"/>
  <c r="BP33" i="15"/>
  <c r="BP17" i="15"/>
  <c r="AX33" i="15"/>
  <c r="AX17" i="15"/>
  <c r="BC9" i="15"/>
  <c r="BC54" i="20"/>
  <c r="AD55" i="14"/>
  <c r="AD8" i="15"/>
  <c r="AD32" i="15" s="1"/>
  <c r="I36" i="15"/>
  <c r="AW54" i="20"/>
  <c r="AW9" i="15"/>
  <c r="BQ55" i="14"/>
  <c r="BQ8" i="15"/>
  <c r="BQ32" i="15" s="1"/>
  <c r="BT33" i="15"/>
  <c r="BT17" i="15"/>
  <c r="BS8" i="15"/>
  <c r="BS32" i="15" s="1"/>
  <c r="BS55" i="14"/>
  <c r="AO33" i="15"/>
  <c r="AO17" i="15"/>
  <c r="CB33" i="15"/>
  <c r="CB17" i="15"/>
  <c r="N9" i="15"/>
  <c r="AT33" i="15"/>
  <c r="AT17" i="15"/>
  <c r="K26" i="14"/>
  <c r="K12" i="14" s="1"/>
  <c r="K6" i="14" s="1"/>
  <c r="K55" i="14" s="1"/>
  <c r="K57" i="14" s="1"/>
  <c r="AK12" i="14"/>
  <c r="AK6" i="14" s="1"/>
  <c r="BZ56" i="20"/>
  <c r="AP33" i="15"/>
  <c r="AP17" i="15"/>
  <c r="Z36" i="15"/>
  <c r="AC33" i="15"/>
  <c r="AC17" i="15"/>
  <c r="BN33" i="15"/>
  <c r="BN17" i="15"/>
  <c r="BX9" i="15"/>
  <c r="BX54" i="20"/>
  <c r="AV55" i="14"/>
  <c r="AV8" i="15"/>
  <c r="AV32" i="15" s="1"/>
  <c r="AF56" i="20"/>
  <c r="BV56" i="20"/>
  <c r="BQ56" i="20"/>
  <c r="BE33" i="15"/>
  <c r="BE17" i="15"/>
  <c r="CA9" i="15"/>
  <c r="CA54" i="20"/>
  <c r="AL56" i="20"/>
  <c r="D60" i="20"/>
  <c r="L56" i="20"/>
  <c r="AU56" i="20"/>
  <c r="AS55" i="14"/>
  <c r="AS8" i="15"/>
  <c r="AS32" i="15" s="1"/>
  <c r="H36" i="15"/>
  <c r="C36" i="15"/>
  <c r="AS33" i="15"/>
  <c r="AS17" i="15"/>
  <c r="CF56" i="20"/>
  <c r="AX55" i="14"/>
  <c r="AX8" i="15"/>
  <c r="AX32" i="15" s="1"/>
  <c r="AG56" i="20"/>
  <c r="BT8" i="15"/>
  <c r="BT32" i="15" s="1"/>
  <c r="BT55" i="14"/>
  <c r="BI12" i="14"/>
  <c r="BI6" i="14" s="1"/>
  <c r="S26" i="14"/>
  <c r="S12" i="14" s="1"/>
  <c r="S6" i="14" s="1"/>
  <c r="S55" i="14" s="1"/>
  <c r="S57" i="14" s="1"/>
  <c r="AL8" i="15"/>
  <c r="AL32" i="15" s="1"/>
  <c r="AL55" i="14"/>
  <c r="AT55" i="14"/>
  <c r="AT8" i="15"/>
  <c r="CI8" i="15"/>
  <c r="CI55" i="14"/>
  <c r="CB55" i="14"/>
  <c r="CB8" i="15"/>
  <c r="CB32" i="15" s="1"/>
  <c r="AR33" i="15"/>
  <c r="AR17" i="15"/>
  <c r="AK9" i="15"/>
  <c r="AK54" i="20"/>
  <c r="W9" i="15"/>
  <c r="BU33" i="15"/>
  <c r="BU17" i="15"/>
  <c r="BY33" i="15"/>
  <c r="BY17" i="15"/>
  <c r="AA30" i="15"/>
  <c r="BA8" i="15"/>
  <c r="BA32" i="15" s="1"/>
  <c r="BA55" i="14"/>
  <c r="AI56" i="20"/>
  <c r="CF8" i="15"/>
  <c r="CF32" i="15" s="1"/>
  <c r="CF55" i="14"/>
  <c r="U26" i="14"/>
  <c r="U12" i="14" s="1"/>
  <c r="U6" i="14" s="1"/>
  <c r="U55" i="14" s="1"/>
  <c r="U57" i="14" s="1"/>
  <c r="BO12" i="14"/>
  <c r="BO6" i="14" s="1"/>
  <c r="BL54" i="20"/>
  <c r="BL9" i="15"/>
  <c r="BV8" i="15"/>
  <c r="BV32" i="15" s="1"/>
  <c r="BV55" i="14"/>
  <c r="AA36" i="15"/>
  <c r="AH12" i="14"/>
  <c r="AH6" i="14" s="1"/>
  <c r="J26" i="14"/>
  <c r="J12" i="14" s="1"/>
  <c r="J6" i="14" s="1"/>
  <c r="J55" i="14" s="1"/>
  <c r="J57" i="14" s="1"/>
  <c r="BR12" i="14"/>
  <c r="BR6" i="14" s="1"/>
  <c r="V26" i="14"/>
  <c r="V12" i="14" s="1"/>
  <c r="V6" i="14" s="1"/>
  <c r="V55" i="14" s="1"/>
  <c r="V57" i="14" s="1"/>
  <c r="R36" i="15"/>
  <c r="O36" i="15"/>
  <c r="BS56" i="20"/>
  <c r="BE8" i="15"/>
  <c r="BE32" i="15" s="1"/>
  <c r="BE55" i="14"/>
  <c r="BO9" i="15"/>
  <c r="BO54" i="20"/>
  <c r="X36" i="15"/>
  <c r="G36" i="15"/>
  <c r="Y26" i="14"/>
  <c r="Y12" i="14" s="1"/>
  <c r="Y6" i="14" s="1"/>
  <c r="Y55" i="14" s="1"/>
  <c r="Y57" i="14" s="1"/>
  <c r="CA12" i="14"/>
  <c r="CA6" i="14" s="1"/>
  <c r="AM8" i="15"/>
  <c r="AM32" i="15" s="1"/>
  <c r="AM55" i="14"/>
  <c r="CB56" i="20"/>
  <c r="BZ33" i="15"/>
  <c r="BZ17" i="15"/>
  <c r="AP56" i="20"/>
  <c r="AC56" i="20"/>
  <c r="U36" i="15"/>
  <c r="BK56" i="20"/>
  <c r="BB56" i="20"/>
  <c r="BN56" i="20"/>
  <c r="I26" i="14"/>
  <c r="I12" i="14" s="1"/>
  <c r="I6" i="14" s="1"/>
  <c r="I55" i="14" s="1"/>
  <c r="I57" i="14" s="1"/>
  <c r="AE12" i="14"/>
  <c r="AE6" i="14" s="1"/>
  <c r="S36" i="15"/>
  <c r="C61" i="20"/>
  <c r="C56" i="20"/>
  <c r="AY55" i="14"/>
  <c r="AY8" i="15"/>
  <c r="AY32" i="15" s="1"/>
  <c r="CD12" i="14"/>
  <c r="CD6" i="14" s="1"/>
  <c r="Z26" i="14"/>
  <c r="Z12" i="14" s="1"/>
  <c r="Z6" i="14" s="1"/>
  <c r="Z55" i="14" s="1"/>
  <c r="Z57" i="14" s="1"/>
  <c r="AC55" i="14"/>
  <c r="AC8" i="15"/>
  <c r="AC32" i="15" s="1"/>
  <c r="AF33" i="15"/>
  <c r="AF17" i="15"/>
  <c r="AY56" i="20"/>
  <c r="BW56" i="20"/>
  <c r="CG12" i="14"/>
  <c r="CG6" i="14" s="1"/>
  <c r="AA26" i="14"/>
  <c r="AA12" i="14" s="1"/>
  <c r="AA6" i="14" s="1"/>
  <c r="AA55" i="14" s="1"/>
  <c r="AA57" i="14" s="1"/>
  <c r="K36" i="15"/>
  <c r="BQ33" i="15"/>
  <c r="BQ17" i="15"/>
  <c r="CC56" i="20"/>
  <c r="BE56" i="20"/>
  <c r="AH9" i="15"/>
  <c r="AH54" i="20"/>
  <c r="AO55" i="14"/>
  <c r="AO8" i="15"/>
  <c r="AO32" i="15" s="1"/>
  <c r="BG56" i="20"/>
  <c r="CE56" i="20"/>
  <c r="AL33" i="15"/>
  <c r="AL17" i="15"/>
  <c r="BU55" i="14"/>
  <c r="BU8" i="15"/>
  <c r="AU33" i="15"/>
  <c r="AU17" i="15"/>
  <c r="CF33" i="15"/>
  <c r="CF17" i="15"/>
  <c r="CD54" i="20"/>
  <c r="CD9" i="15"/>
  <c r="AG33" i="15"/>
  <c r="AG17" i="15"/>
  <c r="CI56" i="20"/>
  <c r="AG55" i="14"/>
  <c r="AG8" i="15"/>
  <c r="AG32" i="15" s="1"/>
  <c r="BH56" i="20"/>
  <c r="E61" i="20"/>
  <c r="E56" i="20"/>
  <c r="T36" i="15"/>
  <c r="F36" i="15"/>
  <c r="BA33" i="15"/>
  <c r="BA17" i="15"/>
  <c r="BF54" i="20"/>
  <c r="BF9" i="15"/>
  <c r="CH8" i="15"/>
  <c r="CH55" i="14"/>
  <c r="AE9" i="15"/>
  <c r="AE54" i="20"/>
  <c r="AI33" i="15"/>
  <c r="AI17" i="15"/>
  <c r="F61" i="20"/>
  <c r="F56" i="20"/>
  <c r="BI54" i="20"/>
  <c r="BI9" i="15"/>
  <c r="BS33" i="15"/>
  <c r="BS17" i="15"/>
  <c r="BK8" i="15"/>
  <c r="BK32" i="15" s="1"/>
  <c r="BK55" i="14"/>
  <c r="BJ56" i="20"/>
  <c r="Q36" i="15"/>
  <c r="CG9" i="15"/>
  <c r="CG54" i="20"/>
  <c r="AM33" i="15"/>
  <c r="AM17" i="15"/>
  <c r="BP55" i="14"/>
  <c r="BP8" i="15"/>
  <c r="BP32" i="15" s="1"/>
  <c r="BK33" i="15"/>
  <c r="BK17" i="15"/>
  <c r="BB33" i="15"/>
  <c r="BB17" i="15"/>
  <c r="CE55" i="14"/>
  <c r="CE8" i="15"/>
  <c r="CE32" i="15" s="1"/>
  <c r="R26" i="14"/>
  <c r="R12" i="14" s="1"/>
  <c r="R6" i="14" s="1"/>
  <c r="R55" i="14" s="1"/>
  <c r="R57" i="14" s="1"/>
  <c r="BF12" i="14"/>
  <c r="BF6" i="14" s="1"/>
  <c r="X56" i="20"/>
  <c r="G60" i="20"/>
  <c r="AD56" i="20"/>
  <c r="H56" i="20"/>
  <c r="C60" i="20"/>
  <c r="C62" i="20" s="1"/>
  <c r="M36" i="15"/>
  <c r="AY33" i="15"/>
  <c r="AY17" i="15"/>
  <c r="L36" i="15"/>
  <c r="D36" i="15"/>
  <c r="BW33" i="15"/>
  <c r="BW17" i="15"/>
  <c r="BM56" i="20"/>
  <c r="CC33" i="15"/>
  <c r="CC18" i="15"/>
  <c r="CC17" i="15"/>
  <c r="CH56" i="20"/>
  <c r="BG33" i="15"/>
  <c r="BG17" i="15"/>
  <c r="CE33" i="15"/>
  <c r="CE17" i="15"/>
  <c r="BN55" i="14"/>
  <c r="BN8" i="15"/>
  <c r="BN32" i="15" s="1"/>
  <c r="D56" i="20"/>
  <c r="D61" i="20"/>
  <c r="BW8" i="15"/>
  <c r="BW32" i="15" s="1"/>
  <c r="BW55" i="14"/>
  <c r="Q26" i="14"/>
  <c r="Q12" i="14" s="1"/>
  <c r="Q6" i="14" s="1"/>
  <c r="Q55" i="14" s="1"/>
  <c r="Q57" i="14" s="1"/>
  <c r="BC12" i="14"/>
  <c r="BC6" i="14" s="1"/>
  <c r="CI33" i="15"/>
  <c r="CI17" i="15"/>
  <c r="AJ56" i="20"/>
  <c r="BH33" i="15"/>
  <c r="BH17" i="15"/>
  <c r="P56" i="20"/>
  <c r="E60" i="20"/>
  <c r="E62" i="20" s="1"/>
  <c r="BA56" i="20"/>
  <c r="AJ8" i="15"/>
  <c r="AJ32" i="15" s="1"/>
  <c r="AJ55" i="14"/>
  <c r="BJ55" i="14"/>
  <c r="BJ8" i="15"/>
  <c r="BJ32" i="15" s="1"/>
  <c r="P36" i="15"/>
  <c r="E36" i="15"/>
  <c r="AV56" i="20"/>
  <c r="BD57" i="14"/>
  <c r="BP56" i="20"/>
  <c r="AX56" i="20"/>
  <c r="T56" i="20"/>
  <c r="F60" i="20"/>
  <c r="F62" i="20" s="1"/>
  <c r="BR9" i="15"/>
  <c r="BR54" i="20"/>
  <c r="AQ12" i="14"/>
  <c r="AQ6" i="14" s="1"/>
  <c r="M26" i="14"/>
  <c r="M12" i="14" s="1"/>
  <c r="M6" i="14" s="1"/>
  <c r="M55" i="14" s="1"/>
  <c r="M57" i="14" s="1"/>
  <c r="AU8" i="15"/>
  <c r="AU32" i="15" s="1"/>
  <c r="AU55" i="14"/>
  <c r="AP18" i="15" l="1"/>
  <c r="BG18" i="15"/>
  <c r="AI18" i="15"/>
  <c r="AM18" i="15"/>
  <c r="BQ18" i="15"/>
  <c r="BB18" i="15"/>
  <c r="BA18" i="15"/>
  <c r="CF18" i="15"/>
  <c r="BY18" i="15"/>
  <c r="CE18" i="15"/>
  <c r="AR18" i="15"/>
  <c r="AL18" i="15"/>
  <c r="BH18" i="15"/>
  <c r="G62" i="20"/>
  <c r="BK18" i="15"/>
  <c r="AG18" i="15"/>
  <c r="AF18" i="15"/>
  <c r="AY18" i="15"/>
  <c r="BS18" i="15"/>
  <c r="BZ18" i="15"/>
  <c r="AU57" i="14"/>
  <c r="BR56" i="20"/>
  <c r="V9" i="15"/>
  <c r="BR33" i="15"/>
  <c r="BR17" i="15"/>
  <c r="AJ57" i="14"/>
  <c r="BW18" i="15"/>
  <c r="BF8" i="15"/>
  <c r="BF55" i="14"/>
  <c r="G59" i="20"/>
  <c r="G63" i="20" s="1"/>
  <c r="CG56" i="20"/>
  <c r="BI56" i="20"/>
  <c r="CH18" i="15"/>
  <c r="CH32" i="15"/>
  <c r="BF56" i="20"/>
  <c r="AG57" i="14"/>
  <c r="CD33" i="15"/>
  <c r="Z9" i="15"/>
  <c r="CD17" i="15"/>
  <c r="AO57" i="14"/>
  <c r="J9" i="15"/>
  <c r="AH33" i="15"/>
  <c r="AH17" i="15"/>
  <c r="CG8" i="15"/>
  <c r="CG55" i="14"/>
  <c r="AY57" i="14"/>
  <c r="BO56" i="20"/>
  <c r="BR8" i="15"/>
  <c r="BR55" i="14"/>
  <c r="AH55" i="14"/>
  <c r="AH8" i="15"/>
  <c r="CF57" i="14"/>
  <c r="BA57" i="14"/>
  <c r="W33" i="15"/>
  <c r="AK56" i="20"/>
  <c r="AT18" i="15"/>
  <c r="N8" i="15"/>
  <c r="N18" i="15" s="1"/>
  <c r="AT32" i="15"/>
  <c r="AX57" i="14"/>
  <c r="Y9" i="15"/>
  <c r="CA33" i="15"/>
  <c r="CA17" i="15"/>
  <c r="AC18" i="15"/>
  <c r="AK8" i="15"/>
  <c r="AK55" i="14"/>
  <c r="AO18" i="15"/>
  <c r="BQ57" i="14"/>
  <c r="AW56" i="20"/>
  <c r="Q9" i="15"/>
  <c r="BC33" i="15"/>
  <c r="BC17" i="15"/>
  <c r="AZ56" i="20"/>
  <c r="BY57" i="14"/>
  <c r="BV18" i="15"/>
  <c r="BB57" i="14"/>
  <c r="AP57" i="14"/>
  <c r="H9" i="15"/>
  <c r="AB33" i="15"/>
  <c r="C9" i="15"/>
  <c r="C17" i="15" s="1"/>
  <c r="AB17" i="15"/>
  <c r="AD18" i="15"/>
  <c r="M9" i="15"/>
  <c r="AQ33" i="15"/>
  <c r="AQ17" i="15"/>
  <c r="AR57" i="14"/>
  <c r="BJ57" i="14"/>
  <c r="BC55" i="14"/>
  <c r="BC8" i="15"/>
  <c r="X26" i="14"/>
  <c r="X12" i="14" s="1"/>
  <c r="X6" i="14" s="1"/>
  <c r="X55" i="14" s="1"/>
  <c r="G26" i="14"/>
  <c r="G12" i="14" s="1"/>
  <c r="G6" i="14" s="1"/>
  <c r="G55" i="14" s="1"/>
  <c r="BX12" i="14"/>
  <c r="BX6" i="14" s="1"/>
  <c r="CE57" i="14"/>
  <c r="AA9" i="15"/>
  <c r="CG33" i="15"/>
  <c r="CG17" i="15"/>
  <c r="AE56" i="20"/>
  <c r="CD56" i="20"/>
  <c r="BU18" i="15"/>
  <c r="W8" i="15"/>
  <c r="BU32" i="15"/>
  <c r="AM57" i="14"/>
  <c r="U9" i="15"/>
  <c r="BO33" i="15"/>
  <c r="BO17" i="15"/>
  <c r="AN12" i="14"/>
  <c r="AN6" i="14" s="1"/>
  <c r="L26" i="14"/>
  <c r="L12" i="14" s="1"/>
  <c r="L6" i="14" s="1"/>
  <c r="L55" i="14" s="1"/>
  <c r="D26" i="14"/>
  <c r="D12" i="14" s="1"/>
  <c r="D6" i="14" s="1"/>
  <c r="D55" i="14" s="1"/>
  <c r="W17" i="15"/>
  <c r="K9" i="15"/>
  <c r="AK33" i="15"/>
  <c r="AK17" i="15"/>
  <c r="CB57" i="14"/>
  <c r="AT57" i="14"/>
  <c r="BI8" i="15"/>
  <c r="BI55" i="14"/>
  <c r="BT57" i="14"/>
  <c r="D62" i="20"/>
  <c r="BX56" i="20"/>
  <c r="N33" i="15"/>
  <c r="BT18" i="15"/>
  <c r="BP18" i="15"/>
  <c r="AW55" i="14"/>
  <c r="AW8" i="15"/>
  <c r="AZ33" i="15"/>
  <c r="P9" i="15"/>
  <c r="E9" i="15"/>
  <c r="E17" i="15" s="1"/>
  <c r="AZ17" i="15"/>
  <c r="BM57" i="14"/>
  <c r="L9" i="15"/>
  <c r="AN33" i="15"/>
  <c r="D9" i="15"/>
  <c r="D17" i="15" s="1"/>
  <c r="AN17" i="15"/>
  <c r="BZ57" i="14"/>
  <c r="BM18" i="15"/>
  <c r="AQ56" i="20"/>
  <c r="BN57" i="14"/>
  <c r="BP57" i="14"/>
  <c r="BK57" i="14"/>
  <c r="I9" i="15"/>
  <c r="AE33" i="15"/>
  <c r="AE17" i="15"/>
  <c r="BU57" i="14"/>
  <c r="AE55" i="14"/>
  <c r="AE8" i="15"/>
  <c r="CA55" i="14"/>
  <c r="CA8" i="15"/>
  <c r="BE57" i="14"/>
  <c r="BV57" i="14"/>
  <c r="T9" i="15"/>
  <c r="F9" i="15"/>
  <c r="F17" i="15" s="1"/>
  <c r="BL33" i="15"/>
  <c r="BL17" i="15"/>
  <c r="BO55" i="14"/>
  <c r="BO8" i="15"/>
  <c r="CI57" i="14"/>
  <c r="AL57" i="14"/>
  <c r="BE18" i="15"/>
  <c r="H26" i="14"/>
  <c r="H12" i="14" s="1"/>
  <c r="H6" i="14" s="1"/>
  <c r="H55" i="14" s="1"/>
  <c r="C26" i="14"/>
  <c r="C12" i="14" s="1"/>
  <c r="C6" i="14" s="1"/>
  <c r="C55" i="14" s="1"/>
  <c r="AB12" i="14"/>
  <c r="AB6" i="14" s="1"/>
  <c r="X9" i="15"/>
  <c r="BX33" i="15"/>
  <c r="G9" i="15"/>
  <c r="G17" i="15" s="1"/>
  <c r="BX17" i="15"/>
  <c r="N17" i="15"/>
  <c r="BS57" i="14"/>
  <c r="AD57" i="14"/>
  <c r="AX18" i="15"/>
  <c r="AJ18" i="15"/>
  <c r="D59" i="20"/>
  <c r="D63" i="20" s="1"/>
  <c r="AN56" i="20"/>
  <c r="BG57" i="14"/>
  <c r="BJ18" i="15"/>
  <c r="AQ55" i="14"/>
  <c r="AQ8" i="15"/>
  <c r="BW57" i="14"/>
  <c r="P26" i="14"/>
  <c r="P12" i="14" s="1"/>
  <c r="P6" i="14" s="1"/>
  <c r="P55" i="14" s="1"/>
  <c r="E26" i="14"/>
  <c r="E12" i="14" s="1"/>
  <c r="E6" i="14" s="1"/>
  <c r="E55" i="14" s="1"/>
  <c r="AZ12" i="14"/>
  <c r="AZ6" i="14" s="1"/>
  <c r="S9" i="15"/>
  <c r="BI33" i="15"/>
  <c r="BI17" i="15"/>
  <c r="CH57" i="14"/>
  <c r="R9" i="15"/>
  <c r="BF33" i="15"/>
  <c r="BF17" i="15"/>
  <c r="AU18" i="15"/>
  <c r="AH56" i="20"/>
  <c r="AC57" i="14"/>
  <c r="CD8" i="15"/>
  <c r="CD55" i="14"/>
  <c r="BL56" i="20"/>
  <c r="F59" i="20"/>
  <c r="F63" i="20" s="1"/>
  <c r="CI18" i="15"/>
  <c r="CI32" i="15"/>
  <c r="AS18" i="15"/>
  <c r="AS57" i="14"/>
  <c r="CA56" i="20"/>
  <c r="AV57" i="14"/>
  <c r="BN18" i="15"/>
  <c r="CB18" i="15"/>
  <c r="AW33" i="15"/>
  <c r="O9" i="15"/>
  <c r="AW17" i="15"/>
  <c r="E59" i="20"/>
  <c r="E63" i="20" s="1"/>
  <c r="BC56" i="20"/>
  <c r="AV18" i="15"/>
  <c r="AI57" i="14"/>
  <c r="F26" i="14"/>
  <c r="F12" i="14" s="1"/>
  <c r="F6" i="14" s="1"/>
  <c r="F55" i="14" s="1"/>
  <c r="BL12" i="14"/>
  <c r="BL6" i="14" s="1"/>
  <c r="T26" i="14"/>
  <c r="T12" i="14" s="1"/>
  <c r="T6" i="14" s="1"/>
  <c r="T55" i="14" s="1"/>
  <c r="AB56" i="20"/>
  <c r="C59" i="20"/>
  <c r="C63" i="20" s="1"/>
  <c r="AF57" i="14"/>
  <c r="BH57" i="14"/>
  <c r="CC57" i="14"/>
  <c r="F57" i="14" l="1"/>
  <c r="T76" i="14"/>
  <c r="R17" i="15"/>
  <c r="E57" i="14"/>
  <c r="P76" i="14"/>
  <c r="X17" i="15"/>
  <c r="AB8" i="15"/>
  <c r="AB55" i="14"/>
  <c r="T33" i="15"/>
  <c r="F33" i="15"/>
  <c r="CA18" i="15"/>
  <c r="Y8" i="15"/>
  <c r="Y18" i="15" s="1"/>
  <c r="CA32" i="15"/>
  <c r="AW57" i="14"/>
  <c r="X57" i="14"/>
  <c r="X75" i="14"/>
  <c r="BC57" i="14"/>
  <c r="M33" i="15"/>
  <c r="H17" i="15"/>
  <c r="AK18" i="15"/>
  <c r="AK32" i="15"/>
  <c r="K8" i="15"/>
  <c r="K18" i="15" s="1"/>
  <c r="AH57" i="14"/>
  <c r="J33" i="15"/>
  <c r="BF57" i="14"/>
  <c r="V33" i="15"/>
  <c r="O17" i="15"/>
  <c r="CD57" i="14"/>
  <c r="S33" i="15"/>
  <c r="P75" i="14"/>
  <c r="P77" i="14" s="1"/>
  <c r="P57" i="14"/>
  <c r="H76" i="14"/>
  <c r="C57" i="14"/>
  <c r="BO18" i="15"/>
  <c r="BO32" i="15"/>
  <c r="U8" i="15"/>
  <c r="U18" i="15" s="1"/>
  <c r="CA57" i="14"/>
  <c r="I33" i="15"/>
  <c r="P17" i="15"/>
  <c r="BI57" i="14"/>
  <c r="K33" i="15"/>
  <c r="W18" i="15"/>
  <c r="L76" i="14"/>
  <c r="D57" i="14"/>
  <c r="U33" i="15"/>
  <c r="M17" i="15"/>
  <c r="BR57" i="14"/>
  <c r="CG57" i="14"/>
  <c r="J17" i="15"/>
  <c r="BF18" i="15"/>
  <c r="R8" i="15"/>
  <c r="BF32" i="15"/>
  <c r="V17" i="15"/>
  <c r="T75" i="14"/>
  <c r="T77" i="14" s="1"/>
  <c r="T57" i="14"/>
  <c r="O33" i="15"/>
  <c r="CD18" i="15"/>
  <c r="Z8" i="15"/>
  <c r="Z18" i="15" s="1"/>
  <c r="CD32" i="15"/>
  <c r="S17" i="15"/>
  <c r="AQ18" i="15"/>
  <c r="AQ32" i="15"/>
  <c r="M8" i="15"/>
  <c r="H75" i="14"/>
  <c r="H57" i="14"/>
  <c r="BO57" i="14"/>
  <c r="T17" i="15"/>
  <c r="AE18" i="15"/>
  <c r="AE32" i="15"/>
  <c r="I8" i="15"/>
  <c r="I18" i="15" s="1"/>
  <c r="I17" i="15"/>
  <c r="D33" i="15"/>
  <c r="L33" i="15"/>
  <c r="P33" i="15"/>
  <c r="E33" i="15"/>
  <c r="BI18" i="15"/>
  <c r="BI32" i="15"/>
  <c r="S8" i="15"/>
  <c r="K17" i="15"/>
  <c r="L75" i="14"/>
  <c r="L57" i="14"/>
  <c r="U17" i="15"/>
  <c r="AA33" i="15"/>
  <c r="BX8" i="15"/>
  <c r="BX55" i="14"/>
  <c r="Q33" i="15"/>
  <c r="Y33" i="15"/>
  <c r="BR18" i="15"/>
  <c r="V8" i="15"/>
  <c r="V18" i="15" s="1"/>
  <c r="BR32" i="15"/>
  <c r="CG18" i="15"/>
  <c r="AA8" i="15"/>
  <c r="AA18" i="15" s="1"/>
  <c r="CG32" i="15"/>
  <c r="Z17" i="15"/>
  <c r="BL55" i="14"/>
  <c r="BL8" i="15"/>
  <c r="R33" i="15"/>
  <c r="AZ8" i="15"/>
  <c r="AZ55" i="14"/>
  <c r="AQ57" i="14"/>
  <c r="X33" i="15"/>
  <c r="G33" i="15"/>
  <c r="AE57" i="14"/>
  <c r="L17" i="15"/>
  <c r="AW18" i="15"/>
  <c r="AW32" i="15"/>
  <c r="O8" i="15"/>
  <c r="AN8" i="15"/>
  <c r="AN55" i="14"/>
  <c r="W32" i="15"/>
  <c r="AA17" i="15"/>
  <c r="X76" i="14"/>
  <c r="G57" i="14"/>
  <c r="BC18" i="15"/>
  <c r="Q8" i="15"/>
  <c r="Q18" i="15" s="1"/>
  <c r="BC32" i="15"/>
  <c r="H33" i="15"/>
  <c r="C33" i="15"/>
  <c r="Q17" i="15"/>
  <c r="AK57" i="14"/>
  <c r="Y17" i="15"/>
  <c r="N32" i="15"/>
  <c r="AH18" i="15"/>
  <c r="AH32" i="15"/>
  <c r="J8" i="15"/>
  <c r="J18" i="15" s="1"/>
  <c r="Z33" i="15"/>
  <c r="L77" i="14" l="1"/>
  <c r="H77" i="14"/>
  <c r="BL18" i="15"/>
  <c r="T8" i="15"/>
  <c r="BL32" i="15"/>
  <c r="F8" i="15"/>
  <c r="F18" i="15" s="1"/>
  <c r="AA32" i="15"/>
  <c r="I32" i="15"/>
  <c r="M18" i="15"/>
  <c r="Y32" i="15"/>
  <c r="C8" i="15"/>
  <c r="C18" i="15" s="1"/>
  <c r="H8" i="15"/>
  <c r="AB32" i="15"/>
  <c r="AB18" i="15"/>
  <c r="O32" i="15"/>
  <c r="BL57" i="14"/>
  <c r="BX57" i="14"/>
  <c r="M32" i="15"/>
  <c r="S18" i="15"/>
  <c r="R32" i="15"/>
  <c r="X77" i="14"/>
  <c r="AN57" i="14"/>
  <c r="AZ57" i="14"/>
  <c r="V32" i="15"/>
  <c r="BX18" i="15"/>
  <c r="BX32" i="15"/>
  <c r="X8" i="15"/>
  <c r="G8" i="15"/>
  <c r="G18" i="15" s="1"/>
  <c r="S32" i="15"/>
  <c r="Z32" i="15"/>
  <c r="U32" i="15"/>
  <c r="O18" i="15"/>
  <c r="R18" i="15"/>
  <c r="J32" i="15"/>
  <c r="Q32" i="15"/>
  <c r="AN18" i="15"/>
  <c r="L8" i="15"/>
  <c r="AN32" i="15"/>
  <c r="D8" i="15"/>
  <c r="D18" i="15" s="1"/>
  <c r="AZ18" i="15"/>
  <c r="P8" i="15"/>
  <c r="AZ32" i="15"/>
  <c r="E8" i="15"/>
  <c r="E18" i="15" s="1"/>
  <c r="K32" i="15"/>
  <c r="AB57" i="14"/>
  <c r="E32" i="15" l="1"/>
  <c r="P32" i="15"/>
  <c r="L32" i="15"/>
  <c r="D32" i="15"/>
  <c r="X32" i="15"/>
  <c r="G32" i="15"/>
  <c r="P18" i="15"/>
  <c r="L18" i="15"/>
  <c r="F32" i="15"/>
  <c r="T32" i="15"/>
  <c r="H32" i="15"/>
  <c r="C32" i="15"/>
  <c r="T18" i="15"/>
  <c r="X18" i="15"/>
  <c r="H18" i="15"/>
</calcChain>
</file>

<file path=xl/sharedStrings.xml><?xml version="1.0" encoding="utf-8"?>
<sst xmlns="http://schemas.openxmlformats.org/spreadsheetml/2006/main" count="1645" uniqueCount="192">
  <si>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</si>
  <si>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</si>
  <si>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</si>
  <si>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</si>
  <si>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</si>
  <si>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</si>
  <si>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</si>
  <si>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</si>
  <si>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</si>
  <si>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</si>
  <si>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</si>
  <si>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</si>
  <si>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</si>
  <si>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</si>
  <si>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</si>
  <si>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</si>
  <si>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</si>
  <si>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</si>
  <si>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</si>
  <si>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</si>
  <si>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</si>
  <si>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</si>
  <si>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</si>
  <si>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</si>
  <si>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</si>
  <si>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</si>
  <si>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</si>
  <si>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</si>
  <si>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</si>
  <si>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</si>
  <si>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</si>
  <si>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</si>
  <si>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 xml:space="preserve"> </t>
  </si>
  <si>
    <t>(En millones de U.S. Dólares)</t>
  </si>
  <si>
    <t>RESULTADO</t>
  </si>
  <si>
    <t>Códigos Informativos</t>
  </si>
  <si>
    <t>IESS</t>
  </si>
  <si>
    <t>ISSPOL</t>
  </si>
  <si>
    <t>ISSFA</t>
  </si>
  <si>
    <t>Empresas Publicas No Financieras (EPNF)</t>
  </si>
  <si>
    <t>Fondos de Seguridad Social (FSS)</t>
  </si>
  <si>
    <t>TAME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</si>
  <si>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</si>
  <si>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</si>
  <si>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</si>
  <si>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</si>
  <si>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</si>
  <si>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</si>
  <si>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</si>
  <si>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</si>
  <si>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</si>
  <si>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</si>
  <si>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Activos no financieros</t>
  </si>
  <si>
    <t>Otro Gasto no permanente</t>
  </si>
  <si>
    <t>Resultado Primario /(3+213)</t>
  </si>
  <si>
    <t>Resultado Global  (Sobre la línea)  /(1-2)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</si>
  <si>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</si>
  <si>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</si>
  <si>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</si>
  <si>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</si>
  <si>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</si>
  <si>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</si>
  <si>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</si>
  <si>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</si>
  <si>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</si>
  <si>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Global (1-2)</t>
  </si>
  <si>
    <t>Resultado Primario (3+213)</t>
  </si>
  <si>
    <t>Transacciones \  Período</t>
  </si>
  <si>
    <t>I-2012</t>
  </si>
  <si>
    <t>II-2012</t>
  </si>
  <si>
    <t>III-2014</t>
  </si>
  <si>
    <t>IV-2012</t>
  </si>
  <si>
    <t>III-2012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</si>
  <si>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</si>
  <si>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</si>
  <si>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</si>
  <si>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</si>
  <si>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</si>
  <si>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</si>
  <si>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</si>
  <si>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</si>
  <si>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</si>
  <si>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</si>
  <si>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</si>
  <si>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</si>
  <si>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</si>
  <si>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</si>
  <si>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</si>
  <si>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Control 1</t>
  </si>
  <si>
    <t>Control 2</t>
  </si>
  <si>
    <t>Ingreso Operativo Empresas Públicas</t>
  </si>
  <si>
    <t>Gasto Operativo Empresas Públicas</t>
  </si>
  <si>
    <t>Resultado Operacional Empresas Públicas</t>
  </si>
  <si>
    <t>Ingresos Petroleros Empresas Públicas</t>
  </si>
  <si>
    <t>Gasto Petrolero Empresas Públicas</t>
  </si>
  <si>
    <t>Resultado Operativo Petrolero Empresas Públicas</t>
  </si>
  <si>
    <t>Petroecuador</t>
  </si>
  <si>
    <t>Petroamazonas</t>
  </si>
  <si>
    <t>Empresas Municipales de Agua Potable</t>
  </si>
  <si>
    <t>SECTOR PUBLICO NO FINANCIERO (SPNF)</t>
  </si>
  <si>
    <t>GOBIERNO GENERAL (GG)</t>
  </si>
  <si>
    <t>GOBIERNO CENTRAL (GC)</t>
  </si>
  <si>
    <t>NOTAS INFORMATIVAS DE LA PUBLICACIÓN DE LAS ESTADÍSTICAS DE LAS FINANZAS PÚBLICAS.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</si>
  <si>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</si>
  <si>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</si>
  <si>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</si>
  <si>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Resultado Anual (suma trimestres)</t>
  </si>
  <si>
    <t>resultado Anual</t>
  </si>
  <si>
    <t>Control 3</t>
  </si>
  <si>
    <t>Presupuesto General del Estado (PGE)</t>
  </si>
  <si>
    <t>Cuenta de Financiamiento de Derivados Deficitarios (CFDD)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</si>
  <si>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</si>
  <si>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</si>
  <si>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</si>
  <si>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</si>
  <si>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</si>
  <si>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Control trimestral</t>
  </si>
  <si>
    <t>Otros Ingresos (Autogestión)</t>
  </si>
  <si>
    <t>2. Operaciones de Consolidación del Sector Publico No Financiero (SPNF)</t>
  </si>
  <si>
    <t>Transferencias a EPNF desde GG</t>
  </si>
  <si>
    <t>Intereses pagados por el GG a EPNF</t>
  </si>
  <si>
    <t>Total Ingresos a Consolidar</t>
  </si>
  <si>
    <t>Total Gastos a Consolidar</t>
  </si>
  <si>
    <t>Resultado Global (1-2)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</si>
  <si>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</si>
  <si>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</si>
  <si>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</si>
  <si>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</si>
  <si>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</si>
  <si>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</si>
  <si>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</si>
  <si>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</si>
  <si>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</si>
  <si>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</si>
  <si>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</si>
  <si>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</si>
  <si>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</si>
  <si>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</si>
  <si>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</si>
  <si>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</si>
  <si>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</si>
  <si>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</si>
  <si>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</si>
  <si>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</si>
  <si>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Empresa Nacional de Ferrocarriles del Ecuador (ENFE)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</si>
  <si>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</si>
  <si>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</si>
  <si>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</si>
  <si>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</si>
  <si>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</si>
  <si>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</si>
  <si>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>* 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</t>
  </si>
  <si>
    <t xml:space="preserve">Compiladores: </t>
  </si>
  <si>
    <t>Ministerio de Economía y Finanzas/Subsecretaría de Política Fiscal/Dirección Nacional de Programación Fiscal/ Dirección Nacional de EstadísticasFiscales  y el Banco Central del Ecuador.</t>
  </si>
  <si>
    <t>PGE</t>
  </si>
  <si>
    <t>CFDD</t>
  </si>
  <si>
    <t>CFDD (Importación de derivados)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</si>
  <si>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</si>
  <si>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</si>
  <si>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</si>
  <si>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</si>
  <si>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Otros Gastos Permanentes</t>
  </si>
  <si>
    <t>1. Operaciones del Sector Público No Financiero Consolidado (SPNF) - millones USD-</t>
  </si>
  <si>
    <t>9. Operaciones del PGE más la CFDD (Consolidado)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</si>
  <si>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</si>
  <si>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Control mensual</t>
  </si>
  <si>
    <t>Control Anual</t>
  </si>
  <si>
    <t>CONTROL 1</t>
  </si>
  <si>
    <t>CONTROL 2</t>
  </si>
  <si>
    <t>Control con referencia</t>
  </si>
  <si>
    <t>Control con referencias</t>
  </si>
  <si>
    <t>Intereses pagados por el GC a FSS</t>
  </si>
  <si>
    <t>Intereses pagados por el GC a GADS</t>
  </si>
  <si>
    <t>Internos al GC</t>
  </si>
  <si>
    <t>Control referencia</t>
  </si>
  <si>
    <t>Control ANF</t>
  </si>
  <si>
    <t>Información Financiera de Contratos con Compañias Privadas de Servicios Petroleros administrados por el MERNNR (Ex Secretaría de Hidrocarburos)</t>
  </si>
  <si>
    <t>Control Consolidación GG</t>
  </si>
  <si>
    <t>Control Consolidación SPNF</t>
  </si>
  <si>
    <t>Gobiernos Autónomos Descentralizados Provinciales, Municipales y Parroquiales</t>
  </si>
  <si>
    <t>Gastos</t>
  </si>
  <si>
    <t>Gastos Permanentes</t>
  </si>
  <si>
    <t>Gastos No Permanentes</t>
  </si>
  <si>
    <t>Ingresos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</si>
  <si>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caja, a excepción de los ingresos por transferencias a los diferentes subsectores desde el PGE; mientras que las operaciones de gastos corresponden a valores devengados, excepto los gastos de intereses que están en base caja.</t>
    </r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</si>
  <si>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</si>
  <si>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</si>
  <si>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</si>
  <si>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</si>
  <si>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9. Operaciones del Presupuesto General del Estado (PGE), más la CFDD - millones USD -</t>
  </si>
  <si>
    <t>10. Resumen de las Estadísticas de las Finanzas Públicas - millones USD -</t>
  </si>
  <si>
    <t>PUBLICACIÓN DE LAS ESTADÍSTICAS DE LAS FINANZAS PÚBLICAS. SERIE HISTÓRICA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</si>
</sst>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1.2"/>
      <color theme="1"/>
      <name val="Times New Roman"/>
      <family val="1"/>
    </font>
    <font>
      <sz val="11"/>
      <color rgb="FFC00000"/>
      <name val="Calibri"/>
      <family val="2"/>
      <scheme val="minor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color rgb="FFCC0000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CC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5" fillId="0" borderId="0" applyNumberFormat="0" applyFill="0" applyBorder="0" applyAlignment="0" applyProtection="0"/>
  </cellStyleXfs>
  <cellXfs count="331">
    <xf numFmtId="0" fontId="0" fillId="0" borderId="0" xfId="0"/>
    <xf numFmtId="0" fontId="0" fillId="4" borderId="0" xfId="0" applyFill="1"/>
    <xf numFmtId="0" fontId="2" fillId="4" borderId="0" xfId="0" applyFont="1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5" fillId="4" borderId="0" xfId="0" applyFont="1" applyFill="1"/>
    <xf numFmtId="164" fontId="19" fillId="4" borderId="0" xfId="1" applyNumberFormat="1" applyFont="1" applyFill="1" applyBorder="1"/>
    <xf numFmtId="164" fontId="15" fillId="4" borderId="0" xfId="1" applyNumberFormat="1" applyFont="1" applyFill="1" applyBorder="1"/>
    <xf numFmtId="0" fontId="15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5" fillId="4" borderId="0" xfId="0" applyFont="1" applyFill="1" applyBorder="1"/>
    <xf numFmtId="0" fontId="18" fillId="4" borderId="0" xfId="0" applyFont="1" applyFill="1" applyBorder="1"/>
    <xf numFmtId="0" fontId="18" fillId="4" borderId="0" xfId="0" applyFont="1" applyFill="1" applyBorder="1" applyAlignment="1">
      <alignment horizontal="center"/>
    </xf>
    <xf numFmtId="164" fontId="18" fillId="4" borderId="0" xfId="1" applyNumberFormat="1" applyFont="1" applyFill="1" applyBorder="1"/>
    <xf numFmtId="43" fontId="18" fillId="4" borderId="0" xfId="1" applyNumberFormat="1" applyFont="1" applyFill="1" applyBorder="1"/>
    <xf numFmtId="0" fontId="21" fillId="6" borderId="3" xfId="0" applyFont="1" applyFill="1" applyBorder="1"/>
    <xf numFmtId="164" fontId="21" fillId="4" borderId="0" xfId="1" applyNumberFormat="1" applyFont="1" applyFill="1" applyBorder="1"/>
    <xf numFmtId="164" fontId="21" fillId="6" borderId="11" xfId="0" applyNumberFormat="1" applyFont="1" applyFill="1" applyBorder="1"/>
    <xf numFmtId="0" fontId="18" fillId="7" borderId="3" xfId="0" applyFont="1" applyFill="1" applyBorder="1" applyAlignment="1">
      <alignment horizontal="left" indent="2"/>
    </xf>
    <xf numFmtId="0" fontId="15" fillId="4" borderId="0" xfId="0" applyFont="1" applyFill="1" applyBorder="1" applyAlignment="1">
      <alignment horizontal="center"/>
    </xf>
    <xf numFmtId="164" fontId="18" fillId="7" borderId="11" xfId="1" applyNumberFormat="1" applyFont="1" applyFill="1" applyBorder="1"/>
    <xf numFmtId="164" fontId="18" fillId="7" borderId="6" xfId="1" applyNumberFormat="1" applyFont="1" applyFill="1" applyBorder="1"/>
    <xf numFmtId="164" fontId="18" fillId="7" borderId="19" xfId="1" applyNumberFormat="1" applyFont="1" applyFill="1" applyBorder="1"/>
    <xf numFmtId="164" fontId="18" fillId="7" borderId="20" xfId="1" applyNumberFormat="1" applyFont="1" applyFill="1" applyBorder="1"/>
    <xf numFmtId="164" fontId="18" fillId="7" borderId="7" xfId="1" applyNumberFormat="1" applyFont="1" applyFill="1" applyBorder="1"/>
    <xf numFmtId="0" fontId="15" fillId="8" borderId="3" xfId="0" applyFont="1" applyFill="1" applyBorder="1" applyAlignment="1">
      <alignment horizontal="left" indent="7"/>
    </xf>
    <xf numFmtId="164" fontId="15" fillId="8" borderId="1" xfId="1" applyNumberFormat="1" applyFont="1" applyFill="1" applyBorder="1"/>
    <xf numFmtId="164" fontId="15" fillId="8" borderId="3" xfId="1" applyNumberFormat="1" applyFont="1" applyFill="1" applyBorder="1"/>
    <xf numFmtId="164" fontId="15" fillId="8" borderId="21" xfId="1" applyNumberFormat="1" applyFont="1" applyFill="1" applyBorder="1"/>
    <xf numFmtId="164" fontId="15" fillId="8" borderId="22" xfId="1" applyNumberFormat="1" applyFont="1" applyFill="1" applyBorder="1"/>
    <xf numFmtId="164" fontId="15" fillId="8" borderId="5" xfId="1" applyNumberFormat="1" applyFont="1" applyFill="1" applyBorder="1"/>
    <xf numFmtId="164" fontId="18" fillId="8" borderId="1" xfId="1" applyNumberFormat="1" applyFont="1" applyFill="1" applyBorder="1"/>
    <xf numFmtId="164" fontId="15" fillId="0" borderId="11" xfId="1" applyNumberFormat="1" applyFont="1" applyBorder="1"/>
    <xf numFmtId="164" fontId="15" fillId="0" borderId="6" xfId="1" applyNumberFormat="1" applyFont="1" applyBorder="1"/>
    <xf numFmtId="164" fontId="15" fillId="0" borderId="19" xfId="1" applyNumberFormat="1" applyFont="1" applyBorder="1"/>
    <xf numFmtId="164" fontId="15" fillId="0" borderId="20" xfId="1" applyNumberFormat="1" applyFont="1" applyBorder="1"/>
    <xf numFmtId="164" fontId="15" fillId="0" borderId="7" xfId="1" applyNumberFormat="1" applyFont="1" applyBorder="1"/>
    <xf numFmtId="164" fontId="18" fillId="0" borderId="11" xfId="1" applyNumberFormat="1" applyFont="1" applyBorder="1"/>
    <xf numFmtId="0" fontId="15" fillId="0" borderId="6" xfId="0" applyFont="1" applyFill="1" applyBorder="1" applyAlignment="1">
      <alignment horizontal="left" indent="7"/>
    </xf>
    <xf numFmtId="164" fontId="15" fillId="0" borderId="1" xfId="1" applyNumberFormat="1" applyFont="1" applyBorder="1"/>
    <xf numFmtId="164" fontId="15" fillId="0" borderId="3" xfId="1" applyNumberFormat="1" applyFont="1" applyBorder="1"/>
    <xf numFmtId="164" fontId="15" fillId="0" borderId="21" xfId="1" applyNumberFormat="1" applyFont="1" applyBorder="1"/>
    <xf numFmtId="164" fontId="15" fillId="0" borderId="22" xfId="1" applyNumberFormat="1" applyFont="1" applyBorder="1"/>
    <xf numFmtId="164" fontId="15" fillId="0" borderId="5" xfId="1" applyNumberFormat="1" applyFont="1" applyBorder="1"/>
    <xf numFmtId="164" fontId="18" fillId="0" borderId="1" xfId="1" applyNumberFormat="1" applyFont="1" applyBorder="1"/>
    <xf numFmtId="0" fontId="15" fillId="0" borderId="6" xfId="0" applyFont="1" applyFill="1" applyBorder="1" applyAlignment="1">
      <alignment horizontal="left" indent="2"/>
    </xf>
    <xf numFmtId="0" fontId="18" fillId="4" borderId="0" xfId="0" applyFont="1" applyFill="1" applyBorder="1" applyAlignment="1">
      <alignment horizontal="left" indent="2"/>
    </xf>
    <xf numFmtId="164" fontId="21" fillId="6" borderId="12" xfId="0" applyNumberFormat="1" applyFont="1" applyFill="1" applyBorder="1"/>
    <xf numFmtId="164" fontId="17" fillId="4" borderId="0" xfId="0" applyNumberFormat="1" applyFont="1" applyFill="1"/>
    <xf numFmtId="0" fontId="28" fillId="4" borderId="0" xfId="0" applyFont="1" applyFill="1"/>
    <xf numFmtId="0" fontId="20" fillId="4" borderId="0" xfId="0" applyFont="1" applyFill="1" applyAlignment="1">
      <alignment vertical="center" wrapText="1"/>
    </xf>
    <xf numFmtId="0" fontId="30" fillId="4" borderId="0" xfId="0" applyFont="1" applyFill="1"/>
    <xf numFmtId="0" fontId="34" fillId="4" borderId="0" xfId="0" applyFont="1" applyFill="1" applyBorder="1"/>
    <xf numFmtId="0" fontId="31" fillId="4" borderId="0" xfId="0" applyFont="1" applyFill="1" applyBorder="1"/>
    <xf numFmtId="0" fontId="20" fillId="4" borderId="0" xfId="0" applyFont="1" applyFill="1" applyBorder="1"/>
    <xf numFmtId="0" fontId="28" fillId="4" borderId="0" xfId="0" applyFont="1" applyFill="1" applyBorder="1"/>
    <xf numFmtId="0" fontId="28" fillId="4" borderId="0" xfId="0" applyFont="1" applyFill="1" applyAlignment="1">
      <alignment vertical="center"/>
    </xf>
    <xf numFmtId="0" fontId="32" fillId="4" borderId="0" xfId="0" applyFont="1" applyFill="1" applyBorder="1"/>
    <xf numFmtId="0" fontId="33" fillId="4" borderId="0" xfId="0" applyFont="1" applyFill="1" applyBorder="1"/>
    <xf numFmtId="0" fontId="29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35" fillId="4" borderId="0" xfId="0" applyFont="1" applyFill="1" applyAlignment="1"/>
    <xf numFmtId="0" fontId="6" fillId="4" borderId="0" xfId="0" applyFont="1" applyFill="1" applyBorder="1"/>
    <xf numFmtId="0" fontId="2" fillId="4" borderId="12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left" vertical="center"/>
    </xf>
    <xf numFmtId="0" fontId="42" fillId="4" borderId="0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1" fillId="4" borderId="4" xfId="0" applyFont="1" applyFill="1" applyBorder="1"/>
    <xf numFmtId="164" fontId="11" fillId="4" borderId="4" xfId="1" applyNumberFormat="1" applyFont="1" applyFill="1" applyBorder="1"/>
    <xf numFmtId="164" fontId="11" fillId="4" borderId="5" xfId="1" applyNumberFormat="1" applyFont="1" applyFill="1" applyBorder="1"/>
    <xf numFmtId="0" fontId="13" fillId="4" borderId="0" xfId="0" applyFont="1" applyFill="1" applyBorder="1"/>
    <xf numFmtId="0" fontId="0" fillId="4" borderId="6" xfId="0" applyFont="1" applyFill="1" applyBorder="1" applyAlignment="1">
      <alignment horizontal="left"/>
    </xf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0" fontId="2" fillId="4" borderId="6" xfId="0" applyFont="1" applyFill="1" applyBorder="1" applyAlignment="1">
      <alignment horizontal="left"/>
    </xf>
    <xf numFmtId="164" fontId="2" fillId="4" borderId="0" xfId="1" applyNumberFormat="1" applyFont="1" applyFill="1" applyBorder="1"/>
    <xf numFmtId="164" fontId="2" fillId="4" borderId="7" xfId="1" applyNumberFormat="1" applyFont="1" applyFill="1" applyBorder="1"/>
    <xf numFmtId="164" fontId="12" fillId="4" borderId="0" xfId="1" applyNumberFormat="1" applyFont="1" applyFill="1" applyBorder="1"/>
    <xf numFmtId="0" fontId="0" fillId="4" borderId="7" xfId="0" applyFont="1" applyFill="1" applyBorder="1"/>
    <xf numFmtId="0" fontId="8" fillId="4" borderId="6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indent="1"/>
    </xf>
    <xf numFmtId="0" fontId="8" fillId="4" borderId="0" xfId="0" applyFont="1" applyFill="1" applyBorder="1" applyAlignment="1">
      <alignment horizontal="left" indent="2"/>
    </xf>
    <xf numFmtId="0" fontId="7" fillId="4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0" xfId="0" applyFont="1" applyFill="1" applyBorder="1"/>
    <xf numFmtId="164" fontId="5" fillId="4" borderId="0" xfId="1" applyNumberFormat="1" applyFont="1" applyFill="1" applyBorder="1"/>
    <xf numFmtId="164" fontId="5" fillId="4" borderId="7" xfId="1" applyNumberFormat="1" applyFont="1" applyFill="1" applyBorder="1"/>
    <xf numFmtId="0" fontId="0" fillId="4" borderId="0" xfId="0" applyFont="1" applyFill="1" applyBorder="1" applyAlignment="1">
      <alignment horizontal="left" indent="3"/>
    </xf>
    <xf numFmtId="0" fontId="8" fillId="4" borderId="0" xfId="0" applyFont="1" applyFill="1" applyBorder="1" applyAlignment="1">
      <alignment horizontal="left" indent="3"/>
    </xf>
    <xf numFmtId="43" fontId="0" fillId="4" borderId="7" xfId="1" applyFont="1" applyFill="1" applyBorder="1"/>
    <xf numFmtId="0" fontId="10" fillId="4" borderId="6" xfId="0" applyFont="1" applyFill="1" applyBorder="1" applyAlignment="1">
      <alignment horizontal="left"/>
    </xf>
    <xf numFmtId="0" fontId="3" fillId="4" borderId="0" xfId="0" applyFont="1" applyFill="1" applyBorder="1"/>
    <xf numFmtId="164" fontId="3" fillId="4" borderId="0" xfId="1" applyNumberFormat="1" applyFont="1" applyFill="1" applyBorder="1"/>
    <xf numFmtId="164" fontId="3" fillId="4" borderId="7" xfId="1" applyNumberFormat="1" applyFont="1" applyFill="1" applyBorder="1"/>
    <xf numFmtId="0" fontId="9" fillId="4" borderId="6" xfId="0" applyFont="1" applyFill="1" applyBorder="1" applyAlignment="1">
      <alignment horizontal="left"/>
    </xf>
    <xf numFmtId="0" fontId="9" fillId="4" borderId="0" xfId="0" applyFont="1" applyFill="1" applyBorder="1"/>
    <xf numFmtId="164" fontId="9" fillId="4" borderId="0" xfId="1" applyNumberFormat="1" applyFont="1" applyFill="1" applyBorder="1"/>
    <xf numFmtId="164" fontId="9" fillId="4" borderId="7" xfId="1" applyNumberFormat="1" applyFont="1" applyFill="1" applyBorder="1"/>
    <xf numFmtId="0" fontId="2" fillId="4" borderId="0" xfId="0" applyFont="1" applyFill="1" applyBorder="1" applyAlignment="1">
      <alignment horizontal="left"/>
    </xf>
    <xf numFmtId="0" fontId="0" fillId="4" borderId="39" xfId="0" applyFont="1" applyFill="1" applyBorder="1" applyAlignment="1">
      <alignment horizontal="left"/>
    </xf>
    <xf numFmtId="0" fontId="0" fillId="4" borderId="38" xfId="0" applyFont="1" applyFill="1" applyBorder="1"/>
    <xf numFmtId="0" fontId="0" fillId="4" borderId="40" xfId="0" applyFont="1" applyFill="1" applyBorder="1"/>
    <xf numFmtId="164" fontId="1" fillId="4" borderId="0" xfId="1" applyNumberFormat="1" applyFont="1" applyFill="1" applyBorder="1"/>
    <xf numFmtId="164" fontId="0" fillId="4" borderId="0" xfId="0" applyNumberFormat="1" applyFont="1" applyFill="1" applyBorder="1"/>
    <xf numFmtId="0" fontId="28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indent="1"/>
    </xf>
    <xf numFmtId="164" fontId="1" fillId="4" borderId="7" xfId="1" applyNumberFormat="1" applyFont="1" applyFill="1" applyBorder="1"/>
    <xf numFmtId="164" fontId="12" fillId="4" borderId="7" xfId="1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164" fontId="11" fillId="4" borderId="3" xfId="1" applyNumberFormat="1" applyFont="1" applyFill="1" applyBorder="1"/>
    <xf numFmtId="164" fontId="0" fillId="4" borderId="6" xfId="1" applyNumberFormat="1" applyFont="1" applyFill="1" applyBorder="1"/>
    <xf numFmtId="164" fontId="2" fillId="4" borderId="6" xfId="1" applyNumberFormat="1" applyFont="1" applyFill="1" applyBorder="1"/>
    <xf numFmtId="164" fontId="12" fillId="4" borderId="6" xfId="1" applyNumberFormat="1" applyFont="1" applyFill="1" applyBorder="1"/>
    <xf numFmtId="0" fontId="0" fillId="4" borderId="6" xfId="0" applyFont="1" applyFill="1" applyBorder="1"/>
    <xf numFmtId="164" fontId="1" fillId="4" borderId="6" xfId="1" applyNumberFormat="1" applyFont="1" applyFill="1" applyBorder="1"/>
    <xf numFmtId="164" fontId="5" fillId="4" borderId="6" xfId="1" applyNumberFormat="1" applyFont="1" applyFill="1" applyBorder="1"/>
    <xf numFmtId="164" fontId="3" fillId="4" borderId="6" xfId="1" applyNumberFormat="1" applyFont="1" applyFill="1" applyBorder="1"/>
    <xf numFmtId="164" fontId="9" fillId="4" borderId="6" xfId="1" applyNumberFormat="1" applyFont="1" applyFill="1" applyBorder="1"/>
    <xf numFmtId="0" fontId="0" fillId="4" borderId="39" xfId="0" applyFont="1" applyFill="1" applyBorder="1"/>
    <xf numFmtId="0" fontId="6" fillId="4" borderId="0" xfId="0" applyFont="1" applyFill="1" applyBorder="1" applyAlignment="1">
      <alignment horizontal="left"/>
    </xf>
    <xf numFmtId="164" fontId="6" fillId="4" borderId="0" xfId="0" applyNumberFormat="1" applyFont="1" applyFill="1" applyBorder="1"/>
    <xf numFmtId="43" fontId="11" fillId="4" borderId="0" xfId="1" applyFont="1" applyFill="1" applyBorder="1" applyAlignment="1">
      <alignment horizontal="left"/>
    </xf>
    <xf numFmtId="43" fontId="11" fillId="4" borderId="0" xfId="1" applyFont="1" applyFill="1" applyBorder="1"/>
    <xf numFmtId="0" fontId="37" fillId="4" borderId="0" xfId="0" applyFont="1" applyFill="1" applyAlignment="1">
      <alignment vertical="center"/>
    </xf>
    <xf numFmtId="0" fontId="38" fillId="4" borderId="0" xfId="0" applyFont="1" applyFill="1" applyAlignment="1"/>
    <xf numFmtId="43" fontId="0" fillId="4" borderId="6" xfId="1" applyFont="1" applyFill="1" applyBorder="1"/>
    <xf numFmtId="0" fontId="45" fillId="4" borderId="0" xfId="5" applyFill="1"/>
    <xf numFmtId="0" fontId="7" fillId="4" borderId="0" xfId="0" applyFont="1" applyFill="1" applyBorder="1" applyAlignment="1">
      <alignment horizontal="left" indent="1"/>
    </xf>
    <xf numFmtId="164" fontId="15" fillId="4" borderId="9" xfId="1" applyNumberFormat="1" applyFont="1" applyFill="1" applyBorder="1"/>
    <xf numFmtId="164" fontId="21" fillId="6" borderId="1" xfId="1" applyNumberFormat="1" applyFont="1" applyFill="1" applyBorder="1"/>
    <xf numFmtId="164" fontId="15" fillId="4" borderId="4" xfId="1" applyNumberFormat="1" applyFont="1" applyFill="1" applyBorder="1"/>
    <xf numFmtId="164" fontId="21" fillId="6" borderId="3" xfId="1" applyNumberFormat="1" applyFont="1" applyFill="1" applyBorder="1"/>
    <xf numFmtId="164" fontId="21" fillId="6" borderId="22" xfId="1" applyNumberFormat="1" applyFont="1" applyFill="1" applyBorder="1"/>
    <xf numFmtId="164" fontId="21" fillId="6" borderId="21" xfId="1" applyNumberFormat="1" applyFont="1" applyFill="1" applyBorder="1"/>
    <xf numFmtId="164" fontId="21" fillId="6" borderId="5" xfId="1" applyNumberFormat="1" applyFont="1" applyFill="1" applyBorder="1"/>
    <xf numFmtId="0" fontId="16" fillId="4" borderId="0" xfId="0" applyFont="1" applyFill="1" applyBorder="1"/>
    <xf numFmtId="0" fontId="23" fillId="4" borderId="0" xfId="0" applyFont="1" applyFill="1" applyBorder="1"/>
    <xf numFmtId="0" fontId="46" fillId="0" borderId="8" xfId="0" applyFont="1" applyFill="1" applyBorder="1" applyAlignment="1">
      <alignment horizontal="left" indent="7"/>
    </xf>
    <xf numFmtId="164" fontId="27" fillId="0" borderId="2" xfId="1" applyNumberFormat="1" applyFont="1" applyBorder="1"/>
    <xf numFmtId="164" fontId="46" fillId="0" borderId="8" xfId="1" applyNumberFormat="1" applyFont="1" applyBorder="1"/>
    <xf numFmtId="164" fontId="46" fillId="0" borderId="2" xfId="1" applyNumberFormat="1" applyFont="1" applyBorder="1"/>
    <xf numFmtId="0" fontId="46" fillId="4" borderId="0" xfId="0" applyFont="1" applyFill="1" applyBorder="1"/>
    <xf numFmtId="0" fontId="46" fillId="4" borderId="0" xfId="0" applyFont="1" applyFill="1"/>
    <xf numFmtId="167" fontId="27" fillId="0" borderId="2" xfId="1" applyNumberFormat="1" applyFont="1" applyBorder="1"/>
    <xf numFmtId="164" fontId="46" fillId="0" borderId="24" xfId="1" applyNumberFormat="1" applyFont="1" applyBorder="1"/>
    <xf numFmtId="164" fontId="46" fillId="0" borderId="23" xfId="1" applyNumberFormat="1" applyFont="1" applyBorder="1"/>
    <xf numFmtId="164" fontId="46" fillId="0" borderId="10" xfId="1" applyNumberFormat="1" applyFont="1" applyBorder="1"/>
    <xf numFmtId="0" fontId="46" fillId="0" borderId="8" xfId="0" applyFont="1" applyFill="1" applyBorder="1" applyAlignment="1">
      <alignment horizontal="left" indent="2"/>
    </xf>
    <xf numFmtId="167" fontId="46" fillId="0" borderId="2" xfId="1" applyNumberFormat="1" applyFont="1" applyBorder="1"/>
    <xf numFmtId="0" fontId="46" fillId="4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17" fontId="20" fillId="3" borderId="12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169" fontId="24" fillId="4" borderId="0" xfId="1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 indent="3"/>
    </xf>
    <xf numFmtId="165" fontId="11" fillId="4" borderId="4" xfId="1" applyNumberFormat="1" applyFont="1" applyFill="1" applyBorder="1"/>
    <xf numFmtId="165" fontId="11" fillId="4" borderId="3" xfId="1" applyNumberFormat="1" applyFont="1" applyFill="1" applyBorder="1"/>
    <xf numFmtId="165" fontId="11" fillId="4" borderId="5" xfId="1" applyNumberFormat="1" applyFont="1" applyFill="1" applyBorder="1"/>
    <xf numFmtId="165" fontId="0" fillId="4" borderId="0" xfId="1" applyNumberFormat="1" applyFont="1" applyFill="1" applyBorder="1"/>
    <xf numFmtId="165" fontId="0" fillId="4" borderId="6" xfId="1" applyNumberFormat="1" applyFont="1" applyFill="1" applyBorder="1"/>
    <xf numFmtId="165" fontId="0" fillId="4" borderId="7" xfId="1" applyNumberFormat="1" applyFont="1" applyFill="1" applyBorder="1"/>
    <xf numFmtId="165" fontId="2" fillId="4" borderId="0" xfId="1" applyNumberFormat="1" applyFont="1" applyFill="1" applyBorder="1"/>
    <xf numFmtId="165" fontId="2" fillId="4" borderId="6" xfId="1" applyNumberFormat="1" applyFont="1" applyFill="1" applyBorder="1"/>
    <xf numFmtId="165" fontId="2" fillId="4" borderId="7" xfId="1" applyNumberFormat="1" applyFont="1" applyFill="1" applyBorder="1"/>
    <xf numFmtId="165" fontId="12" fillId="4" borderId="0" xfId="1" applyNumberFormat="1" applyFont="1" applyFill="1" applyBorder="1"/>
    <xf numFmtId="165" fontId="12" fillId="4" borderId="6" xfId="1" applyNumberFormat="1" applyFont="1" applyFill="1" applyBorder="1"/>
    <xf numFmtId="165" fontId="1" fillId="4" borderId="6" xfId="1" applyNumberFormat="1" applyFont="1" applyFill="1" applyBorder="1"/>
    <xf numFmtId="165" fontId="1" fillId="4" borderId="0" xfId="1" applyNumberFormat="1" applyFont="1" applyFill="1" applyBorder="1"/>
    <xf numFmtId="165" fontId="1" fillId="4" borderId="7" xfId="1" applyNumberFormat="1" applyFont="1" applyFill="1" applyBorder="1"/>
    <xf numFmtId="165" fontId="12" fillId="4" borderId="7" xfId="1" applyNumberFormat="1" applyFont="1" applyFill="1" applyBorder="1"/>
    <xf numFmtId="165" fontId="48" fillId="4" borderId="0" xfId="1" applyNumberFormat="1" applyFont="1" applyFill="1" applyBorder="1"/>
    <xf numFmtId="165" fontId="48" fillId="4" borderId="6" xfId="1" applyNumberFormat="1" applyFont="1" applyFill="1" applyBorder="1"/>
    <xf numFmtId="165" fontId="48" fillId="4" borderId="7" xfId="1" applyNumberFormat="1" applyFont="1" applyFill="1" applyBorder="1"/>
    <xf numFmtId="0" fontId="0" fillId="4" borderId="0" xfId="0" applyFill="1" applyBorder="1" applyAlignment="1">
      <alignment horizontal="left" indent="5"/>
    </xf>
    <xf numFmtId="0" fontId="0" fillId="4" borderId="7" xfId="0" applyFill="1" applyBorder="1" applyAlignment="1">
      <alignment horizontal="left" indent="5"/>
    </xf>
    <xf numFmtId="165" fontId="5" fillId="4" borderId="6" xfId="1" applyNumberFormat="1" applyFont="1" applyFill="1" applyBorder="1"/>
    <xf numFmtId="165" fontId="5" fillId="4" borderId="0" xfId="1" applyNumberFormat="1" applyFont="1" applyFill="1" applyBorder="1"/>
    <xf numFmtId="165" fontId="5" fillId="4" borderId="7" xfId="1" applyNumberFormat="1" applyFont="1" applyFill="1" applyBorder="1"/>
    <xf numFmtId="0" fontId="8" fillId="4" borderId="0" xfId="0" applyFont="1" applyFill="1" applyBorder="1" applyAlignment="1">
      <alignment horizontal="left" indent="5"/>
    </xf>
    <xf numFmtId="165" fontId="3" fillId="4" borderId="0" xfId="1" applyNumberFormat="1" applyFont="1" applyFill="1" applyBorder="1"/>
    <xf numFmtId="165" fontId="3" fillId="4" borderId="6" xfId="1" applyNumberFormat="1" applyFont="1" applyFill="1" applyBorder="1"/>
    <xf numFmtId="165" fontId="3" fillId="4" borderId="7" xfId="1" applyNumberFormat="1" applyFont="1" applyFill="1" applyBorder="1"/>
    <xf numFmtId="0" fontId="0" fillId="4" borderId="0" xfId="0" applyFont="1" applyFill="1" applyBorder="1" applyAlignment="1">
      <alignment horizontal="left" indent="4"/>
    </xf>
    <xf numFmtId="164" fontId="48" fillId="4" borderId="6" xfId="1" applyNumberFormat="1" applyFont="1" applyFill="1" applyBorder="1"/>
    <xf numFmtId="164" fontId="48" fillId="4" borderId="0" xfId="1" applyNumberFormat="1" applyFont="1" applyFill="1" applyBorder="1"/>
    <xf numFmtId="164" fontId="48" fillId="4" borderId="7" xfId="1" applyNumberFormat="1" applyFont="1" applyFill="1" applyBorder="1"/>
    <xf numFmtId="0" fontId="15" fillId="4" borderId="9" xfId="0" applyFont="1" applyFill="1" applyBorder="1"/>
    <xf numFmtId="0" fontId="22" fillId="4" borderId="6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left" vertical="center"/>
    </xf>
    <xf numFmtId="0" fontId="47" fillId="2" borderId="12" xfId="0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6" fillId="4" borderId="0" xfId="0" applyFont="1" applyFill="1" applyAlignment="1">
      <alignment vertical="center" wrapText="1"/>
    </xf>
    <xf numFmtId="164" fontId="18" fillId="0" borderId="1" xfId="1" applyNumberFormat="1" applyFont="1" applyFill="1" applyBorder="1"/>
    <xf numFmtId="164" fontId="15" fillId="0" borderId="3" xfId="1" applyNumberFormat="1" applyFont="1" applyFill="1" applyBorder="1"/>
    <xf numFmtId="164" fontId="15" fillId="0" borderId="1" xfId="1" applyNumberFormat="1" applyFont="1" applyFill="1" applyBorder="1"/>
    <xf numFmtId="0" fontId="15" fillId="0" borderId="0" xfId="0" applyFont="1" applyFill="1" applyBorder="1"/>
    <xf numFmtId="0" fontId="15" fillId="0" borderId="0" xfId="0" applyFont="1" applyFill="1"/>
    <xf numFmtId="0" fontId="15" fillId="0" borderId="6" xfId="0" applyFont="1" applyFill="1" applyBorder="1" applyAlignment="1">
      <alignment horizontal="left" indent="9"/>
    </xf>
    <xf numFmtId="0" fontId="0" fillId="4" borderId="38" xfId="0" applyFont="1" applyFill="1" applyBorder="1" applyAlignment="1">
      <alignment horizontal="left"/>
    </xf>
    <xf numFmtId="0" fontId="20" fillId="4" borderId="0" xfId="0" applyFont="1" applyFill="1"/>
    <xf numFmtId="0" fontId="45" fillId="4" borderId="0" xfId="5" applyFill="1" applyBorder="1" applyAlignment="1">
      <alignment horizontal="center" vertical="center"/>
    </xf>
    <xf numFmtId="0" fontId="51" fillId="4" borderId="0" xfId="0" applyFont="1" applyFill="1" applyAlignment="1">
      <alignment horizontal="left" vertical="center" wrapText="1"/>
    </xf>
    <xf numFmtId="0" fontId="8" fillId="4" borderId="0" xfId="0" applyFont="1" applyFill="1" applyBorder="1" applyAlignment="1">
      <alignment horizontal="left" indent="4"/>
    </xf>
    <xf numFmtId="0" fontId="28" fillId="4" borderId="18" xfId="0" applyFont="1" applyFill="1" applyBorder="1"/>
    <xf numFmtId="0" fontId="26" fillId="0" borderId="28" xfId="0" applyFont="1" applyBorder="1" applyAlignment="1">
      <alignment horizontal="center" vertical="center" wrapText="1"/>
    </xf>
    <xf numFmtId="164" fontId="13" fillId="4" borderId="0" xfId="0" applyNumberFormat="1" applyFont="1" applyFill="1" applyBorder="1"/>
    <xf numFmtId="164" fontId="13" fillId="4" borderId="0" xfId="1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3" fontId="53" fillId="4" borderId="0" xfId="1" applyFont="1" applyFill="1" applyBorder="1" applyAlignment="1">
      <alignment horizontal="left" vertical="center"/>
    </xf>
    <xf numFmtId="164" fontId="53" fillId="4" borderId="0" xfId="1" applyNumberFormat="1" applyFont="1" applyFill="1" applyBorder="1"/>
    <xf numFmtId="0" fontId="0" fillId="4" borderId="0" xfId="0" applyFont="1" applyFill="1" applyBorder="1" applyAlignment="1">
      <alignment horizontal="left" indent="2"/>
    </xf>
    <xf numFmtId="0" fontId="7" fillId="4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left" indent="5"/>
    </xf>
    <xf numFmtId="0" fontId="0" fillId="4" borderId="0" xfId="0" applyFill="1" applyAlignment="1">
      <alignment horizontal="left" indent="4"/>
    </xf>
    <xf numFmtId="0" fontId="0" fillId="4" borderId="0" xfId="0" applyFill="1" applyBorder="1" applyAlignment="1">
      <alignment horizontal="left" indent="4"/>
    </xf>
    <xf numFmtId="0" fontId="15" fillId="4" borderId="3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54" fillId="4" borderId="13" xfId="0" applyFont="1" applyFill="1" applyBorder="1"/>
    <xf numFmtId="0" fontId="28" fillId="4" borderId="14" xfId="0" applyFont="1" applyFill="1" applyBorder="1"/>
    <xf numFmtId="0" fontId="28" fillId="4" borderId="17" xfId="0" applyFont="1" applyFill="1" applyBorder="1"/>
    <xf numFmtId="0" fontId="54" fillId="4" borderId="15" xfId="0" applyFont="1" applyFill="1" applyBorder="1" applyAlignment="1" applyProtection="1">
      <alignment horizontal="left"/>
    </xf>
    <xf numFmtId="0" fontId="54" fillId="4" borderId="0" xfId="0" applyFont="1" applyFill="1" applyBorder="1" applyProtection="1"/>
    <xf numFmtId="0" fontId="55" fillId="4" borderId="0" xfId="0" applyFont="1" applyFill="1" applyBorder="1"/>
    <xf numFmtId="0" fontId="56" fillId="4" borderId="0" xfId="0" applyFont="1" applyFill="1" applyBorder="1" applyAlignment="1" applyProtection="1">
      <alignment horizontal="left"/>
    </xf>
    <xf numFmtId="0" fontId="56" fillId="4" borderId="0" xfId="0" applyFont="1" applyFill="1" applyBorder="1" applyProtection="1"/>
    <xf numFmtId="0" fontId="57" fillId="4" borderId="15" xfId="0" applyFont="1" applyFill="1" applyBorder="1" applyAlignment="1" applyProtection="1">
      <alignment horizontal="left"/>
    </xf>
    <xf numFmtId="0" fontId="57" fillId="4" borderId="0" xfId="0" applyFont="1" applyFill="1" applyBorder="1" applyAlignment="1" applyProtection="1">
      <alignment horizontal="left" indent="1"/>
    </xf>
    <xf numFmtId="0" fontId="57" fillId="4" borderId="0" xfId="0" applyFont="1" applyFill="1" applyBorder="1" applyAlignment="1" applyProtection="1">
      <alignment horizontal="left"/>
    </xf>
    <xf numFmtId="0" fontId="50" fillId="4" borderId="0" xfId="0" applyFont="1" applyFill="1" applyBorder="1" applyAlignment="1" applyProtection="1">
      <alignment horizontal="left"/>
    </xf>
    <xf numFmtId="0" fontId="50" fillId="4" borderId="0" xfId="0" applyFont="1" applyFill="1" applyBorder="1" applyAlignment="1" applyProtection="1">
      <alignment horizontal="left" indent="3"/>
    </xf>
    <xf numFmtId="0" fontId="50" fillId="4" borderId="15" xfId="0" applyFont="1" applyFill="1" applyBorder="1" applyAlignment="1" applyProtection="1">
      <alignment horizontal="left"/>
    </xf>
    <xf numFmtId="0" fontId="28" fillId="4" borderId="15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left" indent="3"/>
    </xf>
    <xf numFmtId="0" fontId="28" fillId="4" borderId="15" xfId="0" applyFont="1" applyFill="1" applyBorder="1"/>
    <xf numFmtId="168" fontId="58" fillId="4" borderId="15" xfId="0" applyNumberFormat="1" applyFont="1" applyFill="1" applyBorder="1" applyProtection="1">
      <protection locked="0"/>
    </xf>
    <xf numFmtId="168" fontId="58" fillId="4" borderId="0" xfId="0" applyNumberFormat="1" applyFont="1" applyFill="1" applyBorder="1" applyProtection="1">
      <protection locked="0"/>
    </xf>
    <xf numFmtId="0" fontId="59" fillId="4" borderId="0" xfId="0" applyFont="1" applyFill="1" applyBorder="1"/>
    <xf numFmtId="3" fontId="60" fillId="4" borderId="15" xfId="0" applyNumberFormat="1" applyFont="1" applyFill="1" applyBorder="1" applyAlignment="1" applyProtection="1">
      <alignment horizontal="left"/>
      <protection locked="0"/>
    </xf>
    <xf numFmtId="168" fontId="60" fillId="4" borderId="0" xfId="0" applyNumberFormat="1" applyFont="1" applyFill="1" applyBorder="1" applyProtection="1">
      <protection locked="0"/>
    </xf>
    <xf numFmtId="3" fontId="61" fillId="4" borderId="15" xfId="0" applyNumberFormat="1" applyFont="1" applyFill="1" applyBorder="1" applyAlignment="1" applyProtection="1">
      <alignment horizontal="left"/>
      <protection locked="0"/>
    </xf>
    <xf numFmtId="168" fontId="61" fillId="4" borderId="0" xfId="0" applyNumberFormat="1" applyFont="1" applyFill="1" applyBorder="1" applyProtection="1">
      <protection locked="0"/>
    </xf>
    <xf numFmtId="0" fontId="28" fillId="4" borderId="26" xfId="0" applyFont="1" applyFill="1" applyBorder="1"/>
    <xf numFmtId="0" fontId="28" fillId="4" borderId="16" xfId="0" applyFont="1" applyFill="1" applyBorder="1"/>
    <xf numFmtId="0" fontId="28" fillId="4" borderId="27" xfId="0" applyFont="1" applyFill="1" applyBorder="1"/>
    <xf numFmtId="164" fontId="21" fillId="6" borderId="7" xfId="0" applyNumberFormat="1" applyFont="1" applyFill="1" applyBorder="1"/>
    <xf numFmtId="164" fontId="18" fillId="8" borderId="5" xfId="1" applyNumberFormat="1" applyFont="1" applyFill="1" applyBorder="1"/>
    <xf numFmtId="164" fontId="18" fillId="0" borderId="5" xfId="1" applyNumberFormat="1" applyFont="1" applyFill="1" applyBorder="1"/>
    <xf numFmtId="164" fontId="18" fillId="0" borderId="5" xfId="1" applyNumberFormat="1" applyFont="1" applyBorder="1"/>
    <xf numFmtId="164" fontId="18" fillId="0" borderId="7" xfId="1" applyNumberFormat="1" applyFont="1" applyBorder="1"/>
    <xf numFmtId="164" fontId="27" fillId="0" borderId="10" xfId="1" applyNumberFormat="1" applyFont="1" applyBorder="1"/>
    <xf numFmtId="0" fontId="18" fillId="4" borderId="1" xfId="0" applyFont="1" applyFill="1" applyBorder="1" applyAlignment="1">
      <alignment horizontal="center"/>
    </xf>
    <xf numFmtId="0" fontId="15" fillId="0" borderId="5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64" fontId="0" fillId="4" borderId="38" xfId="0" applyNumberFormat="1" applyFont="1" applyFill="1" applyBorder="1"/>
    <xf numFmtId="0" fontId="26" fillId="4" borderId="0" xfId="0" applyFont="1" applyFill="1" applyAlignment="1">
      <alignment vertical="center"/>
    </xf>
    <xf numFmtId="0" fontId="63" fillId="4" borderId="0" xfId="0" applyFont="1" applyFill="1" applyBorder="1" applyAlignment="1">
      <alignment horizontal="left"/>
    </xf>
    <xf numFmtId="0" fontId="63" fillId="4" borderId="0" xfId="0" applyFont="1" applyFill="1" applyBorder="1" applyAlignment="1">
      <alignment horizontal="left" vertical="center"/>
    </xf>
    <xf numFmtId="164" fontId="63" fillId="4" borderId="0" xfId="1" applyNumberFormat="1" applyFont="1" applyFill="1" applyBorder="1"/>
    <xf numFmtId="0" fontId="63" fillId="4" borderId="0" xfId="0" applyFont="1" applyFill="1" applyBorder="1"/>
    <xf numFmtId="164" fontId="63" fillId="4" borderId="0" xfId="0" applyNumberFormat="1" applyFont="1" applyFill="1" applyBorder="1"/>
    <xf numFmtId="43" fontId="63" fillId="4" borderId="0" xfId="1" applyFont="1" applyFill="1" applyBorder="1" applyAlignment="1">
      <alignment horizontal="left" vertical="center"/>
    </xf>
    <xf numFmtId="43" fontId="62" fillId="4" borderId="0" xfId="1" applyFont="1" applyFill="1" applyBorder="1" applyAlignment="1">
      <alignment horizontal="left"/>
    </xf>
    <xf numFmtId="43" fontId="62" fillId="4" borderId="0" xfId="1" applyFont="1" applyFill="1" applyBorder="1"/>
    <xf numFmtId="43" fontId="63" fillId="4" borderId="0" xfId="1" applyFont="1" applyFill="1" applyBorder="1"/>
    <xf numFmtId="43" fontId="63" fillId="4" borderId="0" xfId="1" applyFont="1" applyFill="1" applyBorder="1" applyAlignment="1">
      <alignment horizontal="left"/>
    </xf>
    <xf numFmtId="43" fontId="64" fillId="4" borderId="0" xfId="1" applyFont="1" applyFill="1"/>
    <xf numFmtId="164" fontId="64" fillId="4" borderId="4" xfId="1" applyNumberFormat="1" applyFont="1" applyFill="1" applyBorder="1" applyAlignment="1">
      <alignment horizontal="center"/>
    </xf>
    <xf numFmtId="43" fontId="64" fillId="4" borderId="0" xfId="1" applyFont="1" applyFill="1" applyBorder="1"/>
    <xf numFmtId="164" fontId="64" fillId="4" borderId="0" xfId="1" applyNumberFormat="1" applyFont="1" applyFill="1" applyBorder="1" applyAlignment="1">
      <alignment horizontal="center"/>
    </xf>
    <xf numFmtId="0" fontId="64" fillId="4" borderId="0" xfId="0" applyFont="1" applyFill="1" applyBorder="1"/>
    <xf numFmtId="0" fontId="64" fillId="4" borderId="0" xfId="0" applyFont="1" applyFill="1"/>
    <xf numFmtId="0" fontId="49" fillId="4" borderId="14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 vertical="center" wrapText="1"/>
    </xf>
    <xf numFmtId="0" fontId="38" fillId="9" borderId="32" xfId="0" applyFont="1" applyFill="1" applyBorder="1" applyAlignment="1">
      <alignment horizontal="center" vertical="center" wrapText="1"/>
    </xf>
    <xf numFmtId="0" fontId="38" fillId="9" borderId="34" xfId="0" applyFont="1" applyFill="1" applyBorder="1" applyAlignment="1">
      <alignment horizontal="center" vertical="center" wrapText="1"/>
    </xf>
    <xf numFmtId="0" fontId="38" fillId="9" borderId="30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43" fillId="6" borderId="32" xfId="0" applyFont="1" applyFill="1" applyBorder="1" applyAlignment="1">
      <alignment horizontal="center" vertical="center" wrapText="1"/>
    </xf>
    <xf numFmtId="0" fontId="43" fillId="6" borderId="33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44" fillId="10" borderId="13" xfId="0" applyFont="1" applyFill="1" applyBorder="1" applyAlignment="1">
      <alignment horizontal="center" vertical="center" wrapText="1"/>
    </xf>
    <xf numFmtId="0" fontId="44" fillId="10" borderId="14" xfId="0" applyFont="1" applyFill="1" applyBorder="1" applyAlignment="1">
      <alignment horizontal="center" vertical="center" wrapText="1"/>
    </xf>
    <xf numFmtId="0" fontId="44" fillId="10" borderId="17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40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right" vertical="center" wrapText="1"/>
    </xf>
  </cellXfs>
  <cellStyles count="6">
    <cellStyle name="ANCLAS,REZONES Y SUS PARTES,DE FUNDICION,DE HIERRO O DE ACERO" xfId="2"/>
    <cellStyle name="Hipervínculo" xfId="5" builtinId="8"/>
    <cellStyle name="Millares" xfId="1" builtinId="3"/>
    <cellStyle name="Millares 2 3" xfId="3"/>
    <cellStyle name="Normal" xfId="0" builtinId="0"/>
    <cellStyle name="Normal 3" xfId="4"/>
  </cellStyles>
  <dxfs count="0"/>
  <tableStyles count="0" defaultTableStyle="TableStyleMedium2" defaultPivotStyle="PivotStyleLight16"/>
  <colors>
    <mruColors>
      <color rgb="FF0000CC"/>
      <color rgb="FF0000FF"/>
      <color rgb="FF000099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142875</xdr:rowOff>
    </xdr:from>
    <xdr:to>
      <xdr:col>4</xdr:col>
      <xdr:colOff>398145</xdr:colOff>
      <xdr:row>22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4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625930</xdr:colOff>
      <xdr:row>2</xdr:row>
      <xdr:rowOff>27215</xdr:rowOff>
    </xdr:from>
    <xdr:to>
      <xdr:col>1</xdr:col>
      <xdr:colOff>3782786</xdr:colOff>
      <xdr:row>4</xdr:row>
      <xdr:rowOff>40822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1755" y="512990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3075215</xdr:colOff>
      <xdr:row>0</xdr:row>
      <xdr:rowOff>244929</xdr:rowOff>
    </xdr:from>
    <xdr:to>
      <xdr:col>1</xdr:col>
      <xdr:colOff>3986894</xdr:colOff>
      <xdr:row>2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312964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598715</xdr:colOff>
      <xdr:row>2</xdr:row>
      <xdr:rowOff>122465</xdr:rowOff>
    </xdr:from>
    <xdr:to>
      <xdr:col>1</xdr:col>
      <xdr:colOff>3755571</xdr:colOff>
      <xdr:row>3</xdr:row>
      <xdr:rowOff>326572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244929</xdr:rowOff>
    </xdr:from>
    <xdr:to>
      <xdr:col>1</xdr:col>
      <xdr:colOff>3946072</xdr:colOff>
      <xdr:row>2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174625</xdr:colOff>
      <xdr:row>4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793750</xdr:colOff>
      <xdr:row>5</xdr:row>
      <xdr:rowOff>317500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1682750</xdr:colOff>
      <xdr:row>4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14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1668574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13</xdr:col>
      <xdr:colOff>178594</xdr:colOff>
      <xdr:row>2</xdr:row>
      <xdr:rowOff>119062</xdr:rowOff>
    </xdr:from>
    <xdr:to>
      <xdr:col>14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6161"/>
          <a:ext cx="1517198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285750</xdr:rowOff>
    </xdr:from>
    <xdr:to>
      <xdr:col>1</xdr:col>
      <xdr:colOff>3946072</xdr:colOff>
      <xdr:row>2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666750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69571" cy="761999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2</xdr:row>
      <xdr:rowOff>231321</xdr:rowOff>
    </xdr:from>
    <xdr:to>
      <xdr:col>1</xdr:col>
      <xdr:colOff>3728357</xdr:colOff>
      <xdr:row>3</xdr:row>
      <xdr:rowOff>176893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1</xdr:col>
      <xdr:colOff>3537857</xdr:colOff>
      <xdr:row>1</xdr:row>
      <xdr:rowOff>0</xdr:rowOff>
    </xdr:from>
    <xdr:to>
      <xdr:col>1</xdr:col>
      <xdr:colOff>4449536</xdr:colOff>
      <xdr:row>2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312964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585109</xdr:colOff>
      <xdr:row>3</xdr:row>
      <xdr:rowOff>27215</xdr:rowOff>
    </xdr:from>
    <xdr:to>
      <xdr:col>1</xdr:col>
      <xdr:colOff>3741965</xdr:colOff>
      <xdr:row>3</xdr:row>
      <xdr:rowOff>258537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1469573" y="707572"/>
          <a:ext cx="3156856" cy="231322"/>
        </a:xfrm>
        <a:prstGeom prst="rect">
          <a:avLst/>
        </a:prstGeom>
      </xdr:spPr>
    </xdr:pic>
    <xdr:clientData/>
  </xdr:twoCellAnchor>
  <xdr:twoCellAnchor>
    <xdr:from>
      <xdr:col>1</xdr:col>
      <xdr:colOff>3007178</xdr:colOff>
      <xdr:row>0</xdr:row>
      <xdr:rowOff>285750</xdr:rowOff>
    </xdr:from>
    <xdr:to>
      <xdr:col>1</xdr:col>
      <xdr:colOff>3918857</xdr:colOff>
      <xdr:row>2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4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625930</xdr:colOff>
      <xdr:row>2</xdr:row>
      <xdr:rowOff>95250</xdr:rowOff>
    </xdr:from>
    <xdr:to>
      <xdr:col>1</xdr:col>
      <xdr:colOff>3782786</xdr:colOff>
      <xdr:row>4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585107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3048000</xdr:colOff>
      <xdr:row>0</xdr:row>
      <xdr:rowOff>272144</xdr:rowOff>
    </xdr:from>
    <xdr:to>
      <xdr:col>1</xdr:col>
      <xdr:colOff>3959679</xdr:colOff>
      <xdr:row>2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312964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625930</xdr:colOff>
      <xdr:row>2</xdr:row>
      <xdr:rowOff>149679</xdr:rowOff>
    </xdr:from>
    <xdr:to>
      <xdr:col>1</xdr:col>
      <xdr:colOff>3782786</xdr:colOff>
      <xdr:row>3</xdr:row>
      <xdr:rowOff>353786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639536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3020786</xdr:colOff>
      <xdr:row>0</xdr:row>
      <xdr:rowOff>258536</xdr:rowOff>
    </xdr:from>
    <xdr:to>
      <xdr:col>1</xdr:col>
      <xdr:colOff>3932465</xdr:colOff>
      <xdr:row>2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4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2</xdr:row>
      <xdr:rowOff>81644</xdr:rowOff>
    </xdr:from>
    <xdr:to>
      <xdr:col>1</xdr:col>
      <xdr:colOff>3728357</xdr:colOff>
      <xdr:row>4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55965" y="571501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3061607</xdr:colOff>
      <xdr:row>0</xdr:row>
      <xdr:rowOff>272143</xdr:rowOff>
    </xdr:from>
    <xdr:to>
      <xdr:col>1</xdr:col>
      <xdr:colOff>3973286</xdr:colOff>
      <xdr:row>2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612323</xdr:colOff>
      <xdr:row>2</xdr:row>
      <xdr:rowOff>95251</xdr:rowOff>
    </xdr:from>
    <xdr:to>
      <xdr:col>1</xdr:col>
      <xdr:colOff>3769179</xdr:colOff>
      <xdr:row>3</xdr:row>
      <xdr:rowOff>299358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96787" y="585108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3292929</xdr:colOff>
      <xdr:row>0</xdr:row>
      <xdr:rowOff>258536</xdr:rowOff>
    </xdr:from>
    <xdr:to>
      <xdr:col>1</xdr:col>
      <xdr:colOff>4204608</xdr:colOff>
      <xdr:row>2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177393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B17"/>
  <sheetViews>
    <sheetView zoomScaleNormal="100" workbookViewId="0">
      <selection activeCell="C12" sqref="C12"/>
    </sheetView>
  </sheetViews>
  <sheetFormatPr baseColWidth="10" defaultColWidth="11.42578125" defaultRowHeight="15"/>
  <cols>
    <col min="1" max="1" width="11.42578125" style="1"/>
    <col min="2" max="2" width="81.7109375" style="1" customWidth="1"/>
    <col min="3" max="16384" width="11.42578125" style="1"/>
  </cols>
  <sheetData>
    <row r="6" spans="2:2">
      <c r="B6" s="2" t="s">
        <v>191</v>
      </c>
    </row>
    <row r="7" spans="2:2">
      <c r="B7" s="139" t="s">
        <v>158</v>
      </c>
    </row>
    <row r="8" spans="2:2">
      <c r="B8" s="139" t="s">
        <v>162</v>
      </c>
    </row>
    <row r="9" spans="2:2">
      <c r="B9" s="139" t="s">
        <v>150</v>
      </c>
    </row>
    <row r="10" spans="2:2">
      <c r="B10" s="139" t="s">
        <v>125</v>
      </c>
    </row>
    <row r="11" spans="2:2">
      <c r="B11" s="139" t="s">
        <v>126</v>
      </c>
    </row>
    <row r="12" spans="2:2">
      <c r="B12" s="139" t="s">
        <v>149</v>
      </c>
    </row>
    <row r="13" spans="2:2">
      <c r="B13" s="139" t="s">
        <v>127</v>
      </c>
    </row>
    <row r="14" spans="2:2">
      <c r="B14" s="139" t="s">
        <v>128</v>
      </c>
    </row>
    <row r="15" spans="2:2">
      <c r="B15" s="139" t="s">
        <v>129</v>
      </c>
    </row>
    <row r="16" spans="2:2">
      <c r="B16" s="139" t="s">
        <v>189</v>
      </c>
    </row>
    <row r="17" spans="2:2">
      <c r="B17" s="139" t="s">
        <v>190</v>
      </c>
    </row>
  </sheetData>
  <hyperlinks>
    <hyperlink ref="B8" location="SPNF!A1" display="1. Operaciones del Sector Público No Financiero Consolidado (SPNF) - millones USD-"/>
    <hyperlink ref="B15" location="GC!A1" display="8. Operaciones del Gobierno Central Consolidado (GC) - millones USD -"/>
    <hyperlink ref="B14" location="GADS!A1" display="7. Operaciones de los Gobiernos Autónomos Descentralizados (GADS) - millones USD -"/>
    <hyperlink ref="B13" location="FSS!A1" display="6. Operaciones de los Fondos de Seguridad Social (FSS) - millones USD -"/>
    <hyperlink ref="B11" location="GG!A1" display="4. Operaciones del Gobierno General Consolidado (GG) - millones USD -"/>
    <hyperlink ref="B10" location="EPNF!A1" display="3. Operaciones de las Empresas Públicas No Financieras (EPNF) - millones USD-"/>
    <hyperlink ref="B17" location="RESUMEN!A1" display="10. Resumen de las Estadísticas de las Finanzas Públicas - millones USD -"/>
    <hyperlink ref="B7" location="Notas!A1" display="Notas Informativas"/>
    <hyperlink ref="B9" location="Cons_SPNF!A1" display="2. Operaciones de la Consolidación del SPNF - millones USD -"/>
    <hyperlink ref="B12" location="Cons_GG!A1" display="5. Operaciones de la Consolidación del Gobierno General - millones USD -"/>
    <hyperlink ref="B16" location="'PGE+CFDD'!A1" display="9. Operaciones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I60"/>
  <sheetViews>
    <sheetView zoomScale="70" zoomScaleNormal="70" workbookViewId="0">
      <pane xSplit="2" ySplit="5" topLeftCell="C6" activePane="bottomRight" state="frozen"/>
      <selection activeCell="FN107" sqref="FN107"/>
      <selection pane="topRight" activeCell="FN107" sqref="FN107"/>
      <selection pane="bottomLeft" activeCell="FN107" sqref="FN107"/>
      <selection pane="bottomRight" activeCell="AB43" sqref="AB43:CI43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143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68" customForma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20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19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68" customFormat="1" ht="27" customHeigh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70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15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122">
        <f t="shared" ref="C6:AA6" si="0">+C8+C12</f>
        <v>24134.909407982068</v>
      </c>
      <c r="D6" s="75">
        <f t="shared" si="0"/>
        <v>24599.422067922838</v>
      </c>
      <c r="E6" s="75">
        <f t="shared" si="0"/>
        <v>23955.952803703534</v>
      </c>
      <c r="F6" s="75">
        <f t="shared" si="0"/>
        <v>23688.68134100832</v>
      </c>
      <c r="G6" s="76">
        <f t="shared" si="0"/>
        <v>21466.361064557314</v>
      </c>
      <c r="H6" s="75">
        <f t="shared" si="0"/>
        <v>6066.4770096922275</v>
      </c>
      <c r="I6" s="75">
        <f t="shared" si="0"/>
        <v>7130.4364702403618</v>
      </c>
      <c r="J6" s="75">
        <f t="shared" si="0"/>
        <v>5540.3443973269859</v>
      </c>
      <c r="K6" s="75">
        <f t="shared" si="0"/>
        <v>5397.6515307224936</v>
      </c>
      <c r="L6" s="75">
        <f t="shared" si="0"/>
        <v>5972.805466370809</v>
      </c>
      <c r="M6" s="75">
        <f t="shared" si="0"/>
        <v>6491.4497631567619</v>
      </c>
      <c r="N6" s="75">
        <f t="shared" si="0"/>
        <v>6036.3861045609401</v>
      </c>
      <c r="O6" s="75">
        <f t="shared" si="0"/>
        <v>6098.7807338343282</v>
      </c>
      <c r="P6" s="75">
        <f t="shared" si="0"/>
        <v>5977.3509827009675</v>
      </c>
      <c r="Q6" s="75">
        <f t="shared" si="0"/>
        <v>6440.3521228127829</v>
      </c>
      <c r="R6" s="75">
        <f t="shared" si="0"/>
        <v>5798.0975659516453</v>
      </c>
      <c r="S6" s="75">
        <f t="shared" si="0"/>
        <v>5740.1521322381368</v>
      </c>
      <c r="T6" s="75">
        <f t="shared" si="0"/>
        <v>5912.7823939148184</v>
      </c>
      <c r="U6" s="75">
        <f t="shared" si="0"/>
        <v>6399.8228105705748</v>
      </c>
      <c r="V6" s="75">
        <f t="shared" si="0"/>
        <v>6265.5489351603137</v>
      </c>
      <c r="W6" s="75">
        <f t="shared" si="0"/>
        <v>5110.5272013626145</v>
      </c>
      <c r="X6" s="75">
        <f t="shared" si="0"/>
        <v>4734.807677696168</v>
      </c>
      <c r="Y6" s="75">
        <f t="shared" si="0"/>
        <v>5538.0188379340352</v>
      </c>
      <c r="Z6" s="75">
        <f t="shared" si="0"/>
        <v>5525.2381146895805</v>
      </c>
      <c r="AA6" s="75">
        <f t="shared" si="0"/>
        <v>5668.296434237528</v>
      </c>
      <c r="AB6" s="122">
        <f t="shared" ref="AB6" si="1">+AB8+AB12</f>
        <v>2042.2973745954866</v>
      </c>
      <c r="AC6" s="75">
        <f t="shared" ref="AC6:CI6" si="2">+AC8+AC12</f>
        <v>1749.2435935029775</v>
      </c>
      <c r="AD6" s="75">
        <f t="shared" si="2"/>
        <v>2274.9360415937631</v>
      </c>
      <c r="AE6" s="75">
        <f t="shared" si="2"/>
        <v>2891.0081941954691</v>
      </c>
      <c r="AF6" s="75">
        <f t="shared" si="2"/>
        <v>2292.7049530554923</v>
      </c>
      <c r="AG6" s="75">
        <f t="shared" si="2"/>
        <v>1946.7233229894002</v>
      </c>
      <c r="AH6" s="75">
        <f t="shared" si="2"/>
        <v>1909.1135343303999</v>
      </c>
      <c r="AI6" s="75">
        <f t="shared" si="2"/>
        <v>1740.8895289937657</v>
      </c>
      <c r="AJ6" s="75">
        <f t="shared" si="2"/>
        <v>1890.3413340028192</v>
      </c>
      <c r="AK6" s="75">
        <f t="shared" si="2"/>
        <v>1951.5105660460999</v>
      </c>
      <c r="AL6" s="75">
        <f t="shared" si="2"/>
        <v>1660.1488699319975</v>
      </c>
      <c r="AM6" s="75">
        <f t="shared" si="2"/>
        <v>1785.9920947443961</v>
      </c>
      <c r="AN6" s="75">
        <f t="shared" si="2"/>
        <v>2380.8518368904233</v>
      </c>
      <c r="AO6" s="75">
        <f t="shared" si="2"/>
        <v>1582.1204294325908</v>
      </c>
      <c r="AP6" s="75">
        <f t="shared" si="2"/>
        <v>2009.833200047794</v>
      </c>
      <c r="AQ6" s="75">
        <f t="shared" si="2"/>
        <v>2842.8026337486322</v>
      </c>
      <c r="AR6" s="75">
        <f t="shared" si="2"/>
        <v>2056.7813593212559</v>
      </c>
      <c r="AS6" s="75">
        <f t="shared" si="2"/>
        <v>1591.8657700868728</v>
      </c>
      <c r="AT6" s="75">
        <f t="shared" si="2"/>
        <v>2192.7271624850541</v>
      </c>
      <c r="AU6" s="75">
        <f t="shared" si="2"/>
        <v>1882.6014930213591</v>
      </c>
      <c r="AV6" s="75">
        <f t="shared" si="2"/>
        <v>1961.0574490545278</v>
      </c>
      <c r="AW6" s="75">
        <f t="shared" si="2"/>
        <v>2066.9274436184446</v>
      </c>
      <c r="AX6" s="75">
        <f t="shared" si="2"/>
        <v>1895.0800030214823</v>
      </c>
      <c r="AY6" s="75">
        <f t="shared" si="2"/>
        <v>2136.7732871944004</v>
      </c>
      <c r="AZ6" s="75">
        <f t="shared" si="2"/>
        <v>2288.9787156708812</v>
      </c>
      <c r="BA6" s="75">
        <f t="shared" si="2"/>
        <v>1685.2858459851577</v>
      </c>
      <c r="BB6" s="75">
        <f t="shared" si="2"/>
        <v>2003.0864210449281</v>
      </c>
      <c r="BC6" s="75">
        <f t="shared" si="2"/>
        <v>2643.0289717374108</v>
      </c>
      <c r="BD6" s="75">
        <f t="shared" si="2"/>
        <v>1949.4941642113236</v>
      </c>
      <c r="BE6" s="75">
        <f t="shared" si="2"/>
        <v>1847.8289868640497</v>
      </c>
      <c r="BF6" s="75">
        <f t="shared" si="2"/>
        <v>2010.0345286114193</v>
      </c>
      <c r="BG6" s="75">
        <f t="shared" si="2"/>
        <v>1690.2464011108796</v>
      </c>
      <c r="BH6" s="75">
        <f t="shared" si="2"/>
        <v>2097.8166362293459</v>
      </c>
      <c r="BI6" s="75">
        <f t="shared" si="2"/>
        <v>2014.6058704065115</v>
      </c>
      <c r="BJ6" s="75">
        <f t="shared" si="2"/>
        <v>1835.8134181561618</v>
      </c>
      <c r="BK6" s="75">
        <f t="shared" si="2"/>
        <v>1889.7328436754628</v>
      </c>
      <c r="BL6" s="75">
        <f t="shared" si="2"/>
        <v>2046.6768672812</v>
      </c>
      <c r="BM6" s="75">
        <f t="shared" si="2"/>
        <v>1997.1756700674241</v>
      </c>
      <c r="BN6" s="75">
        <f t="shared" si="2"/>
        <v>1868.9298565661941</v>
      </c>
      <c r="BO6" s="75">
        <f t="shared" si="2"/>
        <v>2614.6710234575467</v>
      </c>
      <c r="BP6" s="75">
        <f t="shared" si="2"/>
        <v>1928.9666953162709</v>
      </c>
      <c r="BQ6" s="75">
        <f t="shared" si="2"/>
        <v>1856.1850917967586</v>
      </c>
      <c r="BR6" s="75">
        <f t="shared" si="2"/>
        <v>2738.812353009288</v>
      </c>
      <c r="BS6" s="75">
        <f t="shared" si="2"/>
        <v>1707.0319006741356</v>
      </c>
      <c r="BT6" s="75">
        <f t="shared" si="2"/>
        <v>1819.7046814768896</v>
      </c>
      <c r="BU6" s="75">
        <f t="shared" si="2"/>
        <v>1713.6736856586454</v>
      </c>
      <c r="BV6" s="75">
        <f t="shared" si="2"/>
        <v>1671.5790163544457</v>
      </c>
      <c r="BW6" s="75">
        <f t="shared" si="2"/>
        <v>1725.2744993495232</v>
      </c>
      <c r="BX6" s="75">
        <f t="shared" si="2"/>
        <v>1748.0775519690044</v>
      </c>
      <c r="BY6" s="75">
        <f t="shared" si="2"/>
        <v>1409.6314608463626</v>
      </c>
      <c r="BZ6" s="75">
        <f t="shared" si="2"/>
        <v>1577.0986648808009</v>
      </c>
      <c r="CA6" s="75">
        <f t="shared" si="2"/>
        <v>2179.3233631104176</v>
      </c>
      <c r="CB6" s="75">
        <f t="shared" si="2"/>
        <v>1568.8817502905349</v>
      </c>
      <c r="CC6" s="75">
        <f t="shared" si="2"/>
        <v>1789.8137245330824</v>
      </c>
      <c r="CD6" s="75">
        <f t="shared" si="2"/>
        <v>1833.8002619138101</v>
      </c>
      <c r="CE6" s="75">
        <f t="shared" si="2"/>
        <v>1910.0252482151907</v>
      </c>
      <c r="CF6" s="75">
        <f t="shared" si="2"/>
        <v>1781.412604560581</v>
      </c>
      <c r="CG6" s="75">
        <f t="shared" si="2"/>
        <v>1758.1702146340751</v>
      </c>
      <c r="CH6" s="75">
        <f t="shared" si="2"/>
        <v>1661.2268470381755</v>
      </c>
      <c r="CI6" s="76">
        <f t="shared" si="2"/>
        <v>2248.8993725652781</v>
      </c>
    </row>
    <row r="7" spans="1:87">
      <c r="A7" s="78"/>
      <c r="C7" s="123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123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124">
        <f t="shared" ref="C8:AA8" si="3">C9+C10</f>
        <v>10474.843311208204</v>
      </c>
      <c r="D8" s="82">
        <f t="shared" si="3"/>
        <v>8876.2404304013726</v>
      </c>
      <c r="E8" s="82">
        <f t="shared" si="3"/>
        <v>7340.2280501369005</v>
      </c>
      <c r="F8" s="82">
        <f t="shared" si="3"/>
        <v>5283.1213732404722</v>
      </c>
      <c r="G8" s="83">
        <f t="shared" si="3"/>
        <v>4708.1075008412718</v>
      </c>
      <c r="H8" s="82">
        <f t="shared" si="3"/>
        <v>2926.6507604703274</v>
      </c>
      <c r="I8" s="82">
        <f t="shared" si="3"/>
        <v>3365.1842642703614</v>
      </c>
      <c r="J8" s="82">
        <f t="shared" si="3"/>
        <v>2181.810972205385</v>
      </c>
      <c r="K8" s="82">
        <f t="shared" si="3"/>
        <v>2001.1973142621293</v>
      </c>
      <c r="L8" s="82">
        <f t="shared" si="3"/>
        <v>2316.1978240726667</v>
      </c>
      <c r="M8" s="82">
        <f t="shared" si="3"/>
        <v>2081.0652062554627</v>
      </c>
      <c r="N8" s="82">
        <f t="shared" si="3"/>
        <v>2151.2586525978895</v>
      </c>
      <c r="O8" s="82">
        <f t="shared" si="3"/>
        <v>2327.7187474753537</v>
      </c>
      <c r="P8" s="82">
        <f t="shared" si="3"/>
        <v>2099.9022037347058</v>
      </c>
      <c r="Q8" s="82">
        <f t="shared" si="3"/>
        <v>1976.1837746508027</v>
      </c>
      <c r="R8" s="82">
        <f t="shared" si="3"/>
        <v>1632.8260135749242</v>
      </c>
      <c r="S8" s="82">
        <f t="shared" si="3"/>
        <v>1631.3160581764678</v>
      </c>
      <c r="T8" s="82">
        <f t="shared" si="3"/>
        <v>1259.9093072680182</v>
      </c>
      <c r="U8" s="82">
        <f t="shared" si="3"/>
        <v>1418.885869572026</v>
      </c>
      <c r="V8" s="82">
        <f t="shared" si="3"/>
        <v>1397.8220529345131</v>
      </c>
      <c r="W8" s="82">
        <f t="shared" si="3"/>
        <v>1206.5041434659145</v>
      </c>
      <c r="X8" s="82">
        <f t="shared" si="3"/>
        <v>900.31945746136807</v>
      </c>
      <c r="Y8" s="82">
        <f t="shared" si="3"/>
        <v>1124.6065167697352</v>
      </c>
      <c r="Z8" s="82">
        <f t="shared" si="3"/>
        <v>1273.6085704016041</v>
      </c>
      <c r="AA8" s="82">
        <f t="shared" si="3"/>
        <v>1409.5729562085644</v>
      </c>
      <c r="AB8" s="124">
        <f t="shared" ref="AB8" si="4">AB9+AB10</f>
        <v>898.37870927838662</v>
      </c>
      <c r="AC8" s="82">
        <f t="shared" ref="AC8" si="5">AC9+AC10</f>
        <v>814.36820543327769</v>
      </c>
      <c r="AD8" s="82">
        <f t="shared" ref="AD8" si="6">AD9+AD10</f>
        <v>1213.903845758663</v>
      </c>
      <c r="AE8" s="82">
        <f t="shared" ref="AE8" si="7">AE9+AE10</f>
        <v>1281.4308177208691</v>
      </c>
      <c r="AF8" s="82">
        <f t="shared" ref="AF8" si="8">AF9+AF10</f>
        <v>1176.9625153794923</v>
      </c>
      <c r="AG8" s="82">
        <f t="shared" ref="AG8" si="9">AG9+AG10</f>
        <v>906.79093117000002</v>
      </c>
      <c r="AH8" s="82">
        <f t="shared" ref="AH8" si="10">AH9+AH10</f>
        <v>751.53640719000009</v>
      </c>
      <c r="AI8" s="82">
        <f t="shared" ref="AI8" si="11">AI9+AI10</f>
        <v>657.81513326986578</v>
      </c>
      <c r="AJ8" s="82">
        <f t="shared" ref="AJ8" si="12">AJ9+AJ10</f>
        <v>772.45943174551917</v>
      </c>
      <c r="AK8" s="82">
        <f t="shared" ref="AK8" si="13">AK9+AK10</f>
        <v>941.57630820000008</v>
      </c>
      <c r="AL8" s="82">
        <f t="shared" ref="AL8" si="14">AL9+AL10</f>
        <v>562.5355357074975</v>
      </c>
      <c r="AM8" s="82">
        <f t="shared" ref="AM8" si="15">AM9+AM10</f>
        <v>497.08547035463181</v>
      </c>
      <c r="AN8" s="82">
        <f t="shared" ref="AN8" si="16">AN9+AN10</f>
        <v>972.44367727817416</v>
      </c>
      <c r="AO8" s="82">
        <f t="shared" ref="AO8" si="17">AO9+AO10</f>
        <v>492.75650910075649</v>
      </c>
      <c r="AP8" s="82">
        <f t="shared" ref="AP8" si="18">AP9+AP10</f>
        <v>850.99763769373567</v>
      </c>
      <c r="AQ8" s="82">
        <f t="shared" ref="AQ8" si="19">AQ9+AQ10</f>
        <v>932.24420107764297</v>
      </c>
      <c r="AR8" s="82">
        <f t="shared" ref="AR8" si="20">AR9+AR10</f>
        <v>714.85865711966267</v>
      </c>
      <c r="AS8" s="82">
        <f t="shared" ref="AS8" si="21">AS9+AS10</f>
        <v>433.96234805815669</v>
      </c>
      <c r="AT8" s="82">
        <f t="shared" ref="AT8" si="22">AT9+AT10</f>
        <v>834.82040688591201</v>
      </c>
      <c r="AU8" s="82">
        <f t="shared" ref="AU8" si="23">AU9+AU10</f>
        <v>641.09054202840764</v>
      </c>
      <c r="AV8" s="82">
        <f t="shared" ref="AV8" si="24">AV9+AV10</f>
        <v>675.34770368356999</v>
      </c>
      <c r="AW8" s="82">
        <f t="shared" ref="AW8" si="25">AW9+AW10</f>
        <v>778.1797322381243</v>
      </c>
      <c r="AX8" s="82">
        <f t="shared" ref="AX8" si="26">AX9+AX10</f>
        <v>669.82155097280952</v>
      </c>
      <c r="AY8" s="82">
        <f t="shared" ref="AY8" si="27">AY9+AY10</f>
        <v>879.71746426441996</v>
      </c>
      <c r="AZ8" s="82">
        <f t="shared" ref="AZ8" si="28">AZ9+AZ10</f>
        <v>822.95739146103995</v>
      </c>
      <c r="BA8" s="82">
        <f t="shared" ref="BA8" si="29">BA9+BA10</f>
        <v>492.39129839133574</v>
      </c>
      <c r="BB8" s="82">
        <f t="shared" ref="BB8" si="30">BB9+BB10</f>
        <v>784.55351388233009</v>
      </c>
      <c r="BC8" s="82">
        <f t="shared" ref="BC8" si="31">BC9+BC10</f>
        <v>685.08091575864114</v>
      </c>
      <c r="BD8" s="82">
        <f t="shared" ref="BD8" si="32">BD9+BD10</f>
        <v>652.06342469987271</v>
      </c>
      <c r="BE8" s="82">
        <f t="shared" ref="BE8" si="33">BE9+BE10</f>
        <v>639.03943419228881</v>
      </c>
      <c r="BF8" s="82">
        <f t="shared" ref="BF8" si="34">BF9+BF10</f>
        <v>554.7618831510207</v>
      </c>
      <c r="BG8" s="82">
        <f t="shared" ref="BG8" si="35">BG9+BG10</f>
        <v>412.99764926942566</v>
      </c>
      <c r="BH8" s="82">
        <f t="shared" ref="BH8" si="36">BH9+BH10</f>
        <v>665.06648115447774</v>
      </c>
      <c r="BI8" s="82">
        <f t="shared" ref="BI8" si="37">BI9+BI10</f>
        <v>665.89334626577829</v>
      </c>
      <c r="BJ8" s="82">
        <f t="shared" ref="BJ8" si="38">BJ9+BJ10</f>
        <v>471.78830600829326</v>
      </c>
      <c r="BK8" s="82">
        <f t="shared" ref="BK8" si="39">BK9+BK10</f>
        <v>493.63440590239634</v>
      </c>
      <c r="BL8" s="82">
        <f t="shared" ref="BL8" si="40">BL9+BL10</f>
        <v>448.95785195940005</v>
      </c>
      <c r="BM8" s="82">
        <f t="shared" ref="BM8" si="41">BM9+BM10</f>
        <v>389.38986149782426</v>
      </c>
      <c r="BN8" s="82">
        <f t="shared" ref="BN8" si="42">BN9+BN10</f>
        <v>421.56159381079391</v>
      </c>
      <c r="BO8" s="82">
        <f t="shared" ref="BO8" si="43">BO9+BO10</f>
        <v>471.15498180309658</v>
      </c>
      <c r="BP8" s="82">
        <f t="shared" ref="BP8" si="44">BP9+BP10</f>
        <v>445.77259548482101</v>
      </c>
      <c r="BQ8" s="82">
        <f t="shared" ref="BQ8" si="45">BQ9+BQ10</f>
        <v>501.95829228410832</v>
      </c>
      <c r="BR8" s="82">
        <f t="shared" ref="BR8" si="46">BR9+BR10</f>
        <v>532.93559469793763</v>
      </c>
      <c r="BS8" s="82">
        <f t="shared" ref="BS8" si="47">BS9+BS10</f>
        <v>444.61217312183578</v>
      </c>
      <c r="BT8" s="82">
        <f t="shared" ref="BT8" si="48">BT9+BT10</f>
        <v>420.27428511473966</v>
      </c>
      <c r="BU8" s="82">
        <f t="shared" ref="BU8" si="49">BU9+BU10</f>
        <v>408.40531804009504</v>
      </c>
      <c r="BV8" s="82">
        <f t="shared" ref="BV8" si="50">BV9+BV10</f>
        <v>418.0548780844457</v>
      </c>
      <c r="BW8" s="82">
        <f t="shared" ref="BW8" si="51">BW9+BW10</f>
        <v>380.04394734137378</v>
      </c>
      <c r="BX8" s="82">
        <f t="shared" ref="BX8" si="52">BX9+BX10</f>
        <v>332.23380775430434</v>
      </c>
      <c r="BY8" s="82">
        <f t="shared" ref="BY8" si="53">BY9+BY10</f>
        <v>264.1616721103627</v>
      </c>
      <c r="BZ8" s="82">
        <f t="shared" ref="BZ8" si="54">BZ9+BZ10</f>
        <v>303.92397759670092</v>
      </c>
      <c r="CA8" s="82">
        <f t="shared" ref="CA8" si="55">CA9+CA10</f>
        <v>338.25961098041768</v>
      </c>
      <c r="CB8" s="82">
        <f t="shared" ref="CB8" si="56">CB9+CB10</f>
        <v>381.92623703723513</v>
      </c>
      <c r="CC8" s="82">
        <f t="shared" ref="CC8" si="57">CC9+CC10</f>
        <v>404.42066875208246</v>
      </c>
      <c r="CD8" s="82">
        <f t="shared" ref="CD8" si="58">CD9+CD10</f>
        <v>369.50042188183181</v>
      </c>
      <c r="CE8" s="82">
        <f t="shared" ref="CE8" si="59">CE9+CE10</f>
        <v>451.14821245919052</v>
      </c>
      <c r="CF8" s="82">
        <f t="shared" ref="CF8" si="60">CF9+CF10</f>
        <v>452.95993606058181</v>
      </c>
      <c r="CG8" s="82">
        <f t="shared" ref="CG8" si="61">CG9+CG10</f>
        <v>416.40807575836084</v>
      </c>
      <c r="CH8" s="82">
        <f t="shared" ref="CH8" si="62">CH9+CH10</f>
        <v>394.12217949217518</v>
      </c>
      <c r="CI8" s="83">
        <f t="shared" ref="CI8" si="63">CI9+CI10</f>
        <v>599.04270095802826</v>
      </c>
    </row>
    <row r="9" spans="1:87" s="5" customFormat="1">
      <c r="A9" s="78">
        <v>111</v>
      </c>
      <c r="B9" s="66" t="s">
        <v>2</v>
      </c>
      <c r="C9" s="125">
        <f>+SUM(AB9:AM9)</f>
        <v>8150.2187643682037</v>
      </c>
      <c r="D9" s="84">
        <f>+SUM(AN9:AY9)</f>
        <v>6350.9424746513723</v>
      </c>
      <c r="E9" s="84">
        <f>+SUM(AZ9:BK9)</f>
        <v>5311.5982006243084</v>
      </c>
      <c r="F9" s="84">
        <f>+SUM(BL9:BW9)</f>
        <v>3272.0864068771875</v>
      </c>
      <c r="G9" s="118">
        <f>+SUM(BX9:CI9)</f>
        <v>3391.7883879712717</v>
      </c>
      <c r="H9" s="84">
        <f>+SUM(AB9:AD9)</f>
        <v>2425.1507604703274</v>
      </c>
      <c r="I9" s="84">
        <f>+SUM(AE9:AG9)</f>
        <v>2640.8597174303613</v>
      </c>
      <c r="J9" s="84">
        <f>+SUM(AH9:AJ9)</f>
        <v>1687.810972205385</v>
      </c>
      <c r="K9" s="84">
        <f>+SUM(AK9:AM9)</f>
        <v>1396.3973142621294</v>
      </c>
      <c r="L9" s="84">
        <f>+SUM(AN9:AP9)</f>
        <v>1668.4678240726664</v>
      </c>
      <c r="M9" s="84">
        <f>+SUM(AQ9:AS9)</f>
        <v>1517.0652062554625</v>
      </c>
      <c r="N9" s="84">
        <f>+SUM(AT9:AV9)</f>
        <v>1537.5986525978897</v>
      </c>
      <c r="O9" s="84">
        <f>+SUM(AW9:AY9)</f>
        <v>1627.810791725354</v>
      </c>
      <c r="P9" s="84">
        <f>+SUM(AZ9:BB9)</f>
        <v>1661.9167017347058</v>
      </c>
      <c r="Q9" s="84">
        <f>+SUM(BC9:BE9)</f>
        <v>1515.1537746508027</v>
      </c>
      <c r="R9" s="84">
        <f>+SUM(BF9:BH9)</f>
        <v>1072.0910085710202</v>
      </c>
      <c r="S9" s="84">
        <f>+SUM(BI9:BK9)</f>
        <v>1062.4367156677799</v>
      </c>
      <c r="T9" s="84">
        <f>+SUM(BL9:BN9)</f>
        <v>741.76931306495578</v>
      </c>
      <c r="U9" s="84">
        <f>+SUM(BO9:BQ9)</f>
        <v>872.65658452202592</v>
      </c>
      <c r="V9" s="84">
        <f>+SUM(BR9:BT9)</f>
        <v>881.00905137429163</v>
      </c>
      <c r="W9" s="84">
        <f>+SUM(BU9:BW9)</f>
        <v>776.65145791591453</v>
      </c>
      <c r="X9" s="84">
        <f>+SUM(BX9:BZ9)</f>
        <v>594.10651793136799</v>
      </c>
      <c r="Y9" s="84">
        <f>+SUM(CA9:CC9)</f>
        <v>779.77019644973529</v>
      </c>
      <c r="Z9" s="84">
        <f>+SUM(CD9:CF9)</f>
        <v>944.81629660160411</v>
      </c>
      <c r="AA9" s="84">
        <f>+SUM(CG9:CI9)</f>
        <v>1073.0953769885646</v>
      </c>
      <c r="AB9" s="127">
        <v>770.87870927838662</v>
      </c>
      <c r="AC9" s="109">
        <v>691.36820543327769</v>
      </c>
      <c r="AD9" s="109">
        <v>962.90384575866312</v>
      </c>
      <c r="AE9" s="109">
        <v>974.47911068086921</v>
      </c>
      <c r="AF9" s="109">
        <v>965.96251537949217</v>
      </c>
      <c r="AG9" s="109">
        <v>700.41809136999996</v>
      </c>
      <c r="AH9" s="109">
        <v>584.53640719000009</v>
      </c>
      <c r="AI9" s="109">
        <v>497.81513326986578</v>
      </c>
      <c r="AJ9" s="109">
        <v>605.45943174551917</v>
      </c>
      <c r="AK9" s="109">
        <v>742.57630820000008</v>
      </c>
      <c r="AL9" s="109">
        <v>341.5355357074975</v>
      </c>
      <c r="AM9" s="109">
        <v>312.2854703546318</v>
      </c>
      <c r="AN9" s="109">
        <v>733.44367727817416</v>
      </c>
      <c r="AO9" s="109">
        <v>312.53650910075646</v>
      </c>
      <c r="AP9" s="109">
        <v>622.48763769373568</v>
      </c>
      <c r="AQ9" s="109">
        <v>782.24420107764297</v>
      </c>
      <c r="AR9" s="109">
        <v>505.85865711966272</v>
      </c>
      <c r="AS9" s="109">
        <v>228.96234805815669</v>
      </c>
      <c r="AT9" s="109">
        <v>615.82040688591201</v>
      </c>
      <c r="AU9" s="109">
        <v>414.87054202840761</v>
      </c>
      <c r="AV9" s="109">
        <v>506.90770368357005</v>
      </c>
      <c r="AW9" s="109">
        <v>601.9297322381243</v>
      </c>
      <c r="AX9" s="109">
        <v>516.19359522280956</v>
      </c>
      <c r="AY9" s="109">
        <v>509.68746426441999</v>
      </c>
      <c r="AZ9" s="109">
        <v>661.45739146103995</v>
      </c>
      <c r="BA9" s="109">
        <v>347.8092983913358</v>
      </c>
      <c r="BB9" s="109">
        <v>652.65001188233009</v>
      </c>
      <c r="BC9" s="109">
        <v>532.30091575864105</v>
      </c>
      <c r="BD9" s="109">
        <v>500.36342469987267</v>
      </c>
      <c r="BE9" s="109">
        <v>482.48943419228885</v>
      </c>
      <c r="BF9" s="109">
        <v>374.50188315102071</v>
      </c>
      <c r="BG9" s="109">
        <v>241.16915260942568</v>
      </c>
      <c r="BH9" s="109">
        <v>456.41997281057377</v>
      </c>
      <c r="BI9" s="109">
        <v>421.77400375709027</v>
      </c>
      <c r="BJ9" s="109">
        <v>333.50830600829329</v>
      </c>
      <c r="BK9" s="109">
        <v>307.15440590239632</v>
      </c>
      <c r="BL9" s="109">
        <v>260.56497851633765</v>
      </c>
      <c r="BM9" s="109">
        <v>244.68663757782423</v>
      </c>
      <c r="BN9" s="109">
        <v>236.51769697079391</v>
      </c>
      <c r="BO9" s="109">
        <v>266.65921415309657</v>
      </c>
      <c r="BP9" s="109">
        <v>293.21316092482101</v>
      </c>
      <c r="BQ9" s="109">
        <v>312.78420944410834</v>
      </c>
      <c r="BR9" s="109">
        <v>328.93112020873366</v>
      </c>
      <c r="BS9" s="109">
        <v>277.79200829183583</v>
      </c>
      <c r="BT9" s="109">
        <v>274.2859228737222</v>
      </c>
      <c r="BU9" s="109">
        <v>271.94761910009504</v>
      </c>
      <c r="BV9" s="109">
        <v>292.75610468444569</v>
      </c>
      <c r="BW9" s="109">
        <v>211.94773413137381</v>
      </c>
      <c r="BX9" s="109">
        <v>219.16830728430435</v>
      </c>
      <c r="BY9" s="109">
        <v>181.06296845036272</v>
      </c>
      <c r="BZ9" s="109">
        <v>193.87524219670092</v>
      </c>
      <c r="CA9" s="109">
        <v>222.22086318041767</v>
      </c>
      <c r="CB9" s="109">
        <v>279.68660442723512</v>
      </c>
      <c r="CC9" s="109">
        <v>277.86272884208245</v>
      </c>
      <c r="CD9" s="109">
        <v>287.4134338218318</v>
      </c>
      <c r="CE9" s="109">
        <v>329.52093267919054</v>
      </c>
      <c r="CF9" s="109">
        <v>327.88193010058177</v>
      </c>
      <c r="CG9" s="109">
        <v>335.15424169836086</v>
      </c>
      <c r="CH9" s="109">
        <v>295.0984343321752</v>
      </c>
      <c r="CI9" s="117">
        <v>442.84270095802833</v>
      </c>
    </row>
    <row r="10" spans="1:87" s="5" customFormat="1">
      <c r="A10" s="78">
        <v>112</v>
      </c>
      <c r="B10" s="66" t="s">
        <v>3</v>
      </c>
      <c r="C10" s="125">
        <f>+SUM(AB10:AM10)</f>
        <v>2324.6245468400002</v>
      </c>
      <c r="D10" s="84">
        <f>+SUM(AN10:AY10)</f>
        <v>2525.2979557500003</v>
      </c>
      <c r="E10" s="84">
        <f>+SUM(AZ10:BK10)</f>
        <v>2028.6298495125918</v>
      </c>
      <c r="F10" s="84">
        <f>+SUM(BL10:BW10)</f>
        <v>2011.0349663632842</v>
      </c>
      <c r="G10" s="118">
        <f>+SUM(BX10:CI10)</f>
        <v>1316.31911287</v>
      </c>
      <c r="H10" s="84">
        <f>+SUM(AB10:AD10)</f>
        <v>501.5</v>
      </c>
      <c r="I10" s="84">
        <f>+SUM(AE10:AG10)</f>
        <v>724.32454684000004</v>
      </c>
      <c r="J10" s="84">
        <f>+SUM(AH10:AJ10)</f>
        <v>494</v>
      </c>
      <c r="K10" s="84">
        <f>+SUM(AK10:AM10)</f>
        <v>604.79999999999995</v>
      </c>
      <c r="L10" s="84">
        <f>+SUM(AN10:AP10)</f>
        <v>647.73</v>
      </c>
      <c r="M10" s="84">
        <f>+SUM(AQ10:AS10)</f>
        <v>564</v>
      </c>
      <c r="N10" s="84">
        <f>+SUM(AT10:AV10)</f>
        <v>613.66000000000008</v>
      </c>
      <c r="O10" s="84">
        <f>+SUM(AW10:AY10)</f>
        <v>699.90795574999993</v>
      </c>
      <c r="P10" s="84">
        <f>+SUM(AZ10:BB10)</f>
        <v>437.98550199999994</v>
      </c>
      <c r="Q10" s="84">
        <f>+SUM(BC10:BE10)</f>
        <v>461.03000000000003</v>
      </c>
      <c r="R10" s="84">
        <f>+SUM(BF10:BH10)</f>
        <v>560.73500500390401</v>
      </c>
      <c r="S10" s="84">
        <f>+SUM(BI10:BK10)</f>
        <v>568.87934250868796</v>
      </c>
      <c r="T10" s="84">
        <f>+SUM(BL10:BN10)</f>
        <v>518.13999420306243</v>
      </c>
      <c r="U10" s="84">
        <f>+SUM(BO10:BQ10)</f>
        <v>546.22928505000004</v>
      </c>
      <c r="V10" s="84">
        <f>+SUM(BR10:BT10)</f>
        <v>516.81300156022144</v>
      </c>
      <c r="W10" s="84">
        <f>+SUM(BU10:BW10)</f>
        <v>429.85268554999993</v>
      </c>
      <c r="X10" s="84">
        <f>+SUM(BX10:BZ10)</f>
        <v>306.21293953000003</v>
      </c>
      <c r="Y10" s="84">
        <f>+SUM(CA10:CC10)</f>
        <v>344.83632032000003</v>
      </c>
      <c r="Z10" s="84">
        <f>+SUM(CD10:CF10)</f>
        <v>328.79227380000003</v>
      </c>
      <c r="AA10" s="84">
        <f>+SUM(CG10:CI10)</f>
        <v>336.47757921999994</v>
      </c>
      <c r="AB10" s="127">
        <v>127.5</v>
      </c>
      <c r="AC10" s="109">
        <v>123</v>
      </c>
      <c r="AD10" s="109">
        <v>251</v>
      </c>
      <c r="AE10" s="109">
        <v>306.95170703999997</v>
      </c>
      <c r="AF10" s="109">
        <v>211</v>
      </c>
      <c r="AG10" s="109">
        <v>206.37283980000001</v>
      </c>
      <c r="AH10" s="109">
        <v>167</v>
      </c>
      <c r="AI10" s="109">
        <v>160</v>
      </c>
      <c r="AJ10" s="109">
        <v>167</v>
      </c>
      <c r="AK10" s="109">
        <v>199</v>
      </c>
      <c r="AL10" s="109">
        <v>221</v>
      </c>
      <c r="AM10" s="109">
        <v>184.8</v>
      </c>
      <c r="AN10" s="109">
        <v>239</v>
      </c>
      <c r="AO10" s="109">
        <v>180.22</v>
      </c>
      <c r="AP10" s="109">
        <v>228.51</v>
      </c>
      <c r="AQ10" s="109">
        <v>150</v>
      </c>
      <c r="AR10" s="109">
        <v>209</v>
      </c>
      <c r="AS10" s="109">
        <v>205</v>
      </c>
      <c r="AT10" s="109">
        <v>219</v>
      </c>
      <c r="AU10" s="109">
        <v>226.22</v>
      </c>
      <c r="AV10" s="109">
        <v>168.44</v>
      </c>
      <c r="AW10" s="109">
        <v>176.25</v>
      </c>
      <c r="AX10" s="109">
        <v>153.62795575000001</v>
      </c>
      <c r="AY10" s="109">
        <v>370.03</v>
      </c>
      <c r="AZ10" s="109">
        <v>161.5</v>
      </c>
      <c r="BA10" s="109">
        <v>144.58199999999994</v>
      </c>
      <c r="BB10" s="109">
        <v>131.903502</v>
      </c>
      <c r="BC10" s="109">
        <v>152.78000000000003</v>
      </c>
      <c r="BD10" s="109">
        <v>151.69999999999999</v>
      </c>
      <c r="BE10" s="109">
        <v>156.55000000000001</v>
      </c>
      <c r="BF10" s="109">
        <v>180.26</v>
      </c>
      <c r="BG10" s="109">
        <v>171.82849665999998</v>
      </c>
      <c r="BH10" s="109">
        <v>208.64650834390397</v>
      </c>
      <c r="BI10" s="109">
        <v>244.11934250868796</v>
      </c>
      <c r="BJ10" s="109">
        <v>138.28</v>
      </c>
      <c r="BK10" s="109">
        <v>186.48</v>
      </c>
      <c r="BL10" s="109">
        <v>188.39287344306243</v>
      </c>
      <c r="BM10" s="109">
        <v>144.70322392000003</v>
      </c>
      <c r="BN10" s="109">
        <v>185.04389684</v>
      </c>
      <c r="BO10" s="109">
        <v>204.49576765</v>
      </c>
      <c r="BP10" s="109">
        <v>152.55943456</v>
      </c>
      <c r="BQ10" s="109">
        <v>189.17408284000001</v>
      </c>
      <c r="BR10" s="109">
        <v>204.004474489204</v>
      </c>
      <c r="BS10" s="109">
        <v>166.82016482999998</v>
      </c>
      <c r="BT10" s="109">
        <v>145.98836224101746</v>
      </c>
      <c r="BU10" s="109">
        <v>136.45769894</v>
      </c>
      <c r="BV10" s="109">
        <v>125.29877339999999</v>
      </c>
      <c r="BW10" s="109">
        <v>168.09621320999997</v>
      </c>
      <c r="BX10" s="109">
        <v>113.06550047</v>
      </c>
      <c r="BY10" s="109">
        <v>83.098703659999998</v>
      </c>
      <c r="BZ10" s="109">
        <v>110.04873540000001</v>
      </c>
      <c r="CA10" s="109">
        <v>116.03874780000001</v>
      </c>
      <c r="CB10" s="109">
        <v>102.23963261</v>
      </c>
      <c r="CC10" s="109">
        <v>126.55793991000002</v>
      </c>
      <c r="CD10" s="109">
        <v>82.086988059999982</v>
      </c>
      <c r="CE10" s="109">
        <v>121.62727977999999</v>
      </c>
      <c r="CF10" s="109">
        <v>125.07800596000003</v>
      </c>
      <c r="CG10" s="109">
        <v>81.253834059999988</v>
      </c>
      <c r="CH10" s="109">
        <v>99.02374515999999</v>
      </c>
      <c r="CI10" s="117">
        <v>156.19999999999999</v>
      </c>
    </row>
    <row r="11" spans="1:87">
      <c r="A11" s="78"/>
      <c r="C11" s="126"/>
      <c r="G11" s="85"/>
      <c r="AB11" s="126"/>
      <c r="CI11" s="85"/>
    </row>
    <row r="12" spans="1:87">
      <c r="A12" s="81">
        <v>12</v>
      </c>
      <c r="B12" s="5" t="s">
        <v>4</v>
      </c>
      <c r="C12" s="124">
        <f t="shared" ref="C12:AA12" si="64">+C13+C20++C21+C22+C23</f>
        <v>13660.066096773864</v>
      </c>
      <c r="D12" s="82">
        <f t="shared" si="64"/>
        <v>15723.181637521466</v>
      </c>
      <c r="E12" s="82">
        <f t="shared" si="64"/>
        <v>16615.724753566632</v>
      </c>
      <c r="F12" s="82">
        <f t="shared" si="64"/>
        <v>18405.559967767847</v>
      </c>
      <c r="G12" s="83">
        <f t="shared" si="64"/>
        <v>16758.253563716044</v>
      </c>
      <c r="H12" s="82">
        <f t="shared" si="64"/>
        <v>3139.8262492219001</v>
      </c>
      <c r="I12" s="82">
        <f t="shared" si="64"/>
        <v>3765.25220597</v>
      </c>
      <c r="J12" s="82">
        <f t="shared" si="64"/>
        <v>3358.5334251216004</v>
      </c>
      <c r="K12" s="82">
        <f t="shared" si="64"/>
        <v>3396.4542164603645</v>
      </c>
      <c r="L12" s="82">
        <f t="shared" si="64"/>
        <v>3656.6076422981423</v>
      </c>
      <c r="M12" s="82">
        <f t="shared" si="64"/>
        <v>4410.3845569012992</v>
      </c>
      <c r="N12" s="82">
        <f t="shared" si="64"/>
        <v>3885.1274519630506</v>
      </c>
      <c r="O12" s="82">
        <f t="shared" si="64"/>
        <v>3771.0619863589741</v>
      </c>
      <c r="P12" s="82">
        <f t="shared" si="64"/>
        <v>3877.4487789662612</v>
      </c>
      <c r="Q12" s="82">
        <f t="shared" si="64"/>
        <v>4464.1683481619802</v>
      </c>
      <c r="R12" s="82">
        <f t="shared" si="64"/>
        <v>4165.271552376721</v>
      </c>
      <c r="S12" s="82">
        <f t="shared" si="64"/>
        <v>4108.836074061669</v>
      </c>
      <c r="T12" s="82">
        <f t="shared" si="64"/>
        <v>4652.8730866468004</v>
      </c>
      <c r="U12" s="82">
        <f t="shared" si="64"/>
        <v>4980.9369409985493</v>
      </c>
      <c r="V12" s="82">
        <f t="shared" si="64"/>
        <v>4867.7268822258011</v>
      </c>
      <c r="W12" s="82">
        <f t="shared" si="64"/>
        <v>3904.0230578967003</v>
      </c>
      <c r="X12" s="82">
        <f t="shared" si="64"/>
        <v>3834.4882202348003</v>
      </c>
      <c r="Y12" s="82">
        <f t="shared" si="64"/>
        <v>4413.4123211643</v>
      </c>
      <c r="Z12" s="82">
        <f t="shared" si="64"/>
        <v>4251.6295442879764</v>
      </c>
      <c r="AA12" s="82">
        <f t="shared" si="64"/>
        <v>4258.7234780289637</v>
      </c>
      <c r="AB12" s="124">
        <f t="shared" ref="AB12:AT12" si="65">+AB13+AB20++AB21+AB22+AB23</f>
        <v>1143.9186653171</v>
      </c>
      <c r="AC12" s="82">
        <f t="shared" si="65"/>
        <v>934.87538806969997</v>
      </c>
      <c r="AD12" s="82">
        <f t="shared" si="65"/>
        <v>1061.0321958351001</v>
      </c>
      <c r="AE12" s="82">
        <f t="shared" si="65"/>
        <v>1609.5773764746</v>
      </c>
      <c r="AF12" s="82">
        <f t="shared" si="65"/>
        <v>1115.742437676</v>
      </c>
      <c r="AG12" s="82">
        <f t="shared" si="65"/>
        <v>1039.9323918194002</v>
      </c>
      <c r="AH12" s="82">
        <f t="shared" si="65"/>
        <v>1157.5771271403999</v>
      </c>
      <c r="AI12" s="82">
        <f t="shared" si="65"/>
        <v>1083.0743957238999</v>
      </c>
      <c r="AJ12" s="82">
        <f t="shared" si="65"/>
        <v>1117.8819022573</v>
      </c>
      <c r="AK12" s="82">
        <f t="shared" si="65"/>
        <v>1009.9342578461</v>
      </c>
      <c r="AL12" s="82">
        <f t="shared" si="65"/>
        <v>1097.6133342245</v>
      </c>
      <c r="AM12" s="82">
        <f t="shared" si="65"/>
        <v>1288.9066243897644</v>
      </c>
      <c r="AN12" s="82">
        <f t="shared" si="65"/>
        <v>1408.4081596122494</v>
      </c>
      <c r="AO12" s="82">
        <f t="shared" si="65"/>
        <v>1089.3639203318344</v>
      </c>
      <c r="AP12" s="82">
        <f t="shared" si="65"/>
        <v>1158.8355623540583</v>
      </c>
      <c r="AQ12" s="82">
        <f t="shared" si="65"/>
        <v>1910.5584326709891</v>
      </c>
      <c r="AR12" s="82">
        <f t="shared" si="65"/>
        <v>1341.9227022015934</v>
      </c>
      <c r="AS12" s="82">
        <f t="shared" si="65"/>
        <v>1157.903422028716</v>
      </c>
      <c r="AT12" s="82">
        <f t="shared" si="65"/>
        <v>1357.9067555991421</v>
      </c>
      <c r="AU12" s="82">
        <f t="shared" ref="AU12:BZ12" si="66">+AU13+AU20++AU21+AU22+AU23</f>
        <v>1241.5109509929514</v>
      </c>
      <c r="AV12" s="82">
        <f t="shared" si="66"/>
        <v>1285.7097453709578</v>
      </c>
      <c r="AW12" s="82">
        <f t="shared" si="66"/>
        <v>1288.7477113803202</v>
      </c>
      <c r="AX12" s="82">
        <f t="shared" si="66"/>
        <v>1225.2584520486728</v>
      </c>
      <c r="AY12" s="82">
        <f t="shared" si="66"/>
        <v>1257.0558229299804</v>
      </c>
      <c r="AZ12" s="82">
        <f t="shared" si="66"/>
        <v>1466.0213242098412</v>
      </c>
      <c r="BA12" s="82">
        <f t="shared" si="66"/>
        <v>1192.8945475938219</v>
      </c>
      <c r="BB12" s="82">
        <f t="shared" si="66"/>
        <v>1218.5329071625981</v>
      </c>
      <c r="BC12" s="82">
        <f t="shared" si="66"/>
        <v>1957.9480559787694</v>
      </c>
      <c r="BD12" s="82">
        <f t="shared" si="66"/>
        <v>1297.4307395114508</v>
      </c>
      <c r="BE12" s="82">
        <f t="shared" si="66"/>
        <v>1208.7895526717609</v>
      </c>
      <c r="BF12" s="82">
        <f t="shared" si="66"/>
        <v>1455.2726454603987</v>
      </c>
      <c r="BG12" s="82">
        <f t="shared" si="66"/>
        <v>1277.2487518414539</v>
      </c>
      <c r="BH12" s="82">
        <f t="shared" si="66"/>
        <v>1432.7501550748684</v>
      </c>
      <c r="BI12" s="82">
        <f t="shared" si="66"/>
        <v>1348.7125241407332</v>
      </c>
      <c r="BJ12" s="82">
        <f t="shared" si="66"/>
        <v>1364.0251121478684</v>
      </c>
      <c r="BK12" s="82">
        <f t="shared" si="66"/>
        <v>1396.0984377730665</v>
      </c>
      <c r="BL12" s="82">
        <f t="shared" si="66"/>
        <v>1597.7190153218</v>
      </c>
      <c r="BM12" s="82">
        <f t="shared" si="66"/>
        <v>1607.7858085695998</v>
      </c>
      <c r="BN12" s="82">
        <f t="shared" si="66"/>
        <v>1447.3682627554001</v>
      </c>
      <c r="BO12" s="82">
        <f t="shared" si="66"/>
        <v>2143.51604165445</v>
      </c>
      <c r="BP12" s="82">
        <f t="shared" si="66"/>
        <v>1483.1940998314499</v>
      </c>
      <c r="BQ12" s="82">
        <f t="shared" si="66"/>
        <v>1354.2267995126501</v>
      </c>
      <c r="BR12" s="82">
        <f t="shared" si="66"/>
        <v>2205.8767583113504</v>
      </c>
      <c r="BS12" s="82">
        <f t="shared" si="66"/>
        <v>1262.4197275522997</v>
      </c>
      <c r="BT12" s="82">
        <f t="shared" si="66"/>
        <v>1399.4303963621501</v>
      </c>
      <c r="BU12" s="82">
        <f t="shared" si="66"/>
        <v>1305.2683676185502</v>
      </c>
      <c r="BV12" s="82">
        <f t="shared" si="66"/>
        <v>1253.5241382699999</v>
      </c>
      <c r="BW12" s="82">
        <f t="shared" si="66"/>
        <v>1345.2305520081495</v>
      </c>
      <c r="BX12" s="82">
        <f t="shared" si="66"/>
        <v>1415.8437442147001</v>
      </c>
      <c r="BY12" s="82">
        <f t="shared" si="66"/>
        <v>1145.4697887359998</v>
      </c>
      <c r="BZ12" s="82">
        <f t="shared" si="66"/>
        <v>1273.1746872840999</v>
      </c>
      <c r="CA12" s="82">
        <f t="shared" ref="CA12:CI12" si="67">+CA13+CA20++CA21+CA22+CA23</f>
        <v>1841.06375213</v>
      </c>
      <c r="CB12" s="82">
        <f t="shared" si="67"/>
        <v>1186.9555132532998</v>
      </c>
      <c r="CC12" s="82">
        <f t="shared" si="67"/>
        <v>1385.3930557809999</v>
      </c>
      <c r="CD12" s="82">
        <f t="shared" si="67"/>
        <v>1464.2998400319782</v>
      </c>
      <c r="CE12" s="82">
        <f t="shared" si="67"/>
        <v>1458.8770357560002</v>
      </c>
      <c r="CF12" s="82">
        <f t="shared" si="67"/>
        <v>1328.4526684999992</v>
      </c>
      <c r="CG12" s="82">
        <f t="shared" si="67"/>
        <v>1341.7621388757143</v>
      </c>
      <c r="CH12" s="82">
        <f t="shared" si="67"/>
        <v>1267.1046675460002</v>
      </c>
      <c r="CI12" s="83">
        <f t="shared" si="67"/>
        <v>1649.8566716072498</v>
      </c>
    </row>
    <row r="13" spans="1:87">
      <c r="A13" s="86">
        <v>121</v>
      </c>
      <c r="B13" s="116" t="s">
        <v>5</v>
      </c>
      <c r="C13" s="127">
        <f>SUM(C14:C19)</f>
        <v>12170.980157710799</v>
      </c>
      <c r="D13" s="109">
        <f t="shared" ref="D13:AA13" si="68">SUM(D14:D19)</f>
        <v>13667.554104511137</v>
      </c>
      <c r="E13" s="109">
        <f t="shared" si="68"/>
        <v>14459.980716216633</v>
      </c>
      <c r="F13" s="109">
        <f t="shared" si="68"/>
        <v>15960.88139191785</v>
      </c>
      <c r="G13" s="117">
        <f t="shared" si="68"/>
        <v>14253.36615357799</v>
      </c>
      <c r="H13" s="109">
        <f t="shared" si="68"/>
        <v>2830.3177451919</v>
      </c>
      <c r="I13" s="109">
        <f t="shared" si="68"/>
        <v>3361.5305002199998</v>
      </c>
      <c r="J13" s="109">
        <f t="shared" si="68"/>
        <v>3016.8324560216006</v>
      </c>
      <c r="K13" s="109">
        <f t="shared" si="68"/>
        <v>2962.2994562773001</v>
      </c>
      <c r="L13" s="109">
        <f t="shared" si="68"/>
        <v>3238.0713922181421</v>
      </c>
      <c r="M13" s="109">
        <f t="shared" si="68"/>
        <v>3788.4424258212985</v>
      </c>
      <c r="N13" s="109">
        <f t="shared" si="68"/>
        <v>3420.9583620127214</v>
      </c>
      <c r="O13" s="109">
        <f t="shared" si="68"/>
        <v>3220.0819244589738</v>
      </c>
      <c r="P13" s="109">
        <f t="shared" si="68"/>
        <v>3358.8352531362611</v>
      </c>
      <c r="Q13" s="109">
        <f t="shared" si="68"/>
        <v>3941.1837796119808</v>
      </c>
      <c r="R13" s="109">
        <f t="shared" si="68"/>
        <v>3625.217059716721</v>
      </c>
      <c r="S13" s="109">
        <f t="shared" si="68"/>
        <v>3534.7446237516688</v>
      </c>
      <c r="T13" s="109">
        <f t="shared" si="68"/>
        <v>3872.6729218368</v>
      </c>
      <c r="U13" s="109">
        <f t="shared" si="68"/>
        <v>4386.7359300385497</v>
      </c>
      <c r="V13" s="109">
        <f t="shared" si="68"/>
        <v>4431.7914215658002</v>
      </c>
      <c r="W13" s="109">
        <f t="shared" si="68"/>
        <v>3269.6811184767002</v>
      </c>
      <c r="X13" s="109">
        <f t="shared" si="68"/>
        <v>3308.2266306748002</v>
      </c>
      <c r="Y13" s="109">
        <f>SUM(Y14:Y19)</f>
        <v>3787.5464996343003</v>
      </c>
      <c r="Z13" s="109">
        <f t="shared" si="68"/>
        <v>3766.3914328079768</v>
      </c>
      <c r="AA13" s="109">
        <f t="shared" si="68"/>
        <v>3391.2015904609111</v>
      </c>
      <c r="AB13" s="127">
        <f>SUM(AB14:AB19)</f>
        <v>1072.3192941771001</v>
      </c>
      <c r="AC13" s="109">
        <f t="shared" ref="AC13:CI13" si="69">SUM(AC14:AC19)</f>
        <v>828.06003163970001</v>
      </c>
      <c r="AD13" s="109">
        <f t="shared" si="69"/>
        <v>929.93841937510001</v>
      </c>
      <c r="AE13" s="109">
        <f t="shared" si="69"/>
        <v>1503.4917214346001</v>
      </c>
      <c r="AF13" s="109">
        <f t="shared" si="69"/>
        <v>941.63932387600005</v>
      </c>
      <c r="AG13" s="109">
        <f t="shared" si="69"/>
        <v>916.39945490939999</v>
      </c>
      <c r="AH13" s="109">
        <f t="shared" si="69"/>
        <v>1024.0153035303999</v>
      </c>
      <c r="AI13" s="109">
        <f t="shared" si="69"/>
        <v>972.47549630390006</v>
      </c>
      <c r="AJ13" s="109">
        <f t="shared" si="69"/>
        <v>1020.3416561872999</v>
      </c>
      <c r="AK13" s="109">
        <f t="shared" si="69"/>
        <v>898.74658019610001</v>
      </c>
      <c r="AL13" s="109">
        <f t="shared" si="69"/>
        <v>966.56573852450015</v>
      </c>
      <c r="AM13" s="109">
        <f t="shared" si="69"/>
        <v>1096.9871375567</v>
      </c>
      <c r="AN13" s="109">
        <f t="shared" si="69"/>
        <v>1274.7204838189161</v>
      </c>
      <c r="AO13" s="109">
        <f t="shared" si="69"/>
        <v>940.13586771850112</v>
      </c>
      <c r="AP13" s="109">
        <f t="shared" si="69"/>
        <v>1023.215040680725</v>
      </c>
      <c r="AQ13" s="109">
        <f t="shared" si="69"/>
        <v>1723.1130786476556</v>
      </c>
      <c r="AR13" s="109">
        <f t="shared" si="69"/>
        <v>1066.4784972882601</v>
      </c>
      <c r="AS13" s="109">
        <f t="shared" si="69"/>
        <v>998.85084988538256</v>
      </c>
      <c r="AT13" s="109">
        <f t="shared" si="69"/>
        <v>1214.0405557658089</v>
      </c>
      <c r="AU13" s="109">
        <f t="shared" si="69"/>
        <v>1059.1364083492883</v>
      </c>
      <c r="AV13" s="109">
        <f t="shared" si="69"/>
        <v>1147.7813978976244</v>
      </c>
      <c r="AW13" s="109">
        <f t="shared" si="69"/>
        <v>1080.2298844169868</v>
      </c>
      <c r="AX13" s="109">
        <f t="shared" si="69"/>
        <v>1057.9203281853395</v>
      </c>
      <c r="AY13" s="109">
        <f t="shared" si="69"/>
        <v>1081.9317118566471</v>
      </c>
      <c r="AZ13" s="109">
        <f t="shared" si="69"/>
        <v>1304.4889510831747</v>
      </c>
      <c r="BA13" s="109">
        <f t="shared" si="69"/>
        <v>986.35903414715517</v>
      </c>
      <c r="BB13" s="109">
        <f t="shared" si="69"/>
        <v>1067.9872679059315</v>
      </c>
      <c r="BC13" s="109">
        <f t="shared" si="69"/>
        <v>1799.5637968521028</v>
      </c>
      <c r="BD13" s="109">
        <f t="shared" si="69"/>
        <v>1099.4685743247842</v>
      </c>
      <c r="BE13" s="109">
        <f t="shared" si="69"/>
        <v>1042.1514084350943</v>
      </c>
      <c r="BF13" s="109">
        <f t="shared" si="69"/>
        <v>1271.1004189937321</v>
      </c>
      <c r="BG13" s="109">
        <f t="shared" si="69"/>
        <v>1114.3102190747873</v>
      </c>
      <c r="BH13" s="109">
        <f t="shared" si="69"/>
        <v>1239.8064216482019</v>
      </c>
      <c r="BI13" s="109">
        <f t="shared" si="69"/>
        <v>1160.1866149840666</v>
      </c>
      <c r="BJ13" s="109">
        <f t="shared" si="69"/>
        <v>1171.3697255112018</v>
      </c>
      <c r="BK13" s="109">
        <f t="shared" si="69"/>
        <v>1203.1882832564002</v>
      </c>
      <c r="BL13" s="109">
        <f t="shared" si="69"/>
        <v>1538.7086905717999</v>
      </c>
      <c r="BM13" s="109">
        <f t="shared" si="69"/>
        <v>1094.2170029596</v>
      </c>
      <c r="BN13" s="109">
        <f t="shared" si="69"/>
        <v>1239.7472283054001</v>
      </c>
      <c r="BO13" s="109">
        <f t="shared" si="69"/>
        <v>1972.1512487044497</v>
      </c>
      <c r="BP13" s="109">
        <f t="shared" si="69"/>
        <v>1208.1722590914499</v>
      </c>
      <c r="BQ13" s="109">
        <f t="shared" si="69"/>
        <v>1206.4124222426501</v>
      </c>
      <c r="BR13" s="109">
        <f t="shared" si="69"/>
        <v>2052.2624933213501</v>
      </c>
      <c r="BS13" s="109">
        <f t="shared" si="69"/>
        <v>1113.1553401422998</v>
      </c>
      <c r="BT13" s="109">
        <f t="shared" si="69"/>
        <v>1266.3735881021498</v>
      </c>
      <c r="BU13" s="109">
        <f t="shared" si="69"/>
        <v>1091.25689826855</v>
      </c>
      <c r="BV13" s="109">
        <f t="shared" si="69"/>
        <v>1092.2716518499999</v>
      </c>
      <c r="BW13" s="109">
        <f t="shared" si="69"/>
        <v>1086.1525683581499</v>
      </c>
      <c r="BX13" s="109">
        <f t="shared" si="69"/>
        <v>1321.0360965447001</v>
      </c>
      <c r="BY13" s="109">
        <f t="shared" si="69"/>
        <v>900.57339888599995</v>
      </c>
      <c r="BZ13" s="109">
        <f t="shared" si="69"/>
        <v>1086.6171352440999</v>
      </c>
      <c r="CA13" s="109">
        <f t="shared" si="69"/>
        <v>1608.9156340500001</v>
      </c>
      <c r="CB13" s="109">
        <f t="shared" si="69"/>
        <v>980.94024110329997</v>
      </c>
      <c r="CC13" s="109">
        <f t="shared" si="69"/>
        <v>1197.690624481</v>
      </c>
      <c r="CD13" s="109">
        <f t="shared" si="69"/>
        <v>1331.7515891919782</v>
      </c>
      <c r="CE13" s="109">
        <f t="shared" si="69"/>
        <v>1266.435114266</v>
      </c>
      <c r="CF13" s="109">
        <f t="shared" si="69"/>
        <v>1168.2047293499993</v>
      </c>
      <c r="CG13" s="109">
        <f t="shared" si="69"/>
        <v>1159.5321442057143</v>
      </c>
      <c r="CH13" s="109">
        <f t="shared" si="69"/>
        <v>1077.5859547760001</v>
      </c>
      <c r="CI13" s="117">
        <f t="shared" si="69"/>
        <v>1154.0834914791972</v>
      </c>
    </row>
    <row r="14" spans="1:87">
      <c r="A14" s="86">
        <v>1211</v>
      </c>
      <c r="B14" s="229" t="s">
        <v>6</v>
      </c>
      <c r="C14" s="125">
        <f>+SUM(AB14:AM14)</f>
        <v>3219.7572882924942</v>
      </c>
      <c r="D14" s="84">
        <f>+SUM(AN14:AY14)</f>
        <v>3722.9756824146566</v>
      </c>
      <c r="E14" s="84">
        <f>+SUM(AZ14:BK14)</f>
        <v>4031.240322607669</v>
      </c>
      <c r="F14" s="84">
        <f>+SUM(BL14:BW14)</f>
        <v>4854.4947748355926</v>
      </c>
      <c r="G14" s="118">
        <f>+SUM(BX14:CI14)</f>
        <v>3813.5599616506634</v>
      </c>
      <c r="H14" s="84">
        <f t="shared" ref="H14:H20" si="70">+SUM(AB14:AD14)</f>
        <v>671.86049060187736</v>
      </c>
      <c r="I14" s="84">
        <f t="shared" ref="I14:I20" si="71">+SUM(AE14:AG14)</f>
        <v>1193.9633330749248</v>
      </c>
      <c r="J14" s="84">
        <f t="shared" ref="J14:J20" si="72">+SUM(AH14:AJ14)</f>
        <v>749.30649964312408</v>
      </c>
      <c r="K14" s="84">
        <f t="shared" ref="K14:K20" si="73">+SUM(AK14:AM14)</f>
        <v>604.62696497256866</v>
      </c>
      <c r="L14" s="84">
        <f t="shared" ref="L14:L20" si="74">+SUM(AN14:AP14)</f>
        <v>758.85888688340287</v>
      </c>
      <c r="M14" s="84">
        <f t="shared" ref="M14:M20" si="75">+SUM(AQ14:AS14)</f>
        <v>1336.0976192368448</v>
      </c>
      <c r="N14" s="84">
        <f t="shared" ref="N14:N20" si="76">+SUM(AT14:AV14)</f>
        <v>928.5381935518227</v>
      </c>
      <c r="O14" s="84">
        <f t="shared" ref="O14:O20" si="77">+SUM(AW14:AY14)</f>
        <v>699.48098274258655</v>
      </c>
      <c r="P14" s="84">
        <f t="shared" ref="P14:P20" si="78">+SUM(AZ14:BB14)</f>
        <v>818.78327854339591</v>
      </c>
      <c r="Q14" s="84">
        <f t="shared" ref="Q14:Q20" si="79">+SUM(BC14:BE14)</f>
        <v>1444.3567075328717</v>
      </c>
      <c r="R14" s="84">
        <f t="shared" ref="R14:R20" si="80">+SUM(BF14:BH14)</f>
        <v>1004.5246584765098</v>
      </c>
      <c r="S14" s="84">
        <f t="shared" ref="S14:S20" si="81">+SUM(BI14:BK14)</f>
        <v>763.57567805489134</v>
      </c>
      <c r="T14" s="84">
        <f t="shared" ref="T14:T20" si="82">+SUM(BL14:BN14)</f>
        <v>902.12787741925138</v>
      </c>
      <c r="U14" s="84">
        <f t="shared" ref="U14:U20" si="83">+SUM(BO14:BQ14)</f>
        <v>1644.7515268788261</v>
      </c>
      <c r="V14" s="84">
        <f t="shared" ref="V14:V20" si="84">+SUM(BR14:BT14)</f>
        <v>1598.2723039718658</v>
      </c>
      <c r="W14" s="84">
        <f t="shared" ref="W14:W20" si="85">+SUM(BU14:BW14)</f>
        <v>709.343066565649</v>
      </c>
      <c r="X14" s="84">
        <f t="shared" ref="X14:X20" si="86">+SUM(BX14:BZ14)</f>
        <v>835.55132725172393</v>
      </c>
      <c r="Y14" s="84">
        <f t="shared" ref="Y14:Y20" si="87">+SUM(CA14:CC14)</f>
        <v>1333.9370303093567</v>
      </c>
      <c r="Z14" s="84">
        <f t="shared" ref="Z14:Z20" si="88">+SUM(CD14:CF14)</f>
        <v>917.53109861171129</v>
      </c>
      <c r="AA14" s="84">
        <f t="shared" ref="AA14:AA20" si="89">+SUM(CG14:CI14)</f>
        <v>726.54050547787131</v>
      </c>
      <c r="AB14" s="127">
        <v>294.73113410702081</v>
      </c>
      <c r="AC14" s="109">
        <v>141.90742949725433</v>
      </c>
      <c r="AD14" s="109">
        <v>235.22192699760222</v>
      </c>
      <c r="AE14" s="109">
        <v>817.89784262615979</v>
      </c>
      <c r="AF14" s="109">
        <v>206.44832656121216</v>
      </c>
      <c r="AG14" s="109">
        <v>169.61716388755286</v>
      </c>
      <c r="AH14" s="109">
        <v>277.77779913880016</v>
      </c>
      <c r="AI14" s="109">
        <v>181.48666322763484</v>
      </c>
      <c r="AJ14" s="109">
        <v>290.04203727668909</v>
      </c>
      <c r="AK14" s="109">
        <v>188.2128383343848</v>
      </c>
      <c r="AL14" s="109">
        <v>187.91538008796277</v>
      </c>
      <c r="AM14" s="109">
        <v>228.49874655022109</v>
      </c>
      <c r="AN14" s="109">
        <v>330.71337835804513</v>
      </c>
      <c r="AO14" s="109">
        <v>171.97741725184812</v>
      </c>
      <c r="AP14" s="109">
        <v>256.16809127350962</v>
      </c>
      <c r="AQ14" s="109">
        <v>914.52708084644041</v>
      </c>
      <c r="AR14" s="109">
        <v>224.00797783165854</v>
      </c>
      <c r="AS14" s="109">
        <v>197.56256055874584</v>
      </c>
      <c r="AT14" s="109">
        <v>382.88730911206932</v>
      </c>
      <c r="AU14" s="109">
        <v>210.13399183635897</v>
      </c>
      <c r="AV14" s="109">
        <v>335.51689260339447</v>
      </c>
      <c r="AW14" s="109">
        <v>220.47252959137828</v>
      </c>
      <c r="AX14" s="109">
        <v>214.02318224092113</v>
      </c>
      <c r="AY14" s="109">
        <v>264.98527091028706</v>
      </c>
      <c r="AZ14" s="109">
        <v>337.3699261222468</v>
      </c>
      <c r="BA14" s="109">
        <v>192.44874330336924</v>
      </c>
      <c r="BB14" s="109">
        <v>288.9646091177799</v>
      </c>
      <c r="BC14" s="109">
        <v>970.86400201868048</v>
      </c>
      <c r="BD14" s="109">
        <v>259.8512292683244</v>
      </c>
      <c r="BE14" s="109">
        <v>213.64147624586681</v>
      </c>
      <c r="BF14" s="109">
        <v>394.258597510794</v>
      </c>
      <c r="BG14" s="109">
        <v>245.50030917364347</v>
      </c>
      <c r="BH14" s="109">
        <v>364.76575179207219</v>
      </c>
      <c r="BI14" s="109">
        <v>249.6983012077433</v>
      </c>
      <c r="BJ14" s="109">
        <v>231.02713038297026</v>
      </c>
      <c r="BK14" s="109">
        <v>282.8502464641777</v>
      </c>
      <c r="BL14" s="109">
        <v>409.29122589497183</v>
      </c>
      <c r="BM14" s="109">
        <v>183.27101484463509</v>
      </c>
      <c r="BN14" s="109">
        <v>309.5656366796444</v>
      </c>
      <c r="BO14" s="109">
        <v>1016.7487150322822</v>
      </c>
      <c r="BP14" s="109">
        <v>310.59300242725448</v>
      </c>
      <c r="BQ14" s="109">
        <v>317.40980941928939</v>
      </c>
      <c r="BR14" s="109">
        <v>996.6861333807833</v>
      </c>
      <c r="BS14" s="109">
        <v>224.77678947993482</v>
      </c>
      <c r="BT14" s="109">
        <v>376.80938111114767</v>
      </c>
      <c r="BU14" s="109">
        <v>231.79828698799946</v>
      </c>
      <c r="BV14" s="109">
        <v>225.20876250234608</v>
      </c>
      <c r="BW14" s="109">
        <v>252.33601707530349</v>
      </c>
      <c r="BX14" s="109">
        <v>321.23598841777488</v>
      </c>
      <c r="BY14" s="109">
        <v>181.80361096951884</v>
      </c>
      <c r="BZ14" s="109">
        <v>332.51172786443027</v>
      </c>
      <c r="CA14" s="109">
        <v>869.98866233704814</v>
      </c>
      <c r="CB14" s="109">
        <v>245.56688301670448</v>
      </c>
      <c r="CC14" s="109">
        <v>218.38148495560407</v>
      </c>
      <c r="CD14" s="109">
        <v>346.59658888451577</v>
      </c>
      <c r="CE14" s="109">
        <v>224.62042465757264</v>
      </c>
      <c r="CF14" s="109">
        <v>346.31408506962299</v>
      </c>
      <c r="CG14" s="109">
        <v>255.23331301275402</v>
      </c>
      <c r="CH14" s="109">
        <v>223.59332544972224</v>
      </c>
      <c r="CI14" s="117">
        <v>247.71386701539504</v>
      </c>
    </row>
    <row r="15" spans="1:87">
      <c r="A15" s="86">
        <v>1212</v>
      </c>
      <c r="B15" s="229" t="s">
        <v>7</v>
      </c>
      <c r="C15" s="125">
        <f t="shared" ref="C15:C20" si="90">+SUM(AB15:AM15)</f>
        <v>5421.3123862590364</v>
      </c>
      <c r="D15" s="84">
        <f t="shared" ref="D15:D20" si="91">+SUM(AN15:AY15)</f>
        <v>6077.8413809620142</v>
      </c>
      <c r="E15" s="84">
        <f t="shared" ref="E15:E20" si="92">+SUM(AZ15:BK15)</f>
        <v>6412.9227272294156</v>
      </c>
      <c r="F15" s="84">
        <f t="shared" ref="F15:F20" si="93">+SUM(BL15:BW15)</f>
        <v>6501.9158560207243</v>
      </c>
      <c r="G15" s="118">
        <f t="shared" ref="G15:G20" si="94">+SUM(BX15:CI15)</f>
        <v>5660.7036927810314</v>
      </c>
      <c r="H15" s="84">
        <f t="shared" si="70"/>
        <v>1325.5131592317116</v>
      </c>
      <c r="I15" s="84">
        <f t="shared" si="71"/>
        <v>1297.2304030128503</v>
      </c>
      <c r="J15" s="84">
        <f t="shared" si="72"/>
        <v>1364.6690042101272</v>
      </c>
      <c r="K15" s="84">
        <f t="shared" si="73"/>
        <v>1433.8998198043471</v>
      </c>
      <c r="L15" s="84">
        <f t="shared" si="74"/>
        <v>1506.9017544596586</v>
      </c>
      <c r="M15" s="84">
        <f t="shared" si="75"/>
        <v>1495.4607131423104</v>
      </c>
      <c r="N15" s="84">
        <f t="shared" si="76"/>
        <v>1524.1935041321428</v>
      </c>
      <c r="O15" s="84">
        <f t="shared" si="77"/>
        <v>1551.2854092279022</v>
      </c>
      <c r="P15" s="84">
        <f t="shared" si="78"/>
        <v>1590.6161503648116</v>
      </c>
      <c r="Q15" s="84">
        <f t="shared" si="79"/>
        <v>1542.2863303627123</v>
      </c>
      <c r="R15" s="84">
        <f t="shared" si="80"/>
        <v>1607.3185401069809</v>
      </c>
      <c r="S15" s="84">
        <f t="shared" si="81"/>
        <v>1672.7017063949113</v>
      </c>
      <c r="T15" s="84">
        <f t="shared" si="82"/>
        <v>1840.0068680084125</v>
      </c>
      <c r="U15" s="84">
        <f t="shared" si="83"/>
        <v>1570.766891089507</v>
      </c>
      <c r="V15" s="84">
        <f t="shared" si="84"/>
        <v>1592.230492619733</v>
      </c>
      <c r="W15" s="84">
        <f t="shared" si="85"/>
        <v>1498.9116043030717</v>
      </c>
      <c r="X15" s="84">
        <f t="shared" si="86"/>
        <v>1460.9000081795025</v>
      </c>
      <c r="Y15" s="84">
        <f t="shared" si="87"/>
        <v>1338.5588873069453</v>
      </c>
      <c r="Z15" s="84">
        <f t="shared" si="88"/>
        <v>1364.7225546913196</v>
      </c>
      <c r="AA15" s="84">
        <f t="shared" si="89"/>
        <v>1496.522242603264</v>
      </c>
      <c r="AB15" s="127">
        <v>509.73761323468977</v>
      </c>
      <c r="AC15" s="109">
        <v>407.15218559011646</v>
      </c>
      <c r="AD15" s="109">
        <v>408.62336040690536</v>
      </c>
      <c r="AE15" s="109">
        <v>407.29798284768646</v>
      </c>
      <c r="AF15" s="109">
        <v>449.44943384865951</v>
      </c>
      <c r="AG15" s="109">
        <v>440.48298631650448</v>
      </c>
      <c r="AH15" s="109">
        <v>449.14462263078951</v>
      </c>
      <c r="AI15" s="109">
        <v>474.53089873981901</v>
      </c>
      <c r="AJ15" s="109">
        <v>440.99348283951861</v>
      </c>
      <c r="AK15" s="109">
        <v>437.98415397317848</v>
      </c>
      <c r="AL15" s="109">
        <v>473.69572277747307</v>
      </c>
      <c r="AM15" s="109">
        <v>522.21994305369549</v>
      </c>
      <c r="AN15" s="109">
        <v>606.75291934146492</v>
      </c>
      <c r="AO15" s="109">
        <v>450.27912983024402</v>
      </c>
      <c r="AP15" s="109">
        <v>449.86970528794978</v>
      </c>
      <c r="AQ15" s="109">
        <v>490.45555323147005</v>
      </c>
      <c r="AR15" s="109">
        <v>518.11817456600807</v>
      </c>
      <c r="AS15" s="109">
        <v>486.88698534483217</v>
      </c>
      <c r="AT15" s="109">
        <v>507.62009082029539</v>
      </c>
      <c r="AU15" s="109">
        <v>521.36231628644236</v>
      </c>
      <c r="AV15" s="109">
        <v>495.21109702540497</v>
      </c>
      <c r="AW15" s="109">
        <v>533.99589503203322</v>
      </c>
      <c r="AX15" s="109">
        <v>517.91307041147388</v>
      </c>
      <c r="AY15" s="109">
        <v>499.37644378439506</v>
      </c>
      <c r="AZ15" s="109">
        <v>629.67452313278443</v>
      </c>
      <c r="BA15" s="109">
        <v>490.07815240530624</v>
      </c>
      <c r="BB15" s="109">
        <v>470.86347482672096</v>
      </c>
      <c r="BC15" s="109">
        <v>513.44853163923233</v>
      </c>
      <c r="BD15" s="109">
        <v>517.20478889676406</v>
      </c>
      <c r="BE15" s="109">
        <v>511.63300982671581</v>
      </c>
      <c r="BF15" s="109">
        <v>543.3170809756258</v>
      </c>
      <c r="BG15" s="109">
        <v>528.27624553181204</v>
      </c>
      <c r="BH15" s="109">
        <v>535.72521359954328</v>
      </c>
      <c r="BI15" s="109">
        <v>558.75203150054676</v>
      </c>
      <c r="BJ15" s="109">
        <v>551.11150712003132</v>
      </c>
      <c r="BK15" s="109">
        <v>562.83816777433321</v>
      </c>
      <c r="BL15" s="109">
        <v>721.59929134072684</v>
      </c>
      <c r="BM15" s="109">
        <v>565.41315926369589</v>
      </c>
      <c r="BN15" s="109">
        <v>552.99441740398993</v>
      </c>
      <c r="BO15" s="109">
        <v>571.71590980828341</v>
      </c>
      <c r="BP15" s="109">
        <v>506.79872927949157</v>
      </c>
      <c r="BQ15" s="109">
        <v>492.25225200173207</v>
      </c>
      <c r="BR15" s="109">
        <v>569.57374932014659</v>
      </c>
      <c r="BS15" s="109">
        <v>511.06621140725298</v>
      </c>
      <c r="BT15" s="109">
        <v>511.59053189233339</v>
      </c>
      <c r="BU15" s="109">
        <v>494.34532444431051</v>
      </c>
      <c r="BV15" s="109">
        <v>515.54146399296224</v>
      </c>
      <c r="BW15" s="109">
        <v>489.02481586579881</v>
      </c>
      <c r="BX15" s="109">
        <v>597.32444670506993</v>
      </c>
      <c r="BY15" s="109">
        <v>418.72602218085422</v>
      </c>
      <c r="BZ15" s="109">
        <v>444.8495392935784</v>
      </c>
      <c r="CA15" s="109">
        <v>430.33805826751075</v>
      </c>
      <c r="CB15" s="109">
        <v>432.67337329920275</v>
      </c>
      <c r="CC15" s="109">
        <v>475.54745574023167</v>
      </c>
      <c r="CD15" s="109">
        <v>432.40436838657422</v>
      </c>
      <c r="CE15" s="109">
        <v>481.51936077629449</v>
      </c>
      <c r="CF15" s="109">
        <v>450.79882552845089</v>
      </c>
      <c r="CG15" s="109">
        <v>501.05689751040717</v>
      </c>
      <c r="CH15" s="109">
        <v>483.85128308184937</v>
      </c>
      <c r="CI15" s="117">
        <v>511.61406201100749</v>
      </c>
    </row>
    <row r="16" spans="1:87">
      <c r="A16" s="86">
        <v>1213</v>
      </c>
      <c r="B16" s="229" t="s">
        <v>8</v>
      </c>
      <c r="C16" s="125">
        <f t="shared" si="90"/>
        <v>684.50283062999995</v>
      </c>
      <c r="D16" s="84">
        <f t="shared" si="91"/>
        <v>743.62630089000004</v>
      </c>
      <c r="E16" s="84">
        <f t="shared" si="92"/>
        <v>803.34595931089098</v>
      </c>
      <c r="F16" s="84">
        <f t="shared" si="93"/>
        <v>845.74343546730006</v>
      </c>
      <c r="G16" s="118">
        <f t="shared" si="94"/>
        <v>798.32967897237506</v>
      </c>
      <c r="H16" s="84">
        <f t="shared" si="70"/>
        <v>151.54081905999999</v>
      </c>
      <c r="I16" s="84">
        <f t="shared" si="71"/>
        <v>174.86759932000001</v>
      </c>
      <c r="J16" s="84">
        <f t="shared" si="72"/>
        <v>180.20974023000002</v>
      </c>
      <c r="K16" s="84">
        <f t="shared" si="73"/>
        <v>177.88467201999998</v>
      </c>
      <c r="L16" s="84">
        <f t="shared" si="74"/>
        <v>186.19874288</v>
      </c>
      <c r="M16" s="84">
        <f t="shared" si="75"/>
        <v>181.69025529000001</v>
      </c>
      <c r="N16" s="84">
        <f t="shared" si="76"/>
        <v>181.53352739000002</v>
      </c>
      <c r="O16" s="84">
        <f t="shared" si="77"/>
        <v>194.20377533000001</v>
      </c>
      <c r="P16" s="84">
        <f t="shared" si="78"/>
        <v>191.48692484</v>
      </c>
      <c r="Q16" s="84">
        <f t="shared" si="79"/>
        <v>190.06499577</v>
      </c>
      <c r="R16" s="84">
        <f t="shared" si="80"/>
        <v>207.63027759089096</v>
      </c>
      <c r="S16" s="84">
        <f t="shared" si="81"/>
        <v>214.16376111</v>
      </c>
      <c r="T16" s="84">
        <f t="shared" si="82"/>
        <v>218.9658613021</v>
      </c>
      <c r="U16" s="84">
        <f t="shared" si="83"/>
        <v>201.29337203</v>
      </c>
      <c r="V16" s="84">
        <f t="shared" si="84"/>
        <v>240.22280008000001</v>
      </c>
      <c r="W16" s="84">
        <f t="shared" si="85"/>
        <v>185.26140205519999</v>
      </c>
      <c r="X16" s="84">
        <f t="shared" si="86"/>
        <v>185.17918090000001</v>
      </c>
      <c r="Y16" s="84">
        <f t="shared" si="87"/>
        <v>176.70681920999999</v>
      </c>
      <c r="Z16" s="84">
        <f t="shared" si="88"/>
        <v>211.74064955997801</v>
      </c>
      <c r="AA16" s="84">
        <f t="shared" si="89"/>
        <v>224.70302930239706</v>
      </c>
      <c r="AB16" s="127">
        <v>55.829263789999999</v>
      </c>
      <c r="AC16" s="109">
        <v>46.2367439</v>
      </c>
      <c r="AD16" s="109">
        <v>49.474811369999998</v>
      </c>
      <c r="AE16" s="109">
        <v>57.113831019999992</v>
      </c>
      <c r="AF16" s="109">
        <v>56.77349688000001</v>
      </c>
      <c r="AG16" s="109">
        <v>60.980271419999994</v>
      </c>
      <c r="AH16" s="109">
        <v>62.249162140000003</v>
      </c>
      <c r="AI16" s="109">
        <v>60.899451600000006</v>
      </c>
      <c r="AJ16" s="109">
        <v>57.061126490000014</v>
      </c>
      <c r="AK16" s="109">
        <v>52.063033529999998</v>
      </c>
      <c r="AL16" s="109">
        <v>58.966389759999998</v>
      </c>
      <c r="AM16" s="109">
        <v>66.85524873</v>
      </c>
      <c r="AN16" s="109">
        <v>65.247513480000009</v>
      </c>
      <c r="AO16" s="109">
        <v>63.163610270000007</v>
      </c>
      <c r="AP16" s="109">
        <v>57.787619129999996</v>
      </c>
      <c r="AQ16" s="109">
        <v>59.947515330000009</v>
      </c>
      <c r="AR16" s="109">
        <v>62.341382699999997</v>
      </c>
      <c r="AS16" s="109">
        <v>59.401357259999997</v>
      </c>
      <c r="AT16" s="109">
        <v>60.518204690000012</v>
      </c>
      <c r="AU16" s="109">
        <v>59.362393900000001</v>
      </c>
      <c r="AV16" s="109">
        <v>61.652928799999998</v>
      </c>
      <c r="AW16" s="109">
        <v>62.504902400000006</v>
      </c>
      <c r="AX16" s="109">
        <v>64.36233141000001</v>
      </c>
      <c r="AY16" s="109">
        <v>67.336541519999997</v>
      </c>
      <c r="AZ16" s="109">
        <v>74.90400824999999</v>
      </c>
      <c r="BA16" s="109">
        <v>56.995754590000004</v>
      </c>
      <c r="BB16" s="109">
        <v>59.587161999999999</v>
      </c>
      <c r="BC16" s="109">
        <v>60.143474630000007</v>
      </c>
      <c r="BD16" s="109">
        <v>65.191193610000013</v>
      </c>
      <c r="BE16" s="109">
        <v>64.730327529999997</v>
      </c>
      <c r="BF16" s="109">
        <v>67.68981399089094</v>
      </c>
      <c r="BG16" s="109">
        <v>69.15978677999999</v>
      </c>
      <c r="BH16" s="109">
        <v>70.780676820000011</v>
      </c>
      <c r="BI16" s="109">
        <v>75.549212319999995</v>
      </c>
      <c r="BJ16" s="109">
        <v>70.020565820000002</v>
      </c>
      <c r="BK16" s="109">
        <v>68.593982969999999</v>
      </c>
      <c r="BL16" s="109">
        <v>90.851896629999999</v>
      </c>
      <c r="BM16" s="109">
        <v>61.974237349999989</v>
      </c>
      <c r="BN16" s="109">
        <v>66.139727322100001</v>
      </c>
      <c r="BO16" s="109">
        <v>67.82670014</v>
      </c>
      <c r="BP16" s="109">
        <v>60.282218659999998</v>
      </c>
      <c r="BQ16" s="109">
        <v>73.184453230000003</v>
      </c>
      <c r="BR16" s="109">
        <v>117.51248132000002</v>
      </c>
      <c r="BS16" s="109">
        <v>63.903900369999995</v>
      </c>
      <c r="BT16" s="109">
        <v>58.806418390000005</v>
      </c>
      <c r="BU16" s="109">
        <v>59.661314485200002</v>
      </c>
      <c r="BV16" s="109">
        <v>65.33031957</v>
      </c>
      <c r="BW16" s="109">
        <v>60.269768000000006</v>
      </c>
      <c r="BX16" s="109">
        <v>83.645505799999995</v>
      </c>
      <c r="BY16" s="109">
        <v>52.282146320000003</v>
      </c>
      <c r="BZ16" s="109">
        <v>49.251528780000008</v>
      </c>
      <c r="CA16" s="109">
        <v>60.318892480000017</v>
      </c>
      <c r="CB16" s="109">
        <v>56.578706919999988</v>
      </c>
      <c r="CC16" s="109">
        <v>59.809219809999995</v>
      </c>
      <c r="CD16" s="109">
        <v>77.113597889978024</v>
      </c>
      <c r="CE16" s="109">
        <v>66.871872139999994</v>
      </c>
      <c r="CF16" s="109">
        <v>67.755179530000007</v>
      </c>
      <c r="CG16" s="109">
        <v>85.479687960000007</v>
      </c>
      <c r="CH16" s="109">
        <v>73.485748290000004</v>
      </c>
      <c r="CI16" s="117">
        <v>65.737593052397031</v>
      </c>
    </row>
    <row r="17" spans="1:87">
      <c r="A17" s="86">
        <v>1214</v>
      </c>
      <c r="B17" s="229" t="s">
        <v>9</v>
      </c>
      <c r="C17" s="125">
        <f t="shared" si="90"/>
        <v>1263.7746420200001</v>
      </c>
      <c r="D17" s="84">
        <f t="shared" si="91"/>
        <v>1323.6914904623359</v>
      </c>
      <c r="E17" s="84">
        <f t="shared" si="92"/>
        <v>1376.7298100111327</v>
      </c>
      <c r="F17" s="84">
        <f t="shared" si="93"/>
        <v>2026.47470677</v>
      </c>
      <c r="G17" s="118">
        <f t="shared" si="94"/>
        <v>1631.1040510000003</v>
      </c>
      <c r="H17" s="84">
        <f t="shared" si="70"/>
        <v>293.48084315000017</v>
      </c>
      <c r="I17" s="84">
        <f t="shared" si="71"/>
        <v>315.25745303999986</v>
      </c>
      <c r="J17" s="84">
        <f t="shared" si="72"/>
        <v>337.20826401000016</v>
      </c>
      <c r="K17" s="84">
        <f t="shared" si="73"/>
        <v>317.82808182000008</v>
      </c>
      <c r="L17" s="84">
        <f t="shared" si="74"/>
        <v>311.65307024544256</v>
      </c>
      <c r="M17" s="84">
        <f t="shared" si="75"/>
        <v>328.37939053629827</v>
      </c>
      <c r="N17" s="84">
        <f t="shared" si="76"/>
        <v>333.93233269232155</v>
      </c>
      <c r="O17" s="84">
        <f t="shared" si="77"/>
        <v>349.72669698827326</v>
      </c>
      <c r="P17" s="84">
        <f t="shared" si="78"/>
        <v>290.62871417486139</v>
      </c>
      <c r="Q17" s="84">
        <f t="shared" si="79"/>
        <v>339.76849321568079</v>
      </c>
      <c r="R17" s="84">
        <f t="shared" si="80"/>
        <v>359.3573288952216</v>
      </c>
      <c r="S17" s="84">
        <f t="shared" si="81"/>
        <v>386.97527372536882</v>
      </c>
      <c r="T17" s="84">
        <f t="shared" si="82"/>
        <v>409.69279824</v>
      </c>
      <c r="U17" s="84">
        <f t="shared" si="83"/>
        <v>549.53943956000001</v>
      </c>
      <c r="V17" s="84">
        <f t="shared" si="84"/>
        <v>560.49038092000001</v>
      </c>
      <c r="W17" s="84">
        <f t="shared" si="85"/>
        <v>506.75208805</v>
      </c>
      <c r="X17" s="84">
        <f t="shared" si="86"/>
        <v>377.33850900000004</v>
      </c>
      <c r="Y17" s="84">
        <f t="shared" si="87"/>
        <v>367.68842099999995</v>
      </c>
      <c r="Z17" s="84">
        <f t="shared" si="88"/>
        <v>415.14687800000002</v>
      </c>
      <c r="AA17" s="84">
        <f t="shared" si="89"/>
        <v>470.93024300000002</v>
      </c>
      <c r="AB17" s="127">
        <v>96.38246498000008</v>
      </c>
      <c r="AC17" s="109">
        <v>94.374759470000043</v>
      </c>
      <c r="AD17" s="109">
        <v>102.72361870000002</v>
      </c>
      <c r="AE17" s="109">
        <v>91.54494643000001</v>
      </c>
      <c r="AF17" s="109">
        <v>108.03510921999994</v>
      </c>
      <c r="AG17" s="109">
        <v>115.67739738999988</v>
      </c>
      <c r="AH17" s="109">
        <v>109.44774058000004</v>
      </c>
      <c r="AI17" s="109">
        <v>125.23143068000007</v>
      </c>
      <c r="AJ17" s="109">
        <v>102.52909275000005</v>
      </c>
      <c r="AK17" s="109">
        <v>102.40873336000004</v>
      </c>
      <c r="AL17" s="109">
        <v>114.84278603000003</v>
      </c>
      <c r="AM17" s="109">
        <v>100.57656243000004</v>
      </c>
      <c r="AN17" s="109">
        <v>115.50047403744964</v>
      </c>
      <c r="AO17" s="109">
        <v>95.05465429833437</v>
      </c>
      <c r="AP17" s="109">
        <v>101.09794190965856</v>
      </c>
      <c r="AQ17" s="109">
        <v>110.57733737448888</v>
      </c>
      <c r="AR17" s="109">
        <v>113.66448829889352</v>
      </c>
      <c r="AS17" s="109">
        <v>104.13756486291588</v>
      </c>
      <c r="AT17" s="109">
        <v>112.30017980154217</v>
      </c>
      <c r="AU17" s="109">
        <v>116.29767507782168</v>
      </c>
      <c r="AV17" s="109">
        <v>105.3344778129577</v>
      </c>
      <c r="AW17" s="109">
        <v>122.03480850331989</v>
      </c>
      <c r="AX17" s="109">
        <v>118.85043483497284</v>
      </c>
      <c r="AY17" s="109">
        <v>108.84145364998052</v>
      </c>
      <c r="AZ17" s="109">
        <v>100.24429131954142</v>
      </c>
      <c r="BA17" s="109">
        <v>96.482735219021691</v>
      </c>
      <c r="BB17" s="109">
        <v>93.901687636298277</v>
      </c>
      <c r="BC17" s="109">
        <v>107.34283525966922</v>
      </c>
      <c r="BD17" s="109">
        <v>120.90350670195082</v>
      </c>
      <c r="BE17" s="109">
        <v>111.52215125406076</v>
      </c>
      <c r="BF17" s="109">
        <v>113.81037539989897</v>
      </c>
      <c r="BG17" s="109">
        <v>121.38865973255392</v>
      </c>
      <c r="BH17" s="109">
        <v>124.15829376276869</v>
      </c>
      <c r="BI17" s="109">
        <v>126.66620855803333</v>
      </c>
      <c r="BJ17" s="109">
        <v>128.37260326796849</v>
      </c>
      <c r="BK17" s="109">
        <v>131.936461899367</v>
      </c>
      <c r="BL17" s="109">
        <v>141.49126326999999</v>
      </c>
      <c r="BM17" s="109">
        <v>120.46300646</v>
      </c>
      <c r="BN17" s="109">
        <v>147.73852851000004</v>
      </c>
      <c r="BO17" s="109">
        <v>166.28510786000001</v>
      </c>
      <c r="BP17" s="109">
        <v>191.77568137</v>
      </c>
      <c r="BQ17" s="109">
        <v>191.47865032999999</v>
      </c>
      <c r="BR17" s="109">
        <v>194.28770459999996</v>
      </c>
      <c r="BS17" s="109">
        <v>178.24171144000002</v>
      </c>
      <c r="BT17" s="109">
        <v>187.96096488000001</v>
      </c>
      <c r="BU17" s="109">
        <v>175.78747989000001</v>
      </c>
      <c r="BV17" s="109">
        <v>166.97669441999997</v>
      </c>
      <c r="BW17" s="109">
        <v>163.98791373999998</v>
      </c>
      <c r="BX17" s="109">
        <v>136.515839</v>
      </c>
      <c r="BY17" s="109">
        <v>116.152815</v>
      </c>
      <c r="BZ17" s="109">
        <v>124.66985500000001</v>
      </c>
      <c r="CA17" s="109">
        <v>120.897913</v>
      </c>
      <c r="CB17" s="109">
        <v>130.669861</v>
      </c>
      <c r="CC17" s="109">
        <v>116.12064699999999</v>
      </c>
      <c r="CD17" s="109">
        <v>131.589719</v>
      </c>
      <c r="CE17" s="109">
        <v>149.21020300000001</v>
      </c>
      <c r="CF17" s="109">
        <v>134.34695600000001</v>
      </c>
      <c r="CG17" s="109">
        <v>167.62572700000001</v>
      </c>
      <c r="CH17" s="109">
        <v>155.65939</v>
      </c>
      <c r="CI17" s="117">
        <v>147.64512599999998</v>
      </c>
    </row>
    <row r="18" spans="1:87">
      <c r="A18" s="86">
        <v>1215</v>
      </c>
      <c r="B18" s="229" t="s">
        <v>10</v>
      </c>
      <c r="C18" s="125">
        <f t="shared" si="90"/>
        <v>1581.6330105092691</v>
      </c>
      <c r="D18" s="84">
        <f t="shared" si="91"/>
        <v>1799.4192497821289</v>
      </c>
      <c r="E18" s="84">
        <f t="shared" si="92"/>
        <v>1835.7418970575245</v>
      </c>
      <c r="F18" s="84">
        <f t="shared" si="93"/>
        <v>1732.2526188242327</v>
      </c>
      <c r="G18" s="118">
        <f t="shared" si="94"/>
        <v>1591.3656711709186</v>
      </c>
      <c r="H18" s="84">
        <f t="shared" si="70"/>
        <v>387.92243314831103</v>
      </c>
      <c r="I18" s="84">
        <f t="shared" si="71"/>
        <v>380.21171177222493</v>
      </c>
      <c r="J18" s="84">
        <f t="shared" si="72"/>
        <v>385.43894792834885</v>
      </c>
      <c r="K18" s="84">
        <f t="shared" si="73"/>
        <v>428.05991766038437</v>
      </c>
      <c r="L18" s="84">
        <f t="shared" si="74"/>
        <v>474.45893774963838</v>
      </c>
      <c r="M18" s="84">
        <f t="shared" si="75"/>
        <v>446.81444761584476</v>
      </c>
      <c r="N18" s="84">
        <f t="shared" si="76"/>
        <v>452.76080424643436</v>
      </c>
      <c r="O18" s="84">
        <f t="shared" si="77"/>
        <v>425.38506017021143</v>
      </c>
      <c r="P18" s="84">
        <f t="shared" si="78"/>
        <v>467.32018521319242</v>
      </c>
      <c r="Q18" s="84">
        <f t="shared" si="79"/>
        <v>424.70725273071662</v>
      </c>
      <c r="R18" s="84">
        <f t="shared" si="80"/>
        <v>446.38625464711811</v>
      </c>
      <c r="S18" s="84">
        <f t="shared" si="81"/>
        <v>497.32820446649743</v>
      </c>
      <c r="T18" s="84">
        <f t="shared" si="82"/>
        <v>501.87951686703599</v>
      </c>
      <c r="U18" s="84">
        <f t="shared" si="83"/>
        <v>420.38470048021657</v>
      </c>
      <c r="V18" s="84">
        <f t="shared" si="84"/>
        <v>440.57544397420133</v>
      </c>
      <c r="W18" s="84">
        <f t="shared" si="85"/>
        <v>369.41295750277936</v>
      </c>
      <c r="X18" s="84">
        <f t="shared" si="86"/>
        <v>449.25760534357329</v>
      </c>
      <c r="Y18" s="84">
        <f t="shared" si="87"/>
        <v>369.9134494149983</v>
      </c>
      <c r="Z18" s="84">
        <f t="shared" si="88"/>
        <v>367.06620977496834</v>
      </c>
      <c r="AA18" s="84">
        <f t="shared" si="89"/>
        <v>405.12840663737876</v>
      </c>
      <c r="AB18" s="127">
        <v>115.63881806538943</v>
      </c>
      <c r="AC18" s="109">
        <v>138.38891318232922</v>
      </c>
      <c r="AD18" s="109">
        <v>133.89470190059239</v>
      </c>
      <c r="AE18" s="109">
        <v>129.63711851075391</v>
      </c>
      <c r="AF18" s="109">
        <v>120.93295736612838</v>
      </c>
      <c r="AG18" s="109">
        <v>129.64163589534266</v>
      </c>
      <c r="AH18" s="109">
        <v>125.39597904081039</v>
      </c>
      <c r="AI18" s="109">
        <v>130.32705205644615</v>
      </c>
      <c r="AJ18" s="109">
        <v>129.7159168310923</v>
      </c>
      <c r="AK18" s="109">
        <v>118.07782099853675</v>
      </c>
      <c r="AL18" s="109">
        <v>131.14545986906415</v>
      </c>
      <c r="AM18" s="109">
        <v>178.83663679278342</v>
      </c>
      <c r="AN18" s="109">
        <v>156.5061986019567</v>
      </c>
      <c r="AO18" s="109">
        <v>159.66105606807454</v>
      </c>
      <c r="AP18" s="109">
        <v>158.29168307960717</v>
      </c>
      <c r="AQ18" s="109">
        <v>147.60559186525617</v>
      </c>
      <c r="AR18" s="109">
        <v>148.34647389169996</v>
      </c>
      <c r="AS18" s="109">
        <v>150.86238185888865</v>
      </c>
      <c r="AT18" s="109">
        <v>150.71477134190204</v>
      </c>
      <c r="AU18" s="109">
        <v>151.98003124866517</v>
      </c>
      <c r="AV18" s="109">
        <v>150.06600165586718</v>
      </c>
      <c r="AW18" s="109">
        <v>141.2217488902553</v>
      </c>
      <c r="AX18" s="109">
        <v>142.77130928797163</v>
      </c>
      <c r="AY18" s="109">
        <v>141.39200199198453</v>
      </c>
      <c r="AZ18" s="109">
        <v>162.29620225860214</v>
      </c>
      <c r="BA18" s="109">
        <v>150.35364862945784</v>
      </c>
      <c r="BB18" s="109">
        <v>154.67033432513242</v>
      </c>
      <c r="BC18" s="109">
        <v>147.76495330452087</v>
      </c>
      <c r="BD18" s="109">
        <v>136.31785584774491</v>
      </c>
      <c r="BE18" s="109">
        <v>140.62444357845084</v>
      </c>
      <c r="BF18" s="109">
        <v>152.02455111652247</v>
      </c>
      <c r="BG18" s="109">
        <v>149.98521785677784</v>
      </c>
      <c r="BH18" s="109">
        <v>144.37648567381783</v>
      </c>
      <c r="BI18" s="109">
        <v>149.52086139774326</v>
      </c>
      <c r="BJ18" s="109">
        <v>190.83791892023169</v>
      </c>
      <c r="BK18" s="109">
        <v>156.96942414852248</v>
      </c>
      <c r="BL18" s="109">
        <v>175.47501343610134</v>
      </c>
      <c r="BM18" s="109">
        <v>163.09558504126906</v>
      </c>
      <c r="BN18" s="109">
        <v>163.30891838966562</v>
      </c>
      <c r="BO18" s="109">
        <v>149.57481586388411</v>
      </c>
      <c r="BP18" s="109">
        <v>138.72262735470395</v>
      </c>
      <c r="BQ18" s="109">
        <v>132.08725726162854</v>
      </c>
      <c r="BR18" s="109">
        <v>174.20242470042032</v>
      </c>
      <c r="BS18" s="109">
        <v>135.16672744511209</v>
      </c>
      <c r="BT18" s="109">
        <v>131.2062918286689</v>
      </c>
      <c r="BU18" s="109">
        <v>129.66449246104006</v>
      </c>
      <c r="BV18" s="109">
        <v>119.2144113646917</v>
      </c>
      <c r="BW18" s="109">
        <v>120.53405367704759</v>
      </c>
      <c r="BX18" s="109">
        <v>182.31431662185517</v>
      </c>
      <c r="BY18" s="109">
        <v>131.60880441562688</v>
      </c>
      <c r="BZ18" s="109">
        <v>135.33448430609127</v>
      </c>
      <c r="CA18" s="109">
        <v>127.3721079654412</v>
      </c>
      <c r="CB18" s="109">
        <v>115.45141686739281</v>
      </c>
      <c r="CC18" s="109">
        <v>127.08992458216427</v>
      </c>
      <c r="CD18" s="109">
        <v>124.02541099091005</v>
      </c>
      <c r="CE18" s="109">
        <v>116.6269555321328</v>
      </c>
      <c r="CF18" s="109">
        <v>126.41384325192548</v>
      </c>
      <c r="CG18" s="109">
        <v>126.01543199255291</v>
      </c>
      <c r="CH18" s="109">
        <v>116.14169382442833</v>
      </c>
      <c r="CI18" s="117">
        <v>162.97128082039751</v>
      </c>
    </row>
    <row r="19" spans="1:87">
      <c r="A19" s="86">
        <v>1216</v>
      </c>
      <c r="B19" s="229" t="s">
        <v>11</v>
      </c>
      <c r="C19" s="125">
        <f t="shared" si="90"/>
        <v>0</v>
      </c>
      <c r="D19" s="84">
        <f t="shared" si="91"/>
        <v>0</v>
      </c>
      <c r="E19" s="84">
        <f t="shared" si="92"/>
        <v>0</v>
      </c>
      <c r="F19" s="84">
        <f t="shared" si="93"/>
        <v>0</v>
      </c>
      <c r="G19" s="118">
        <f t="shared" si="94"/>
        <v>758.30309800300006</v>
      </c>
      <c r="H19" s="84">
        <f t="shared" si="70"/>
        <v>0</v>
      </c>
      <c r="I19" s="84">
        <f t="shared" si="71"/>
        <v>0</v>
      </c>
      <c r="J19" s="84">
        <f t="shared" si="72"/>
        <v>0</v>
      </c>
      <c r="K19" s="84">
        <f t="shared" si="73"/>
        <v>0</v>
      </c>
      <c r="L19" s="84">
        <f t="shared" si="74"/>
        <v>0</v>
      </c>
      <c r="M19" s="84">
        <f t="shared" si="75"/>
        <v>0</v>
      </c>
      <c r="N19" s="84">
        <f t="shared" si="76"/>
        <v>0</v>
      </c>
      <c r="O19" s="84">
        <f t="shared" si="77"/>
        <v>0</v>
      </c>
      <c r="P19" s="84">
        <f t="shared" si="78"/>
        <v>0</v>
      </c>
      <c r="Q19" s="84">
        <f t="shared" si="79"/>
        <v>0</v>
      </c>
      <c r="R19" s="84">
        <f t="shared" si="80"/>
        <v>0</v>
      </c>
      <c r="S19" s="84">
        <f t="shared" si="81"/>
        <v>0</v>
      </c>
      <c r="T19" s="84">
        <f t="shared" si="82"/>
        <v>0</v>
      </c>
      <c r="U19" s="84">
        <f t="shared" si="83"/>
        <v>0</v>
      </c>
      <c r="V19" s="84">
        <f t="shared" si="84"/>
        <v>0</v>
      </c>
      <c r="W19" s="84">
        <f t="shared" si="85"/>
        <v>0</v>
      </c>
      <c r="X19" s="84">
        <f t="shared" si="86"/>
        <v>0</v>
      </c>
      <c r="Y19" s="84">
        <f t="shared" si="87"/>
        <v>200.741892393</v>
      </c>
      <c r="Z19" s="84">
        <f t="shared" si="88"/>
        <v>490.18404217</v>
      </c>
      <c r="AA19" s="84">
        <f t="shared" si="89"/>
        <v>67.377163440000004</v>
      </c>
      <c r="AB19" s="127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09">
        <v>0</v>
      </c>
      <c r="AP19" s="109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09">
        <v>0</v>
      </c>
      <c r="BC19" s="109">
        <v>0</v>
      </c>
      <c r="BD19" s="109">
        <v>0</v>
      </c>
      <c r="BE19" s="109">
        <v>0</v>
      </c>
      <c r="BF19" s="109">
        <v>0</v>
      </c>
      <c r="BG19" s="109">
        <v>0</v>
      </c>
      <c r="BH19" s="109">
        <v>0</v>
      </c>
      <c r="BI19" s="109">
        <v>0</v>
      </c>
      <c r="BJ19" s="109">
        <v>0</v>
      </c>
      <c r="BK19" s="109">
        <v>0</v>
      </c>
      <c r="BL19" s="109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09">
        <v>0</v>
      </c>
      <c r="BT19" s="109">
        <v>0</v>
      </c>
      <c r="BU19" s="109">
        <v>0</v>
      </c>
      <c r="BV19" s="109">
        <v>0</v>
      </c>
      <c r="BW19" s="109">
        <v>0</v>
      </c>
      <c r="BX19" s="109">
        <v>0</v>
      </c>
      <c r="BY19" s="109">
        <v>0</v>
      </c>
      <c r="BZ19" s="109">
        <v>0</v>
      </c>
      <c r="CA19" s="109">
        <v>0</v>
      </c>
      <c r="CB19" s="109">
        <v>0</v>
      </c>
      <c r="CC19" s="109">
        <v>200.741892393</v>
      </c>
      <c r="CD19" s="109">
        <v>220.02190404000001</v>
      </c>
      <c r="CE19" s="109">
        <v>227.58629815999998</v>
      </c>
      <c r="CF19" s="109">
        <v>42.575839970000004</v>
      </c>
      <c r="CG19" s="109">
        <v>24.121086730000002</v>
      </c>
      <c r="CH19" s="109">
        <v>24.854514130000002</v>
      </c>
      <c r="CI19" s="117">
        <v>18.40156258</v>
      </c>
    </row>
    <row r="20" spans="1:87">
      <c r="A20" s="86">
        <v>122</v>
      </c>
      <c r="B20" s="116" t="s">
        <v>12</v>
      </c>
      <c r="C20" s="125">
        <f t="shared" si="90"/>
        <v>0</v>
      </c>
      <c r="D20" s="84">
        <f t="shared" si="91"/>
        <v>0</v>
      </c>
      <c r="E20" s="84">
        <f t="shared" si="92"/>
        <v>0</v>
      </c>
      <c r="F20" s="84">
        <f t="shared" si="93"/>
        <v>0</v>
      </c>
      <c r="G20" s="118">
        <f t="shared" si="94"/>
        <v>0</v>
      </c>
      <c r="H20" s="84">
        <f t="shared" si="70"/>
        <v>0</v>
      </c>
      <c r="I20" s="84">
        <f t="shared" si="71"/>
        <v>0</v>
      </c>
      <c r="J20" s="84">
        <f t="shared" si="72"/>
        <v>0</v>
      </c>
      <c r="K20" s="84">
        <f t="shared" si="73"/>
        <v>0</v>
      </c>
      <c r="L20" s="84">
        <f t="shared" si="74"/>
        <v>0</v>
      </c>
      <c r="M20" s="84">
        <f t="shared" si="75"/>
        <v>0</v>
      </c>
      <c r="N20" s="84">
        <f t="shared" si="76"/>
        <v>0</v>
      </c>
      <c r="O20" s="84">
        <f t="shared" si="77"/>
        <v>0</v>
      </c>
      <c r="P20" s="84">
        <f t="shared" si="78"/>
        <v>0</v>
      </c>
      <c r="Q20" s="84">
        <f t="shared" si="79"/>
        <v>0</v>
      </c>
      <c r="R20" s="84">
        <f t="shared" si="80"/>
        <v>0</v>
      </c>
      <c r="S20" s="84">
        <f t="shared" si="81"/>
        <v>0</v>
      </c>
      <c r="T20" s="84">
        <f t="shared" si="82"/>
        <v>0</v>
      </c>
      <c r="U20" s="84">
        <f t="shared" si="83"/>
        <v>0</v>
      </c>
      <c r="V20" s="84">
        <f t="shared" si="84"/>
        <v>0</v>
      </c>
      <c r="W20" s="84">
        <f t="shared" si="85"/>
        <v>0</v>
      </c>
      <c r="X20" s="84">
        <f t="shared" si="86"/>
        <v>0</v>
      </c>
      <c r="Y20" s="84">
        <f t="shared" si="87"/>
        <v>0</v>
      </c>
      <c r="Z20" s="84">
        <f t="shared" si="88"/>
        <v>0</v>
      </c>
      <c r="AA20" s="84">
        <f t="shared" si="89"/>
        <v>0</v>
      </c>
      <c r="AB20" s="127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0</v>
      </c>
      <c r="AO20" s="109">
        <v>0</v>
      </c>
      <c r="AP20" s="109">
        <v>0</v>
      </c>
      <c r="AQ20" s="109">
        <v>0</v>
      </c>
      <c r="AR20" s="109">
        <v>0</v>
      </c>
      <c r="AS20" s="109">
        <v>0</v>
      </c>
      <c r="AT20" s="109">
        <v>0</v>
      </c>
      <c r="AU20" s="109">
        <v>0</v>
      </c>
      <c r="AV20" s="109">
        <v>0</v>
      </c>
      <c r="AW20" s="109">
        <v>0</v>
      </c>
      <c r="AX20" s="109">
        <v>0</v>
      </c>
      <c r="AY20" s="109">
        <v>0</v>
      </c>
      <c r="AZ20" s="109">
        <v>0</v>
      </c>
      <c r="BA20" s="109">
        <v>0</v>
      </c>
      <c r="BB20" s="109">
        <v>0</v>
      </c>
      <c r="BC20" s="109">
        <v>0</v>
      </c>
      <c r="BD20" s="109">
        <v>0</v>
      </c>
      <c r="BE20" s="109">
        <v>0</v>
      </c>
      <c r="BF20" s="109">
        <v>0</v>
      </c>
      <c r="BG20" s="109">
        <v>0</v>
      </c>
      <c r="BH20" s="109">
        <v>0</v>
      </c>
      <c r="BI20" s="109">
        <v>0</v>
      </c>
      <c r="BJ20" s="109">
        <v>0</v>
      </c>
      <c r="BK20" s="109">
        <v>0</v>
      </c>
      <c r="BL20" s="109">
        <v>0</v>
      </c>
      <c r="BM20" s="109">
        <v>0</v>
      </c>
      <c r="BN20" s="109">
        <v>0</v>
      </c>
      <c r="BO20" s="109">
        <v>0</v>
      </c>
      <c r="BP20" s="109">
        <v>0</v>
      </c>
      <c r="BQ20" s="109">
        <v>0</v>
      </c>
      <c r="BR20" s="109">
        <v>0</v>
      </c>
      <c r="BS20" s="109">
        <v>0</v>
      </c>
      <c r="BT20" s="109">
        <v>0</v>
      </c>
      <c r="BU20" s="109">
        <v>0</v>
      </c>
      <c r="BV20" s="109">
        <v>0</v>
      </c>
      <c r="BW20" s="109">
        <v>0</v>
      </c>
      <c r="BX20" s="109">
        <v>0</v>
      </c>
      <c r="BY20" s="109">
        <v>0</v>
      </c>
      <c r="BZ20" s="109">
        <v>0</v>
      </c>
      <c r="CA20" s="109">
        <v>0</v>
      </c>
      <c r="CB20" s="109">
        <v>0</v>
      </c>
      <c r="CC20" s="109">
        <v>0</v>
      </c>
      <c r="CD20" s="109">
        <v>0</v>
      </c>
      <c r="CE20" s="109">
        <v>0</v>
      </c>
      <c r="CF20" s="109">
        <v>0</v>
      </c>
      <c r="CG20" s="109">
        <v>0</v>
      </c>
      <c r="CH20" s="109">
        <v>0</v>
      </c>
      <c r="CI20" s="117">
        <v>0</v>
      </c>
    </row>
    <row r="21" spans="1:87">
      <c r="A21" s="86">
        <v>123</v>
      </c>
      <c r="B21" s="116" t="s">
        <v>25</v>
      </c>
      <c r="C21" s="125">
        <f t="shared" ref="C21:C23" si="95">+SUM(AB21:AM21)</f>
        <v>54.355956733064502</v>
      </c>
      <c r="D21" s="84">
        <f t="shared" ref="D21:D23" si="96">+SUM(AN21:AY21)</f>
        <v>95.128120640329655</v>
      </c>
      <c r="E21" s="84">
        <f t="shared" ref="E21:E23" si="97">+SUM(AZ21:BK21)</f>
        <v>94.995522859999994</v>
      </c>
      <c r="F21" s="84">
        <f t="shared" ref="F21:F23" si="98">+SUM(BL21:BW21)</f>
        <v>471.31818535000014</v>
      </c>
      <c r="G21" s="118">
        <f t="shared" ref="G21:G23" si="99">+SUM(BX21:CI21)</f>
        <v>382.9881458280525</v>
      </c>
      <c r="H21" s="84">
        <f t="shared" ref="H21:H23" si="100">+SUM(AB21:AD21)</f>
        <v>0</v>
      </c>
      <c r="I21" s="84">
        <f t="shared" ref="I21:I23" si="101">+SUM(AE21:AG21)</f>
        <v>0</v>
      </c>
      <c r="J21" s="84">
        <f t="shared" ref="J21:J23" si="102">+SUM(AH21:AJ21)</f>
        <v>0</v>
      </c>
      <c r="K21" s="84">
        <f t="shared" ref="K21:K23" si="103">+SUM(AK21:AM21)</f>
        <v>54.355956733064502</v>
      </c>
      <c r="L21" s="84">
        <f t="shared" ref="L21:L23" si="104">+SUM(AN21:AP21)</f>
        <v>0</v>
      </c>
      <c r="M21" s="84">
        <f t="shared" ref="M21:M23" si="105">+SUM(AQ21:AS21)</f>
        <v>64.957790969999991</v>
      </c>
      <c r="N21" s="84">
        <f t="shared" ref="N21:N23" si="106">+SUM(AT21:AV21)</f>
        <v>30.170329670329668</v>
      </c>
      <c r="O21" s="84">
        <f t="shared" ref="O21:O23" si="107">+SUM(AW21:AY21)</f>
        <v>0</v>
      </c>
      <c r="P21" s="84">
        <f t="shared" ref="P21:P23" si="108">+SUM(AZ21:BB21)</f>
        <v>81.945522859999997</v>
      </c>
      <c r="Q21" s="84">
        <f t="shared" ref="Q21:Q23" si="109">+SUM(BC21:BE21)</f>
        <v>0</v>
      </c>
      <c r="R21" s="84">
        <f t="shared" ref="R21:R23" si="110">+SUM(BF21:BH21)</f>
        <v>0</v>
      </c>
      <c r="S21" s="84">
        <f t="shared" ref="S21:S23" si="111">+SUM(BI21:BK21)</f>
        <v>13.05</v>
      </c>
      <c r="T21" s="84">
        <f t="shared" ref="T21:T23" si="112">+SUM(BL21:BN21)</f>
        <v>292.29579883000002</v>
      </c>
      <c r="U21" s="84">
        <f t="shared" ref="U21:U23" si="113">+SUM(BO21:BQ21)</f>
        <v>111.72811799999999</v>
      </c>
      <c r="V21" s="84">
        <f t="shared" ref="V21:V23" si="114">+SUM(BR21:BT21)</f>
        <v>37.926117909999995</v>
      </c>
      <c r="W21" s="84">
        <f t="shared" ref="W21:W23" si="115">+SUM(BU21:BW21)</f>
        <v>29.368150610000001</v>
      </c>
      <c r="X21" s="84">
        <f t="shared" ref="X21:X23" si="116">+SUM(BX21:BZ21)</f>
        <v>75.249818349999998</v>
      </c>
      <c r="Y21" s="84">
        <f t="shared" ref="Y21:Y23" si="117">+SUM(CA21:CC21)</f>
        <v>133.75258955000001</v>
      </c>
      <c r="Z21" s="84">
        <f t="shared" ref="Z21:Z23" si="118">+SUM(CD21:CF21)</f>
        <v>40.700000000000003</v>
      </c>
      <c r="AA21" s="84">
        <f t="shared" ref="AA21:AA23" si="119">+SUM(CG21:CI21)</f>
        <v>133.2857379280525</v>
      </c>
      <c r="AB21" s="127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54.355956733064502</v>
      </c>
      <c r="AN21" s="109">
        <v>0</v>
      </c>
      <c r="AO21" s="109">
        <v>0</v>
      </c>
      <c r="AP21" s="109">
        <v>0</v>
      </c>
      <c r="AQ21" s="109">
        <v>0</v>
      </c>
      <c r="AR21" s="109">
        <v>52.452223229999994</v>
      </c>
      <c r="AS21" s="109">
        <v>12.50556774</v>
      </c>
      <c r="AT21" s="109">
        <v>0</v>
      </c>
      <c r="AU21" s="109">
        <v>30.170329670329668</v>
      </c>
      <c r="AV21" s="109">
        <v>0</v>
      </c>
      <c r="AW21" s="109">
        <v>0</v>
      </c>
      <c r="AX21" s="109">
        <v>0</v>
      </c>
      <c r="AY21" s="109">
        <v>0</v>
      </c>
      <c r="AZ21" s="109">
        <v>24.950502409999999</v>
      </c>
      <c r="BA21" s="109">
        <v>56.995020449999998</v>
      </c>
      <c r="BB21" s="109">
        <v>0</v>
      </c>
      <c r="BC21" s="109">
        <v>0</v>
      </c>
      <c r="BD21" s="109">
        <v>0</v>
      </c>
      <c r="BE21" s="109">
        <v>0</v>
      </c>
      <c r="BF21" s="109">
        <v>0</v>
      </c>
      <c r="BG21" s="109">
        <v>0</v>
      </c>
      <c r="BH21" s="109">
        <v>0</v>
      </c>
      <c r="BI21" s="109">
        <v>13.05</v>
      </c>
      <c r="BJ21" s="109">
        <v>0</v>
      </c>
      <c r="BK21" s="109">
        <v>0</v>
      </c>
      <c r="BL21" s="109">
        <v>0</v>
      </c>
      <c r="BM21" s="109">
        <v>210.28902400000001</v>
      </c>
      <c r="BN21" s="109">
        <v>82.006774829999998</v>
      </c>
      <c r="BO21" s="109">
        <v>60.990511999999995</v>
      </c>
      <c r="BP21" s="109">
        <v>50.593093999999994</v>
      </c>
      <c r="BQ21" s="109">
        <v>0.144512</v>
      </c>
      <c r="BR21" s="109">
        <v>18.640511999999998</v>
      </c>
      <c r="BS21" s="109">
        <v>5.6445119999999998</v>
      </c>
      <c r="BT21" s="109">
        <v>13.64109391</v>
      </c>
      <c r="BU21" s="109">
        <v>0.144512</v>
      </c>
      <c r="BV21" s="109">
        <v>8.6405120000000011</v>
      </c>
      <c r="BW21" s="109">
        <v>20.583126610000001</v>
      </c>
      <c r="BX21" s="109">
        <v>15.349</v>
      </c>
      <c r="BY21" s="109">
        <v>43.954000000000001</v>
      </c>
      <c r="BZ21" s="109">
        <v>15.946818349999999</v>
      </c>
      <c r="CA21" s="109">
        <v>70.175810560000002</v>
      </c>
      <c r="CB21" s="109">
        <v>48.506778990000001</v>
      </c>
      <c r="CC21" s="109">
        <v>15.07</v>
      </c>
      <c r="CD21" s="109">
        <v>15</v>
      </c>
      <c r="CE21" s="109">
        <v>10.7</v>
      </c>
      <c r="CF21" s="109">
        <v>15</v>
      </c>
      <c r="CG21" s="109">
        <v>15.696837</v>
      </c>
      <c r="CH21" s="109">
        <v>47.5</v>
      </c>
      <c r="CI21" s="117">
        <v>70.088900928052496</v>
      </c>
    </row>
    <row r="22" spans="1:87">
      <c r="A22" s="86">
        <v>124</v>
      </c>
      <c r="B22" s="116" t="s">
        <v>58</v>
      </c>
      <c r="C22" s="125">
        <f t="shared" si="95"/>
        <v>0</v>
      </c>
      <c r="D22" s="84">
        <f t="shared" si="96"/>
        <v>0</v>
      </c>
      <c r="E22" s="84">
        <f t="shared" si="97"/>
        <v>0</v>
      </c>
      <c r="F22" s="84">
        <f t="shared" si="98"/>
        <v>0</v>
      </c>
      <c r="G22" s="118">
        <f t="shared" si="99"/>
        <v>0</v>
      </c>
      <c r="H22" s="84">
        <f t="shared" si="100"/>
        <v>0</v>
      </c>
      <c r="I22" s="84">
        <f t="shared" si="101"/>
        <v>0</v>
      </c>
      <c r="J22" s="84">
        <f t="shared" si="102"/>
        <v>0</v>
      </c>
      <c r="K22" s="84">
        <f t="shared" si="103"/>
        <v>0</v>
      </c>
      <c r="L22" s="84">
        <f t="shared" si="104"/>
        <v>0</v>
      </c>
      <c r="M22" s="84">
        <f t="shared" si="105"/>
        <v>0</v>
      </c>
      <c r="N22" s="84">
        <f t="shared" si="106"/>
        <v>0</v>
      </c>
      <c r="O22" s="84">
        <f t="shared" si="107"/>
        <v>0</v>
      </c>
      <c r="P22" s="84">
        <f t="shared" si="108"/>
        <v>0</v>
      </c>
      <c r="Q22" s="84">
        <f t="shared" si="109"/>
        <v>0</v>
      </c>
      <c r="R22" s="84">
        <f t="shared" si="110"/>
        <v>0</v>
      </c>
      <c r="S22" s="84">
        <f t="shared" si="111"/>
        <v>0</v>
      </c>
      <c r="T22" s="84">
        <f t="shared" si="112"/>
        <v>0</v>
      </c>
      <c r="U22" s="84">
        <f t="shared" si="113"/>
        <v>0</v>
      </c>
      <c r="V22" s="84">
        <f t="shared" si="114"/>
        <v>0</v>
      </c>
      <c r="W22" s="84">
        <f t="shared" si="115"/>
        <v>0</v>
      </c>
      <c r="X22" s="84">
        <f t="shared" si="116"/>
        <v>0</v>
      </c>
      <c r="Y22" s="84">
        <f t="shared" si="117"/>
        <v>0</v>
      </c>
      <c r="Z22" s="84">
        <f t="shared" si="118"/>
        <v>0</v>
      </c>
      <c r="AA22" s="84">
        <f t="shared" si="119"/>
        <v>0</v>
      </c>
      <c r="AB22" s="125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  <c r="BB22" s="84">
        <v>0</v>
      </c>
      <c r="BC22" s="84">
        <v>0</v>
      </c>
      <c r="BD22" s="84">
        <v>0</v>
      </c>
      <c r="BE22" s="84">
        <v>0</v>
      </c>
      <c r="BF22" s="84">
        <v>0</v>
      </c>
      <c r="BG22" s="84">
        <v>0</v>
      </c>
      <c r="BH22" s="84">
        <v>0</v>
      </c>
      <c r="BI22" s="84">
        <v>0</v>
      </c>
      <c r="BJ22" s="84">
        <v>0</v>
      </c>
      <c r="BK22" s="84">
        <v>0</v>
      </c>
      <c r="BL22" s="84">
        <v>0</v>
      </c>
      <c r="BM22" s="84">
        <v>0</v>
      </c>
      <c r="BN22" s="84">
        <v>0</v>
      </c>
      <c r="BO22" s="84">
        <v>0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84">
        <v>0</v>
      </c>
      <c r="BV22" s="84">
        <v>0</v>
      </c>
      <c r="BW22" s="84">
        <v>0</v>
      </c>
      <c r="BX22" s="84">
        <v>0</v>
      </c>
      <c r="BY22" s="84">
        <v>0</v>
      </c>
      <c r="BZ22" s="84">
        <v>0</v>
      </c>
      <c r="CA22" s="84">
        <v>0</v>
      </c>
      <c r="CB22" s="84">
        <v>0</v>
      </c>
      <c r="CC22" s="84">
        <v>0</v>
      </c>
      <c r="CD22" s="84">
        <v>0</v>
      </c>
      <c r="CE22" s="84">
        <v>0</v>
      </c>
      <c r="CF22" s="84">
        <v>0</v>
      </c>
      <c r="CG22" s="84">
        <v>0</v>
      </c>
      <c r="CH22" s="84">
        <v>0</v>
      </c>
      <c r="CI22" s="118">
        <v>0</v>
      </c>
    </row>
    <row r="23" spans="1:87">
      <c r="A23" s="86">
        <v>125</v>
      </c>
      <c r="B23" s="116" t="s">
        <v>60</v>
      </c>
      <c r="C23" s="125">
        <f t="shared" si="95"/>
        <v>1434.7299823299998</v>
      </c>
      <c r="D23" s="84">
        <f t="shared" si="96"/>
        <v>1960.4994123700003</v>
      </c>
      <c r="E23" s="84">
        <f t="shared" si="97"/>
        <v>2060.7485144899993</v>
      </c>
      <c r="F23" s="84">
        <f t="shared" si="98"/>
        <v>1973.3603904999995</v>
      </c>
      <c r="G23" s="118">
        <f t="shared" si="99"/>
        <v>2121.89926431</v>
      </c>
      <c r="H23" s="84">
        <f t="shared" si="100"/>
        <v>309.5085040300001</v>
      </c>
      <c r="I23" s="84">
        <f t="shared" si="101"/>
        <v>403.72170575000013</v>
      </c>
      <c r="J23" s="84">
        <f t="shared" si="102"/>
        <v>341.70096909999978</v>
      </c>
      <c r="K23" s="84">
        <f t="shared" si="103"/>
        <v>379.79880344999992</v>
      </c>
      <c r="L23" s="84">
        <f t="shared" si="104"/>
        <v>418.53625008000006</v>
      </c>
      <c r="M23" s="84">
        <f t="shared" si="105"/>
        <v>556.98434011000018</v>
      </c>
      <c r="N23" s="84">
        <f t="shared" si="106"/>
        <v>433.99876027999994</v>
      </c>
      <c r="O23" s="84">
        <f t="shared" si="107"/>
        <v>550.98006190000012</v>
      </c>
      <c r="P23" s="84">
        <f t="shared" si="108"/>
        <v>436.66800296999997</v>
      </c>
      <c r="Q23" s="84">
        <f t="shared" si="109"/>
        <v>522.98456854999984</v>
      </c>
      <c r="R23" s="84">
        <f t="shared" si="110"/>
        <v>540.05449265999994</v>
      </c>
      <c r="S23" s="84">
        <f t="shared" si="111"/>
        <v>561.04145030999973</v>
      </c>
      <c r="T23" s="84">
        <f t="shared" si="112"/>
        <v>487.90436597999968</v>
      </c>
      <c r="U23" s="84">
        <f t="shared" si="113"/>
        <v>482.47289295999997</v>
      </c>
      <c r="V23" s="84">
        <f t="shared" si="114"/>
        <v>398.00934275000009</v>
      </c>
      <c r="W23" s="84">
        <f t="shared" si="115"/>
        <v>604.97378880999986</v>
      </c>
      <c r="X23" s="84">
        <f t="shared" si="116"/>
        <v>451.01177120999989</v>
      </c>
      <c r="Y23" s="84">
        <f t="shared" si="117"/>
        <v>492.11323198000002</v>
      </c>
      <c r="Z23" s="84">
        <f t="shared" si="118"/>
        <v>444.53811148</v>
      </c>
      <c r="AA23" s="84">
        <f t="shared" si="119"/>
        <v>734.23614964000035</v>
      </c>
      <c r="AB23" s="125">
        <v>71.599371140000002</v>
      </c>
      <c r="AC23" s="84">
        <v>106.81535643000001</v>
      </c>
      <c r="AD23" s="84">
        <v>131.09377646000007</v>
      </c>
      <c r="AE23" s="84">
        <v>106.08565504000001</v>
      </c>
      <c r="AF23" s="84">
        <v>174.10311379999993</v>
      </c>
      <c r="AG23" s="84">
        <v>123.53293691000016</v>
      </c>
      <c r="AH23" s="84">
        <v>133.56182360999983</v>
      </c>
      <c r="AI23" s="84">
        <v>110.59889941999994</v>
      </c>
      <c r="AJ23" s="84">
        <v>97.540246070000038</v>
      </c>
      <c r="AK23" s="84">
        <v>111.18767764999996</v>
      </c>
      <c r="AL23" s="84">
        <v>131.04759569999993</v>
      </c>
      <c r="AM23" s="84">
        <v>137.56353010000007</v>
      </c>
      <c r="AN23" s="84">
        <v>133.68767579333334</v>
      </c>
      <c r="AO23" s="84">
        <v>149.22805261333335</v>
      </c>
      <c r="AP23" s="84">
        <v>135.62052167333337</v>
      </c>
      <c r="AQ23" s="84">
        <v>187.44535402333344</v>
      </c>
      <c r="AR23" s="84">
        <v>222.99198168333336</v>
      </c>
      <c r="AS23" s="84">
        <v>146.54700440333343</v>
      </c>
      <c r="AT23" s="84">
        <v>143.86619983333324</v>
      </c>
      <c r="AU23" s="84">
        <v>152.20421297333328</v>
      </c>
      <c r="AV23" s="84">
        <v>137.92834747333342</v>
      </c>
      <c r="AW23" s="84">
        <v>208.51782696333342</v>
      </c>
      <c r="AX23" s="84">
        <v>167.33812386333335</v>
      </c>
      <c r="AY23" s="84">
        <v>175.1241110733333</v>
      </c>
      <c r="AZ23" s="84">
        <v>136.58187071666669</v>
      </c>
      <c r="BA23" s="84">
        <v>149.54049299666667</v>
      </c>
      <c r="BB23" s="84">
        <v>150.54563925666665</v>
      </c>
      <c r="BC23" s="84">
        <v>158.38425912666662</v>
      </c>
      <c r="BD23" s="84">
        <v>197.9621651866666</v>
      </c>
      <c r="BE23" s="84">
        <v>166.63814423666665</v>
      </c>
      <c r="BF23" s="84">
        <v>184.17222646666673</v>
      </c>
      <c r="BG23" s="84">
        <v>162.93853276666655</v>
      </c>
      <c r="BH23" s="84">
        <v>192.94373342666663</v>
      </c>
      <c r="BI23" s="84">
        <v>175.47590915666663</v>
      </c>
      <c r="BJ23" s="84">
        <v>192.65538663666666</v>
      </c>
      <c r="BK23" s="84">
        <v>192.91015451666644</v>
      </c>
      <c r="BL23" s="84">
        <v>59.010324750000009</v>
      </c>
      <c r="BM23" s="84">
        <v>303.27978160999976</v>
      </c>
      <c r="BN23" s="84">
        <v>125.61425961999994</v>
      </c>
      <c r="BO23" s="84">
        <v>110.37428095000001</v>
      </c>
      <c r="BP23" s="84">
        <v>224.42874673999995</v>
      </c>
      <c r="BQ23" s="84">
        <v>147.66986527</v>
      </c>
      <c r="BR23" s="84">
        <v>134.97375299000009</v>
      </c>
      <c r="BS23" s="84">
        <v>143.61987540999993</v>
      </c>
      <c r="BT23" s="84">
        <v>119.41571435000004</v>
      </c>
      <c r="BU23" s="84">
        <v>213.86695735000012</v>
      </c>
      <c r="BV23" s="84">
        <v>152.61197441999994</v>
      </c>
      <c r="BW23" s="84">
        <v>238.49485703999983</v>
      </c>
      <c r="BX23" s="84">
        <v>79.458647670000019</v>
      </c>
      <c r="BY23" s="84">
        <v>200.94238984999993</v>
      </c>
      <c r="BZ23" s="84">
        <v>170.61073368999996</v>
      </c>
      <c r="CA23" s="84">
        <v>161.97230752000007</v>
      </c>
      <c r="CB23" s="84">
        <v>157.50849316</v>
      </c>
      <c r="CC23" s="84">
        <v>172.63243129999992</v>
      </c>
      <c r="CD23" s="84">
        <v>117.54825084000007</v>
      </c>
      <c r="CE23" s="84">
        <v>181.74192149000001</v>
      </c>
      <c r="CF23" s="84">
        <v>145.24793914999995</v>
      </c>
      <c r="CG23" s="84">
        <v>166.53315767000007</v>
      </c>
      <c r="CH23" s="84">
        <v>142.01871276999998</v>
      </c>
      <c r="CI23" s="118">
        <v>425.68427920000028</v>
      </c>
    </row>
    <row r="24" spans="1:87">
      <c r="A24" s="78"/>
      <c r="C24" s="126"/>
      <c r="G24" s="85"/>
      <c r="AB24" s="126"/>
      <c r="CI24" s="85"/>
    </row>
    <row r="25" spans="1:87" s="64" customFormat="1">
      <c r="A25" s="90">
        <v>2</v>
      </c>
      <c r="B25" s="91" t="s">
        <v>13</v>
      </c>
      <c r="C25" s="128">
        <f>C27+C37</f>
        <v>28513.994404463421</v>
      </c>
      <c r="D25" s="92">
        <f t="shared" ref="D25:AA25" si="120">D27+D37+D42</f>
        <v>33347.92301664313</v>
      </c>
      <c r="E25" s="92">
        <f t="shared" si="120"/>
        <v>34648.016398048887</v>
      </c>
      <c r="F25" s="92">
        <f t="shared" si="120"/>
        <v>30123.972443535644</v>
      </c>
      <c r="G25" s="93">
        <f t="shared" si="120"/>
        <v>29229.990805369707</v>
      </c>
      <c r="H25" s="92">
        <f t="shared" si="120"/>
        <v>6270.9744144821507</v>
      </c>
      <c r="I25" s="92">
        <f t="shared" si="120"/>
        <v>6961.3939023508174</v>
      </c>
      <c r="J25" s="92">
        <f t="shared" si="120"/>
        <v>6709.990058647023</v>
      </c>
      <c r="K25" s="92">
        <f t="shared" si="120"/>
        <v>8571.636028983432</v>
      </c>
      <c r="L25" s="92">
        <f t="shared" si="120"/>
        <v>7167.846936474517</v>
      </c>
      <c r="M25" s="92">
        <f t="shared" si="120"/>
        <v>7684.4290952654155</v>
      </c>
      <c r="N25" s="92">
        <f t="shared" si="120"/>
        <v>8150.7342076559435</v>
      </c>
      <c r="O25" s="92">
        <f t="shared" si="120"/>
        <v>10344.912777247253</v>
      </c>
      <c r="P25" s="92">
        <f t="shared" si="120"/>
        <v>7330.6943223475882</v>
      </c>
      <c r="Q25" s="92">
        <f t="shared" si="120"/>
        <v>8107.9698947249444</v>
      </c>
      <c r="R25" s="92">
        <f t="shared" si="120"/>
        <v>8616.8929243118582</v>
      </c>
      <c r="S25" s="92">
        <f t="shared" si="120"/>
        <v>10592.459256664495</v>
      </c>
      <c r="T25" s="92">
        <f t="shared" si="120"/>
        <v>6721.0053086273347</v>
      </c>
      <c r="U25" s="92">
        <f t="shared" si="120"/>
        <v>7568.3110371852654</v>
      </c>
      <c r="V25" s="92">
        <f t="shared" si="120"/>
        <v>6785.0861439993023</v>
      </c>
      <c r="W25" s="92">
        <f t="shared" si="120"/>
        <v>9049.5699537237415</v>
      </c>
      <c r="X25" s="92">
        <f t="shared" si="120"/>
        <v>6225.9145651516601</v>
      </c>
      <c r="Y25" s="92">
        <f t="shared" si="120"/>
        <v>6445.719552154942</v>
      </c>
      <c r="Z25" s="92">
        <f t="shared" si="120"/>
        <v>7268.1741972575601</v>
      </c>
      <c r="AA25" s="92">
        <f t="shared" si="120"/>
        <v>9290.182490805546</v>
      </c>
      <c r="AB25" s="128">
        <f t="shared" ref="AB25:AU25" si="121">AB27+AB37+AB42</f>
        <v>2046.9784753534645</v>
      </c>
      <c r="AC25" s="92">
        <f t="shared" si="121"/>
        <v>1883.4340135243551</v>
      </c>
      <c r="AD25" s="92">
        <f t="shared" si="121"/>
        <v>2340.5619256043296</v>
      </c>
      <c r="AE25" s="92">
        <f t="shared" si="121"/>
        <v>2255.3425762942234</v>
      </c>
      <c r="AF25" s="92">
        <f t="shared" si="121"/>
        <v>2272.9350055020468</v>
      </c>
      <c r="AG25" s="92">
        <f t="shared" si="121"/>
        <v>2433.1163205545463</v>
      </c>
      <c r="AH25" s="92">
        <f t="shared" si="121"/>
        <v>2045.3833387110949</v>
      </c>
      <c r="AI25" s="92">
        <f t="shared" si="121"/>
        <v>2453.5635445641547</v>
      </c>
      <c r="AJ25" s="92">
        <f t="shared" si="121"/>
        <v>2211.0431753717735</v>
      </c>
      <c r="AK25" s="92">
        <f t="shared" si="121"/>
        <v>2550.4259727553003</v>
      </c>
      <c r="AL25" s="92">
        <f t="shared" si="121"/>
        <v>2600.2098806417548</v>
      </c>
      <c r="AM25" s="92">
        <f t="shared" si="121"/>
        <v>3421.0001755863764</v>
      </c>
      <c r="AN25" s="92">
        <f t="shared" si="121"/>
        <v>1963.7222805753781</v>
      </c>
      <c r="AO25" s="92">
        <f t="shared" si="121"/>
        <v>2564.0823840745438</v>
      </c>
      <c r="AP25" s="92">
        <f t="shared" si="121"/>
        <v>2640.0422718245945</v>
      </c>
      <c r="AQ25" s="92">
        <f t="shared" si="121"/>
        <v>2557.4188920515203</v>
      </c>
      <c r="AR25" s="92">
        <f t="shared" si="121"/>
        <v>2451.8726093602268</v>
      </c>
      <c r="AS25" s="92">
        <f t="shared" si="121"/>
        <v>2675.1375938536694</v>
      </c>
      <c r="AT25" s="92">
        <f t="shared" si="121"/>
        <v>2402.9646006723078</v>
      </c>
      <c r="AU25" s="92">
        <f t="shared" si="121"/>
        <v>2828.50104323797</v>
      </c>
      <c r="AV25" s="92">
        <f t="shared" ref="AV25:CA25" si="122">AV27+AV37+AV42</f>
        <v>2919.2685637456648</v>
      </c>
      <c r="AW25" s="92">
        <f t="shared" si="122"/>
        <v>3081.8951374009839</v>
      </c>
      <c r="AX25" s="92">
        <f t="shared" si="122"/>
        <v>3184.1194888410537</v>
      </c>
      <c r="AY25" s="92">
        <f t="shared" si="122"/>
        <v>4078.8981510052158</v>
      </c>
      <c r="AZ25" s="92">
        <f t="shared" si="122"/>
        <v>2183.5814085821717</v>
      </c>
      <c r="BA25" s="92">
        <f t="shared" si="122"/>
        <v>2582.3231522595306</v>
      </c>
      <c r="BB25" s="92">
        <f t="shared" si="122"/>
        <v>2564.7897615058855</v>
      </c>
      <c r="BC25" s="92">
        <f t="shared" si="122"/>
        <v>2932.8824414259093</v>
      </c>
      <c r="BD25" s="92">
        <f t="shared" si="122"/>
        <v>2462.173679550775</v>
      </c>
      <c r="BE25" s="92">
        <f t="shared" si="122"/>
        <v>2712.9137737482606</v>
      </c>
      <c r="BF25" s="92">
        <f t="shared" si="122"/>
        <v>2775.3619712566597</v>
      </c>
      <c r="BG25" s="92">
        <f t="shared" si="122"/>
        <v>2792.8970907114663</v>
      </c>
      <c r="BH25" s="92">
        <f t="shared" si="122"/>
        <v>3048.6338623437314</v>
      </c>
      <c r="BI25" s="92">
        <f t="shared" si="122"/>
        <v>3206.4178127995287</v>
      </c>
      <c r="BJ25" s="92">
        <f t="shared" si="122"/>
        <v>3121.6645640599791</v>
      </c>
      <c r="BK25" s="92">
        <f t="shared" si="122"/>
        <v>4264.3768798049878</v>
      </c>
      <c r="BL25" s="92">
        <f t="shared" si="122"/>
        <v>1614.6879044725522</v>
      </c>
      <c r="BM25" s="92">
        <f t="shared" si="122"/>
        <v>2475.459619845441</v>
      </c>
      <c r="BN25" s="92">
        <f t="shared" si="122"/>
        <v>2630.8577843093426</v>
      </c>
      <c r="BO25" s="92">
        <f t="shared" si="122"/>
        <v>2199.5795075050205</v>
      </c>
      <c r="BP25" s="92">
        <f t="shared" si="122"/>
        <v>2650.7347933367773</v>
      </c>
      <c r="BQ25" s="92">
        <f t="shared" si="122"/>
        <v>2717.9967363434685</v>
      </c>
      <c r="BR25" s="92">
        <f t="shared" si="122"/>
        <v>2557.4479044707086</v>
      </c>
      <c r="BS25" s="92">
        <f t="shared" si="122"/>
        <v>2036.9225378328713</v>
      </c>
      <c r="BT25" s="92">
        <f t="shared" si="122"/>
        <v>2190.7157016957226</v>
      </c>
      <c r="BU25" s="92">
        <f t="shared" si="122"/>
        <v>2463.7775798681901</v>
      </c>
      <c r="BV25" s="92">
        <f t="shared" si="122"/>
        <v>2107.0061549164475</v>
      </c>
      <c r="BW25" s="92">
        <f t="shared" si="122"/>
        <v>4478.7862189391035</v>
      </c>
      <c r="BX25" s="92">
        <f t="shared" si="122"/>
        <v>1544.233924417804</v>
      </c>
      <c r="BY25" s="92">
        <f t="shared" si="122"/>
        <v>2104.7210438045881</v>
      </c>
      <c r="BZ25" s="92">
        <f t="shared" si="122"/>
        <v>2576.9595969292682</v>
      </c>
      <c r="CA25" s="92">
        <f t="shared" si="122"/>
        <v>2230.0723773385957</v>
      </c>
      <c r="CB25" s="92">
        <f t="shared" ref="CB25:CI25" si="123">CB27+CB37+CB42</f>
        <v>1742.9806217431399</v>
      </c>
      <c r="CC25" s="92">
        <f t="shared" si="123"/>
        <v>2472.6665530732066</v>
      </c>
      <c r="CD25" s="92">
        <f t="shared" si="123"/>
        <v>2248.9578351858322</v>
      </c>
      <c r="CE25" s="92">
        <f t="shared" si="123"/>
        <v>2398.9519989274736</v>
      </c>
      <c r="CF25" s="92">
        <f t="shared" si="123"/>
        <v>2620.2643631442543</v>
      </c>
      <c r="CG25" s="92">
        <f t="shared" si="123"/>
        <v>2234.0485124140123</v>
      </c>
      <c r="CH25" s="92">
        <f t="shared" si="123"/>
        <v>2743.2131960226579</v>
      </c>
      <c r="CI25" s="93">
        <f t="shared" si="123"/>
        <v>4312.9207823688757</v>
      </c>
    </row>
    <row r="26" spans="1:87">
      <c r="A26" s="78"/>
      <c r="C26" s="126"/>
      <c r="G26" s="85"/>
      <c r="AB26" s="126"/>
      <c r="CI26" s="85"/>
    </row>
    <row r="27" spans="1:87">
      <c r="A27" s="89">
        <v>21</v>
      </c>
      <c r="B27" s="5" t="s">
        <v>185</v>
      </c>
      <c r="C27" s="124">
        <f t="shared" ref="C27:AA27" si="124">+C28+C29+C30+C33+C34+C35</f>
        <v>19223.124020753421</v>
      </c>
      <c r="D27" s="82">
        <f t="shared" si="124"/>
        <v>21777.53529695313</v>
      </c>
      <c r="E27" s="82">
        <f t="shared" si="124"/>
        <v>22816.436596908887</v>
      </c>
      <c r="F27" s="82">
        <f t="shared" si="124"/>
        <v>19959.958253815643</v>
      </c>
      <c r="G27" s="83">
        <f t="shared" si="124"/>
        <v>18673.631287309709</v>
      </c>
      <c r="H27" s="82">
        <f t="shared" si="124"/>
        <v>4165.3698237621502</v>
      </c>
      <c r="I27" s="82">
        <f t="shared" si="124"/>
        <v>4775.3123635208167</v>
      </c>
      <c r="J27" s="82">
        <f t="shared" si="124"/>
        <v>4654.1809184170224</v>
      </c>
      <c r="K27" s="82">
        <f t="shared" si="124"/>
        <v>5628.2609150534317</v>
      </c>
      <c r="L27" s="82">
        <f t="shared" si="124"/>
        <v>4950.2101715445169</v>
      </c>
      <c r="M27" s="82">
        <f t="shared" si="124"/>
        <v>5288.9767027254156</v>
      </c>
      <c r="N27" s="82">
        <f t="shared" si="124"/>
        <v>5262.8966412259433</v>
      </c>
      <c r="O27" s="82">
        <f t="shared" si="124"/>
        <v>6275.4517814572537</v>
      </c>
      <c r="P27" s="82">
        <f t="shared" si="124"/>
        <v>4990.3574591875886</v>
      </c>
      <c r="Q27" s="82">
        <f t="shared" si="124"/>
        <v>5592.4175835949436</v>
      </c>
      <c r="R27" s="82">
        <f t="shared" si="124"/>
        <v>5452.0605977118585</v>
      </c>
      <c r="S27" s="82">
        <f t="shared" si="124"/>
        <v>6781.6009564144942</v>
      </c>
      <c r="T27" s="82">
        <f t="shared" si="124"/>
        <v>4678.054836207335</v>
      </c>
      <c r="U27" s="82">
        <f t="shared" si="124"/>
        <v>4875.0995057752652</v>
      </c>
      <c r="V27" s="82">
        <f t="shared" si="124"/>
        <v>4954.4187781293022</v>
      </c>
      <c r="W27" s="82">
        <f t="shared" si="124"/>
        <v>5452.3851337037413</v>
      </c>
      <c r="X27" s="82">
        <f t="shared" si="124"/>
        <v>4455.8282268816602</v>
      </c>
      <c r="Y27" s="82">
        <f t="shared" si="124"/>
        <v>4505.3823473249422</v>
      </c>
      <c r="Z27" s="82">
        <f t="shared" si="124"/>
        <v>4403.4040095375603</v>
      </c>
      <c r="AA27" s="82">
        <f t="shared" si="124"/>
        <v>5309.016703565545</v>
      </c>
      <c r="AB27" s="124">
        <f t="shared" ref="AB27:AT27" si="125">+AB28+AB29+AB30+AB33+AB34+AB35</f>
        <v>1248.6496954134645</v>
      </c>
      <c r="AC27" s="82">
        <f t="shared" si="125"/>
        <v>1339.7539315043553</v>
      </c>
      <c r="AD27" s="82">
        <f t="shared" si="125"/>
        <v>1576.9661968443295</v>
      </c>
      <c r="AE27" s="82">
        <f t="shared" si="125"/>
        <v>1581.0551829642231</v>
      </c>
      <c r="AF27" s="82">
        <f t="shared" si="125"/>
        <v>1624.3370107320466</v>
      </c>
      <c r="AG27" s="82">
        <f t="shared" si="125"/>
        <v>1569.9201698245463</v>
      </c>
      <c r="AH27" s="82">
        <f t="shared" si="125"/>
        <v>1450.4133236810949</v>
      </c>
      <c r="AI27" s="82">
        <f t="shared" si="125"/>
        <v>1677.7268178141544</v>
      </c>
      <c r="AJ27" s="82">
        <f t="shared" si="125"/>
        <v>1526.0407769217736</v>
      </c>
      <c r="AK27" s="82">
        <f t="shared" si="125"/>
        <v>1689.5382003353002</v>
      </c>
      <c r="AL27" s="82">
        <f t="shared" si="125"/>
        <v>1714.1336360617547</v>
      </c>
      <c r="AM27" s="82">
        <f t="shared" si="125"/>
        <v>2224.5890786563764</v>
      </c>
      <c r="AN27" s="82">
        <f t="shared" si="125"/>
        <v>1379.9882530753778</v>
      </c>
      <c r="AO27" s="82">
        <f t="shared" si="125"/>
        <v>1705.2457124645439</v>
      </c>
      <c r="AP27" s="82">
        <f t="shared" si="125"/>
        <v>1864.9762060045948</v>
      </c>
      <c r="AQ27" s="82">
        <f t="shared" si="125"/>
        <v>1722.9626336415204</v>
      </c>
      <c r="AR27" s="82">
        <f t="shared" si="125"/>
        <v>1696.3759431102267</v>
      </c>
      <c r="AS27" s="82">
        <f t="shared" si="125"/>
        <v>1869.638125973669</v>
      </c>
      <c r="AT27" s="82">
        <f t="shared" si="125"/>
        <v>1593.135295062307</v>
      </c>
      <c r="AU27" s="82">
        <f t="shared" ref="AU27:BZ27" si="126">+AU28+AU29+AU30+AU33+AU34+AU35</f>
        <v>1888.2848801679702</v>
      </c>
      <c r="AV27" s="82">
        <f t="shared" si="126"/>
        <v>1781.4764659956647</v>
      </c>
      <c r="AW27" s="82">
        <f t="shared" si="126"/>
        <v>1864.9331871009836</v>
      </c>
      <c r="AX27" s="82">
        <f t="shared" si="126"/>
        <v>1835.6436437210539</v>
      </c>
      <c r="AY27" s="82">
        <f t="shared" si="126"/>
        <v>2574.8749506352165</v>
      </c>
      <c r="AZ27" s="82">
        <f t="shared" si="126"/>
        <v>1612.4581610521714</v>
      </c>
      <c r="BA27" s="82">
        <f t="shared" si="126"/>
        <v>1654.1071029295308</v>
      </c>
      <c r="BB27" s="82">
        <f t="shared" si="126"/>
        <v>1723.7921952058855</v>
      </c>
      <c r="BC27" s="82">
        <f t="shared" si="126"/>
        <v>2101.0750211659088</v>
      </c>
      <c r="BD27" s="82">
        <f t="shared" si="126"/>
        <v>1688.0033500407744</v>
      </c>
      <c r="BE27" s="82">
        <f t="shared" si="126"/>
        <v>1803.3392123882602</v>
      </c>
      <c r="BF27" s="82">
        <f t="shared" si="126"/>
        <v>1839.6339225766594</v>
      </c>
      <c r="BG27" s="82">
        <f t="shared" si="126"/>
        <v>1833.755374851467</v>
      </c>
      <c r="BH27" s="82">
        <f t="shared" si="126"/>
        <v>1778.6713002837314</v>
      </c>
      <c r="BI27" s="82">
        <f t="shared" si="126"/>
        <v>1995.5224069895282</v>
      </c>
      <c r="BJ27" s="82">
        <f t="shared" si="126"/>
        <v>1905.1063127599784</v>
      </c>
      <c r="BK27" s="82">
        <f t="shared" si="126"/>
        <v>2880.9722366649876</v>
      </c>
      <c r="BL27" s="82">
        <f t="shared" si="126"/>
        <v>1203.9603168125523</v>
      </c>
      <c r="BM27" s="82">
        <f t="shared" si="126"/>
        <v>1597.6893650254408</v>
      </c>
      <c r="BN27" s="82">
        <f t="shared" si="126"/>
        <v>1876.4051543693422</v>
      </c>
      <c r="BO27" s="82">
        <f t="shared" si="126"/>
        <v>1540.83290514502</v>
      </c>
      <c r="BP27" s="82">
        <f t="shared" si="126"/>
        <v>1563.3769696367774</v>
      </c>
      <c r="BQ27" s="82">
        <f t="shared" si="126"/>
        <v>1770.8896309934685</v>
      </c>
      <c r="BR27" s="82">
        <f t="shared" si="126"/>
        <v>1638.0572258507086</v>
      </c>
      <c r="BS27" s="82">
        <f t="shared" si="126"/>
        <v>1577.051927452871</v>
      </c>
      <c r="BT27" s="82">
        <f t="shared" si="126"/>
        <v>1739.3096248257223</v>
      </c>
      <c r="BU27" s="82">
        <f t="shared" si="126"/>
        <v>1560.2039304881898</v>
      </c>
      <c r="BV27" s="82">
        <f t="shared" si="126"/>
        <v>1600.9006249364475</v>
      </c>
      <c r="BW27" s="82">
        <f t="shared" si="126"/>
        <v>2291.2805782791033</v>
      </c>
      <c r="BX27" s="82">
        <f t="shared" si="126"/>
        <v>1172.158630187804</v>
      </c>
      <c r="BY27" s="82">
        <f t="shared" si="126"/>
        <v>1612.5767932345882</v>
      </c>
      <c r="BZ27" s="82">
        <f t="shared" si="126"/>
        <v>1671.092803459268</v>
      </c>
      <c r="CA27" s="82">
        <f t="shared" ref="CA27:CI27" si="127">+CA28+CA29+CA30+CA33+CA34+CA35</f>
        <v>1505.3925933285955</v>
      </c>
      <c r="CB27" s="82">
        <f t="shared" si="127"/>
        <v>1445.46985297314</v>
      </c>
      <c r="CC27" s="82">
        <f t="shared" si="127"/>
        <v>1554.5199010232063</v>
      </c>
      <c r="CD27" s="82">
        <f t="shared" si="127"/>
        <v>1271.6769230058319</v>
      </c>
      <c r="CE27" s="82">
        <f t="shared" si="127"/>
        <v>1526.5379294474737</v>
      </c>
      <c r="CF27" s="82">
        <f t="shared" si="127"/>
        <v>1605.1891570842542</v>
      </c>
      <c r="CG27" s="82">
        <f t="shared" si="127"/>
        <v>1514.768651934012</v>
      </c>
      <c r="CH27" s="82">
        <f t="shared" si="127"/>
        <v>1561.2886110126578</v>
      </c>
      <c r="CI27" s="83">
        <f t="shared" si="127"/>
        <v>2232.9594406188753</v>
      </c>
    </row>
    <row r="28" spans="1:87">
      <c r="A28" s="86">
        <v>211</v>
      </c>
      <c r="B28" s="116" t="s">
        <v>29</v>
      </c>
      <c r="C28" s="125">
        <f t="shared" ref="C28" si="128">+SUM(AB28:AM28)</f>
        <v>7352.9238862000002</v>
      </c>
      <c r="D28" s="84">
        <f t="shared" ref="D28" si="129">+SUM(AN28:AY28)</f>
        <v>7897.1278679999978</v>
      </c>
      <c r="E28" s="84">
        <f t="shared" ref="E28:E29" si="130">+SUM(AZ28:BK28)</f>
        <v>8358.9642213200004</v>
      </c>
      <c r="F28" s="84">
        <f t="shared" ref="F28:F29" si="131">+SUM(BL28:BW28)</f>
        <v>8761.5178014499979</v>
      </c>
      <c r="G28" s="118">
        <f t="shared" ref="G28:G29" si="132">+SUM(BX28:CI28)</f>
        <v>8870.1156040999995</v>
      </c>
      <c r="H28" s="84">
        <f t="shared" ref="H28:H29" si="133">+SUM(AB28:AD28)</f>
        <v>1658.7872732000001</v>
      </c>
      <c r="I28" s="84">
        <f t="shared" ref="I28:I29" si="134">+SUM(AE28:AG28)</f>
        <v>1642.9771152000003</v>
      </c>
      <c r="J28" s="84">
        <f t="shared" ref="J28:J29" si="135">+SUM(AH28:AJ28)</f>
        <v>1777.1497373499997</v>
      </c>
      <c r="K28" s="84">
        <f t="shared" ref="K28:K29" si="136">+SUM(AK28:AM28)</f>
        <v>2274.0097604500006</v>
      </c>
      <c r="L28" s="84">
        <f>+SUM(AN28:AP28)</f>
        <v>1806.7830939499995</v>
      </c>
      <c r="M28" s="84">
        <f>+SUM(AQ28:AS28)</f>
        <v>1774.9109215799997</v>
      </c>
      <c r="N28" s="84">
        <f>+SUM(AT28:AV28)</f>
        <v>1925.7983634500001</v>
      </c>
      <c r="O28" s="84">
        <f>+SUM(AW28:AY28)</f>
        <v>2389.63548902</v>
      </c>
      <c r="P28" s="84">
        <f>+SUM(AZ28:BB28)</f>
        <v>1826.7579436999999</v>
      </c>
      <c r="Q28" s="84">
        <f>+SUM(BC28:BE28)</f>
        <v>1846.2889958000005</v>
      </c>
      <c r="R28" s="84">
        <f>+SUM(BF28:BH28)</f>
        <v>2082.55297088</v>
      </c>
      <c r="S28" s="84">
        <f>+SUM(BI28:BK28)</f>
        <v>2603.3643109400005</v>
      </c>
      <c r="T28" s="84">
        <f>+SUM(BL28:BN28)</f>
        <v>1969.1020887</v>
      </c>
      <c r="U28" s="84">
        <f>+SUM(BO28:BQ28)</f>
        <v>2035.7647692099995</v>
      </c>
      <c r="V28" s="84">
        <f>+SUM(BR28:BT28)</f>
        <v>2168.6500030799994</v>
      </c>
      <c r="W28" s="84">
        <f>+SUM(BU28:BW28)</f>
        <v>2588.0009404599996</v>
      </c>
      <c r="X28" s="84">
        <f>+SUM(BX28:BZ28)</f>
        <v>2085.1897728499998</v>
      </c>
      <c r="Y28" s="84">
        <f>+SUM(CA28:CC28)</f>
        <v>2071.6384663099998</v>
      </c>
      <c r="Z28" s="84">
        <f>+SUM(CD28:CF28)</f>
        <v>2161.7010510700002</v>
      </c>
      <c r="AA28" s="84">
        <f>+SUM(CG28:CI28)</f>
        <v>2551.5863138699997</v>
      </c>
      <c r="AB28" s="127">
        <v>446.72754647999989</v>
      </c>
      <c r="AC28" s="109">
        <v>585.01754888999994</v>
      </c>
      <c r="AD28" s="109">
        <v>627.04217783000001</v>
      </c>
      <c r="AE28" s="109">
        <v>546.87313525000002</v>
      </c>
      <c r="AF28" s="109">
        <v>557.90322349000007</v>
      </c>
      <c r="AG28" s="109">
        <v>538.20075646000032</v>
      </c>
      <c r="AH28" s="109">
        <v>573.78417499999989</v>
      </c>
      <c r="AI28" s="109">
        <v>650.27995661</v>
      </c>
      <c r="AJ28" s="109">
        <v>553.08560573999978</v>
      </c>
      <c r="AK28" s="109">
        <v>604.58017203000043</v>
      </c>
      <c r="AL28" s="109">
        <v>617.80560237999998</v>
      </c>
      <c r="AM28" s="109">
        <v>1051.6239860399999</v>
      </c>
      <c r="AN28" s="109">
        <v>521.43094506999978</v>
      </c>
      <c r="AO28" s="109">
        <v>597.71281077999981</v>
      </c>
      <c r="AP28" s="109">
        <v>687.63933809999992</v>
      </c>
      <c r="AQ28" s="109">
        <v>597.61202747999994</v>
      </c>
      <c r="AR28" s="109">
        <v>594.31920062999995</v>
      </c>
      <c r="AS28" s="109">
        <v>582.9796934699998</v>
      </c>
      <c r="AT28" s="109">
        <v>625.05854091999993</v>
      </c>
      <c r="AU28" s="109">
        <v>702.51525219000018</v>
      </c>
      <c r="AV28" s="109">
        <v>598.22457033999979</v>
      </c>
      <c r="AW28" s="109">
        <v>624.61578137000026</v>
      </c>
      <c r="AX28" s="109">
        <v>640.16002811999999</v>
      </c>
      <c r="AY28" s="109">
        <v>1124.8596795299995</v>
      </c>
      <c r="AZ28" s="109">
        <v>480.98930135000001</v>
      </c>
      <c r="BA28" s="109">
        <v>682.8622650100001</v>
      </c>
      <c r="BB28" s="109">
        <v>662.90637733999995</v>
      </c>
      <c r="BC28" s="109">
        <v>678.17216862000021</v>
      </c>
      <c r="BD28" s="109">
        <v>627.35385686000006</v>
      </c>
      <c r="BE28" s="109">
        <v>540.76297032000025</v>
      </c>
      <c r="BF28" s="109">
        <v>727.36894656999993</v>
      </c>
      <c r="BG28" s="109">
        <v>756.85933614000021</v>
      </c>
      <c r="BH28" s="109">
        <v>598.32468816999972</v>
      </c>
      <c r="BI28" s="109">
        <v>723.37327137000023</v>
      </c>
      <c r="BJ28" s="109">
        <v>678.03062543000021</v>
      </c>
      <c r="BK28" s="109">
        <v>1201.96041414</v>
      </c>
      <c r="BL28" s="109">
        <v>484.47902788999994</v>
      </c>
      <c r="BM28" s="109">
        <v>740.27502467000011</v>
      </c>
      <c r="BN28" s="109">
        <v>744.34803613999998</v>
      </c>
      <c r="BO28" s="109">
        <v>701.32390413999974</v>
      </c>
      <c r="BP28" s="109">
        <v>654.87358064000011</v>
      </c>
      <c r="BQ28" s="109">
        <v>679.56728442999986</v>
      </c>
      <c r="BR28" s="109">
        <v>689.98851581999963</v>
      </c>
      <c r="BS28" s="109">
        <v>794.44154658999958</v>
      </c>
      <c r="BT28" s="109">
        <v>684.21994067000003</v>
      </c>
      <c r="BU28" s="109">
        <v>703.89118841000004</v>
      </c>
      <c r="BV28" s="109">
        <v>687.93855764000011</v>
      </c>
      <c r="BW28" s="109">
        <v>1196.1711944099993</v>
      </c>
      <c r="BX28" s="109">
        <v>591.2355193599999</v>
      </c>
      <c r="BY28" s="109">
        <v>735.98534977000008</v>
      </c>
      <c r="BZ28" s="109">
        <v>757.96890371999984</v>
      </c>
      <c r="CA28" s="109">
        <v>705.91754621999996</v>
      </c>
      <c r="CB28" s="109">
        <v>677.78226505999999</v>
      </c>
      <c r="CC28" s="109">
        <v>687.93865503000006</v>
      </c>
      <c r="CD28" s="109">
        <v>676.25028539999994</v>
      </c>
      <c r="CE28" s="109">
        <v>804.86107978000018</v>
      </c>
      <c r="CF28" s="109">
        <v>680.58968589000006</v>
      </c>
      <c r="CG28" s="109">
        <v>706.3211906199997</v>
      </c>
      <c r="CH28" s="109">
        <v>698.47632543999964</v>
      </c>
      <c r="CI28" s="117">
        <v>1146.78879781</v>
      </c>
    </row>
    <row r="29" spans="1:87">
      <c r="A29" s="86">
        <v>212</v>
      </c>
      <c r="B29" s="116" t="s">
        <v>28</v>
      </c>
      <c r="C29" s="125">
        <f t="shared" ref="C29" si="137">+SUM(AB29:AM29)</f>
        <v>8809.0859139597032</v>
      </c>
      <c r="D29" s="84">
        <f t="shared" ref="D29" si="138">+SUM(AN29:AY29)</f>
        <v>9504.8107107496944</v>
      </c>
      <c r="E29" s="84">
        <f t="shared" si="130"/>
        <v>10325.679306863221</v>
      </c>
      <c r="F29" s="84">
        <f t="shared" si="131"/>
        <v>7885.3280040800009</v>
      </c>
      <c r="G29" s="118">
        <f t="shared" si="132"/>
        <v>6070.1123274799993</v>
      </c>
      <c r="H29" s="84">
        <f t="shared" si="133"/>
        <v>1863.91595216</v>
      </c>
      <c r="I29" s="84">
        <f t="shared" si="134"/>
        <v>2285.3578463900003</v>
      </c>
      <c r="J29" s="84">
        <f t="shared" si="135"/>
        <v>2191.2121279600001</v>
      </c>
      <c r="K29" s="84">
        <f t="shared" si="136"/>
        <v>2468.5999874497038</v>
      </c>
      <c r="L29" s="84">
        <f>+SUM(AN29:AP29)</f>
        <v>2206.9648681824401</v>
      </c>
      <c r="M29" s="84">
        <f>+SUM(AQ29:AS29)</f>
        <v>2356.2147609476883</v>
      </c>
      <c r="N29" s="84">
        <f>+SUM(AT29:AV29)</f>
        <v>2337.5469382511064</v>
      </c>
      <c r="O29" s="84">
        <f>+SUM(AW29:AY29)</f>
        <v>2604.08414336846</v>
      </c>
      <c r="P29" s="84">
        <f>+SUM(AZ29:BB29)</f>
        <v>2161.519366003221</v>
      </c>
      <c r="Q29" s="84">
        <f>+SUM(BC29:BE29)</f>
        <v>2714.3960694000002</v>
      </c>
      <c r="R29" s="84">
        <f>+SUM(BF29:BH29)</f>
        <v>2531.3433435899997</v>
      </c>
      <c r="S29" s="84">
        <f>+SUM(BI29:BK29)</f>
        <v>2918.4205278700001</v>
      </c>
      <c r="T29" s="84">
        <f>+SUM(BL29:BN29)</f>
        <v>1781.6562985099999</v>
      </c>
      <c r="U29" s="84">
        <f>+SUM(BO29:BQ29)</f>
        <v>2020.4754809999997</v>
      </c>
      <c r="V29" s="84">
        <f>+SUM(BR29:BT29)</f>
        <v>2071.1528690899995</v>
      </c>
      <c r="W29" s="84">
        <f>+SUM(BU29:BW29)</f>
        <v>2012.0433554800002</v>
      </c>
      <c r="X29" s="84">
        <f>+SUM(BX29:BZ29)</f>
        <v>1543.48840713</v>
      </c>
      <c r="Y29" s="84">
        <f>+SUM(CA29:CC29)</f>
        <v>1452.0766257999999</v>
      </c>
      <c r="Z29" s="84">
        <f>+SUM(CD29:CF29)</f>
        <v>1390.34930872</v>
      </c>
      <c r="AA29" s="84">
        <f>+SUM(CG29:CI29)</f>
        <v>1684.1979858299999</v>
      </c>
      <c r="AB29" s="127">
        <v>652.52941841999996</v>
      </c>
      <c r="AC29" s="109">
        <v>552.87378826000008</v>
      </c>
      <c r="AD29" s="109">
        <v>658.51274548000004</v>
      </c>
      <c r="AE29" s="109">
        <v>743.35173558000008</v>
      </c>
      <c r="AF29" s="109">
        <v>788.11845596000001</v>
      </c>
      <c r="AG29" s="109">
        <v>753.88765484999999</v>
      </c>
      <c r="AH29" s="109">
        <v>678.39456064000001</v>
      </c>
      <c r="AI29" s="109">
        <v>769.20426500999997</v>
      </c>
      <c r="AJ29" s="109">
        <v>743.61330230999999</v>
      </c>
      <c r="AK29" s="109">
        <v>804.69479860970387</v>
      </c>
      <c r="AL29" s="109">
        <v>814.87333179999996</v>
      </c>
      <c r="AM29" s="109">
        <v>849.03185704000009</v>
      </c>
      <c r="AN29" s="109">
        <v>602.242151606677</v>
      </c>
      <c r="AO29" s="109">
        <v>782.28214089451899</v>
      </c>
      <c r="AP29" s="109">
        <v>822.4405756812439</v>
      </c>
      <c r="AQ29" s="109">
        <v>756.69907883764802</v>
      </c>
      <c r="AR29" s="109">
        <v>753.34859499458003</v>
      </c>
      <c r="AS29" s="109">
        <v>846.16708711546005</v>
      </c>
      <c r="AT29" s="109">
        <v>692.42358222771963</v>
      </c>
      <c r="AU29" s="109">
        <v>865.01574777496035</v>
      </c>
      <c r="AV29" s="109">
        <v>780.10760824842635</v>
      </c>
      <c r="AW29" s="109">
        <v>861.00430718889106</v>
      </c>
      <c r="AX29" s="109">
        <v>827.90111504922709</v>
      </c>
      <c r="AY29" s="109">
        <v>915.17872113034173</v>
      </c>
      <c r="AZ29" s="109">
        <v>798.06074863828292</v>
      </c>
      <c r="BA29" s="109">
        <v>691.95112203703786</v>
      </c>
      <c r="BB29" s="109">
        <v>671.50749532790007</v>
      </c>
      <c r="BC29" s="109">
        <v>1089.7072783799999</v>
      </c>
      <c r="BD29" s="109">
        <v>770.19665028000009</v>
      </c>
      <c r="BE29" s="109">
        <v>854.4921407400002</v>
      </c>
      <c r="BF29" s="109">
        <v>879.94123985999988</v>
      </c>
      <c r="BG29" s="109">
        <v>798.87009259999991</v>
      </c>
      <c r="BH29" s="109">
        <v>852.53201112999989</v>
      </c>
      <c r="BI29" s="109">
        <v>904.76412577999986</v>
      </c>
      <c r="BJ29" s="109">
        <v>899.09596592999992</v>
      </c>
      <c r="BK29" s="109">
        <v>1114.5604361600001</v>
      </c>
      <c r="BL29" s="109">
        <v>533.8736389500001</v>
      </c>
      <c r="BM29" s="109">
        <v>606.35797650999996</v>
      </c>
      <c r="BN29" s="109">
        <v>641.42468305</v>
      </c>
      <c r="BO29" s="109">
        <v>640.72183794999989</v>
      </c>
      <c r="BP29" s="109">
        <v>676.18171606999999</v>
      </c>
      <c r="BQ29" s="109">
        <v>703.57192697999994</v>
      </c>
      <c r="BR29" s="109">
        <v>766.89729532999991</v>
      </c>
      <c r="BS29" s="109">
        <v>605.25047873999995</v>
      </c>
      <c r="BT29" s="109">
        <v>699.00509502</v>
      </c>
      <c r="BU29" s="109">
        <v>632.9967141300001</v>
      </c>
      <c r="BV29" s="109">
        <v>697.05701714999998</v>
      </c>
      <c r="BW29" s="109">
        <v>681.98962419999987</v>
      </c>
      <c r="BX29" s="109">
        <v>407.64556550999998</v>
      </c>
      <c r="BY29" s="109">
        <v>645.17596443000002</v>
      </c>
      <c r="BZ29" s="109">
        <v>490.66687719000009</v>
      </c>
      <c r="CA29" s="109">
        <v>489.72611377999988</v>
      </c>
      <c r="CB29" s="109">
        <v>483.39823017999998</v>
      </c>
      <c r="CC29" s="109">
        <v>478.95228184000007</v>
      </c>
      <c r="CD29" s="109">
        <v>382.65004127999998</v>
      </c>
      <c r="CE29" s="109">
        <v>496.68241252000001</v>
      </c>
      <c r="CF29" s="109">
        <v>511.01685492000007</v>
      </c>
      <c r="CG29" s="109">
        <v>502.62533861999998</v>
      </c>
      <c r="CH29" s="109">
        <v>579.4924117999999</v>
      </c>
      <c r="CI29" s="117">
        <v>602.08023540999989</v>
      </c>
    </row>
    <row r="30" spans="1:87">
      <c r="A30" s="86">
        <v>213</v>
      </c>
      <c r="B30" s="116" t="s">
        <v>30</v>
      </c>
      <c r="C30" s="127">
        <f t="shared" ref="C30:AA30" si="139">SUM(C31:C32)</f>
        <v>903.40636595371564</v>
      </c>
      <c r="D30" s="109">
        <f t="shared" si="139"/>
        <v>1168.6098830134347</v>
      </c>
      <c r="E30" s="109">
        <f t="shared" si="139"/>
        <v>1396.9637130056617</v>
      </c>
      <c r="F30" s="109">
        <f t="shared" si="139"/>
        <v>1759.3559821156455</v>
      </c>
      <c r="G30" s="117">
        <f t="shared" si="139"/>
        <v>1938.4017982697078</v>
      </c>
      <c r="H30" s="109">
        <f t="shared" si="139"/>
        <v>123.09562722</v>
      </c>
      <c r="I30" s="109">
        <f t="shared" si="139"/>
        <v>345.65686624921432</v>
      </c>
      <c r="J30" s="109">
        <f t="shared" si="139"/>
        <v>116.95403501853411</v>
      </c>
      <c r="K30" s="109">
        <f t="shared" si="139"/>
        <v>317.69983746596711</v>
      </c>
      <c r="L30" s="109">
        <f t="shared" si="139"/>
        <v>166.96847649207723</v>
      </c>
      <c r="M30" s="109">
        <f t="shared" si="139"/>
        <v>405.64505352772835</v>
      </c>
      <c r="N30" s="109">
        <f t="shared" si="139"/>
        <v>184.03584155483583</v>
      </c>
      <c r="O30" s="109">
        <f t="shared" si="139"/>
        <v>411.96051143879345</v>
      </c>
      <c r="P30" s="109">
        <f t="shared" si="139"/>
        <v>246.79843639436712</v>
      </c>
      <c r="Q30" s="109">
        <f t="shared" si="139"/>
        <v>399.89295887494234</v>
      </c>
      <c r="R30" s="109">
        <f t="shared" si="139"/>
        <v>242.97078725185901</v>
      </c>
      <c r="S30" s="109">
        <f t="shared" si="139"/>
        <v>507.30153048449313</v>
      </c>
      <c r="T30" s="109">
        <f t="shared" si="139"/>
        <v>336.4211585573355</v>
      </c>
      <c r="U30" s="109">
        <f t="shared" si="139"/>
        <v>519.47857174526587</v>
      </c>
      <c r="V30" s="109">
        <f t="shared" si="139"/>
        <v>381.8832772593031</v>
      </c>
      <c r="W30" s="109">
        <f t="shared" si="139"/>
        <v>521.57297455374112</v>
      </c>
      <c r="X30" s="109">
        <f t="shared" si="139"/>
        <v>396.86180030499338</v>
      </c>
      <c r="Y30" s="109">
        <f t="shared" si="139"/>
        <v>530.23846721494203</v>
      </c>
      <c r="Z30" s="109">
        <f t="shared" si="139"/>
        <v>417.96269966422602</v>
      </c>
      <c r="AA30" s="109">
        <f t="shared" si="139"/>
        <v>593.3388310855463</v>
      </c>
      <c r="AB30" s="127">
        <f>SUM(AB31:AB32)</f>
        <v>9.2460427700000025</v>
      </c>
      <c r="AC30" s="109">
        <f t="shared" ref="AC30:CI30" si="140">SUM(AC31:AC32)</f>
        <v>48.629530649999992</v>
      </c>
      <c r="AD30" s="109">
        <f t="shared" si="140"/>
        <v>65.220053800000002</v>
      </c>
      <c r="AE30" s="109">
        <f t="shared" si="140"/>
        <v>117.87183163921426</v>
      </c>
      <c r="AF30" s="109">
        <f t="shared" si="140"/>
        <v>102.09291547000001</v>
      </c>
      <c r="AG30" s="109">
        <f t="shared" si="140"/>
        <v>125.69211914</v>
      </c>
      <c r="AH30" s="109">
        <f t="shared" si="140"/>
        <v>9.2586825000000061</v>
      </c>
      <c r="AI30" s="109">
        <f t="shared" si="140"/>
        <v>44.539000700000003</v>
      </c>
      <c r="AJ30" s="109">
        <f t="shared" si="140"/>
        <v>63.156351818534105</v>
      </c>
      <c r="AK30" s="109">
        <f t="shared" si="140"/>
        <v>86.780195910134097</v>
      </c>
      <c r="AL30" s="109">
        <f t="shared" si="140"/>
        <v>97.890000644449458</v>
      </c>
      <c r="AM30" s="109">
        <f t="shared" si="140"/>
        <v>133.02964091138358</v>
      </c>
      <c r="AN30" s="109">
        <f t="shared" si="140"/>
        <v>17.694665072034322</v>
      </c>
      <c r="AO30" s="109">
        <f t="shared" si="140"/>
        <v>45.760699443358504</v>
      </c>
      <c r="AP30" s="109">
        <f t="shared" si="140"/>
        <v>103.51311197668437</v>
      </c>
      <c r="AQ30" s="109">
        <f t="shared" si="140"/>
        <v>90.96436421720577</v>
      </c>
      <c r="AR30" s="109">
        <f t="shared" si="140"/>
        <v>107.51306222898029</v>
      </c>
      <c r="AS30" s="109">
        <f t="shared" si="140"/>
        <v>207.16762708154232</v>
      </c>
      <c r="AT30" s="109">
        <f t="shared" si="140"/>
        <v>10.466429587920825</v>
      </c>
      <c r="AU30" s="109">
        <f t="shared" si="140"/>
        <v>49.091077916343117</v>
      </c>
      <c r="AV30" s="109">
        <f t="shared" si="140"/>
        <v>124.47833405057187</v>
      </c>
      <c r="AW30" s="109">
        <f t="shared" si="140"/>
        <v>95.269943655425251</v>
      </c>
      <c r="AX30" s="109">
        <f t="shared" si="140"/>
        <v>110.03492398515985</v>
      </c>
      <c r="AY30" s="109">
        <f t="shared" si="140"/>
        <v>206.6556437982083</v>
      </c>
      <c r="AZ30" s="109">
        <f t="shared" si="140"/>
        <v>30.122738493888566</v>
      </c>
      <c r="BA30" s="109">
        <f t="shared" si="140"/>
        <v>63.056607182493103</v>
      </c>
      <c r="BB30" s="109">
        <f t="shared" si="140"/>
        <v>153.61909071798544</v>
      </c>
      <c r="BC30" s="109">
        <f t="shared" si="140"/>
        <v>114.87788881590846</v>
      </c>
      <c r="BD30" s="109">
        <f t="shared" si="140"/>
        <v>115.92137934077424</v>
      </c>
      <c r="BE30" s="109">
        <f t="shared" si="140"/>
        <v>169.09369071825967</v>
      </c>
      <c r="BF30" s="109">
        <f t="shared" si="140"/>
        <v>30.026396006659837</v>
      </c>
      <c r="BG30" s="109">
        <f t="shared" si="140"/>
        <v>59.827601461467246</v>
      </c>
      <c r="BH30" s="109">
        <f t="shared" si="140"/>
        <v>153.11678978373195</v>
      </c>
      <c r="BI30" s="109">
        <f t="shared" si="140"/>
        <v>114.29101594952768</v>
      </c>
      <c r="BJ30" s="109">
        <f t="shared" si="140"/>
        <v>128.21657108997843</v>
      </c>
      <c r="BK30" s="109">
        <f t="shared" si="140"/>
        <v>264.79394344498706</v>
      </c>
      <c r="BL30" s="109">
        <f t="shared" si="140"/>
        <v>33.434934549218866</v>
      </c>
      <c r="BM30" s="109">
        <f t="shared" si="140"/>
        <v>67.246583162107513</v>
      </c>
      <c r="BN30" s="109">
        <f t="shared" si="140"/>
        <v>235.73964084600914</v>
      </c>
      <c r="BO30" s="109">
        <f t="shared" si="140"/>
        <v>113.62136339168693</v>
      </c>
      <c r="BP30" s="109">
        <f t="shared" si="140"/>
        <v>136.23895794344378</v>
      </c>
      <c r="BQ30" s="109">
        <f t="shared" si="140"/>
        <v>269.61825041013515</v>
      </c>
      <c r="BR30" s="109">
        <f t="shared" si="140"/>
        <v>44.361944267375847</v>
      </c>
      <c r="BS30" s="109">
        <f t="shared" si="140"/>
        <v>69.288012399538076</v>
      </c>
      <c r="BT30" s="109">
        <f t="shared" si="140"/>
        <v>268.23332059238919</v>
      </c>
      <c r="BU30" s="109">
        <f t="shared" si="140"/>
        <v>120.14738543485613</v>
      </c>
      <c r="BV30" s="109">
        <f t="shared" si="140"/>
        <v>134.03862909311445</v>
      </c>
      <c r="BW30" s="109">
        <f t="shared" si="140"/>
        <v>267.38696002577052</v>
      </c>
      <c r="BX30" s="109">
        <f t="shared" si="140"/>
        <v>57.503615234470573</v>
      </c>
      <c r="BY30" s="109">
        <f t="shared" si="140"/>
        <v>69.134866947921381</v>
      </c>
      <c r="BZ30" s="109">
        <f t="shared" si="140"/>
        <v>270.22331812260143</v>
      </c>
      <c r="CA30" s="109">
        <f t="shared" si="140"/>
        <v>118.947766351929</v>
      </c>
      <c r="CB30" s="109">
        <f t="shared" si="140"/>
        <v>148.03098992647327</v>
      </c>
      <c r="CC30" s="109">
        <f t="shared" si="140"/>
        <v>263.25971093653976</v>
      </c>
      <c r="CD30" s="109">
        <f t="shared" si="140"/>
        <v>72.72116894916536</v>
      </c>
      <c r="CE30" s="109">
        <f t="shared" si="140"/>
        <v>70.512546274140078</v>
      </c>
      <c r="CF30" s="109">
        <f t="shared" si="140"/>
        <v>274.72898444092061</v>
      </c>
      <c r="CG30" s="109">
        <f t="shared" si="140"/>
        <v>148.57764955067947</v>
      </c>
      <c r="CH30" s="109">
        <f t="shared" si="140"/>
        <v>140.38939711932485</v>
      </c>
      <c r="CI30" s="117">
        <f t="shared" si="140"/>
        <v>304.37178441554198</v>
      </c>
    </row>
    <row r="31" spans="1:87">
      <c r="A31" s="86">
        <v>2131</v>
      </c>
      <c r="B31" s="94" t="s">
        <v>15</v>
      </c>
      <c r="C31" s="125">
        <f t="shared" ref="C31:C33" si="141">+SUM(AB31:AM31)</f>
        <v>464.877745</v>
      </c>
      <c r="D31" s="84">
        <f t="shared" ref="D31:D33" si="142">+SUM(AN31:AY31)</f>
        <v>652.30861799999991</v>
      </c>
      <c r="E31" s="84">
        <f t="shared" ref="E31:E33" si="143">+SUM(AZ31:BK31)</f>
        <v>714.90315372999999</v>
      </c>
      <c r="F31" s="84">
        <f t="shared" ref="F31:F33" si="144">+SUM(BL31:BW31)</f>
        <v>970.61580098000002</v>
      </c>
      <c r="G31" s="118">
        <f t="shared" ref="G31:G33" si="145">+SUM(BX31:CI31)</f>
        <v>1147.64073925</v>
      </c>
      <c r="H31" s="84">
        <f t="shared" ref="H31:H34" si="146">+SUM(AB31:AD31)</f>
        <v>99.598230000000001</v>
      </c>
      <c r="I31" s="84">
        <f t="shared" ref="I31:I34" si="147">+SUM(AE31:AG31)</f>
        <v>144.589899</v>
      </c>
      <c r="J31" s="84">
        <f t="shared" ref="J31:J34" si="148">+SUM(AH31:AJ31)</f>
        <v>82.060986999999997</v>
      </c>
      <c r="K31" s="84">
        <f t="shared" ref="K31:K34" si="149">+SUM(AK31:AM31)</f>
        <v>138.62862899999996</v>
      </c>
      <c r="L31" s="84">
        <f>+SUM(AN31:AP31)</f>
        <v>126.888301</v>
      </c>
      <c r="M31" s="84">
        <f>+SUM(AQ31:AS31)</f>
        <v>201.78606100000002</v>
      </c>
      <c r="N31" s="84">
        <f>+SUM(AT31:AV31)</f>
        <v>134.95831200000001</v>
      </c>
      <c r="O31" s="84">
        <f>+SUM(AW31:AY31)</f>
        <v>188.67594400000002</v>
      </c>
      <c r="P31" s="84">
        <f>+SUM(AZ31:BB31)</f>
        <v>180.01634737000001</v>
      </c>
      <c r="Q31" s="84">
        <f>+SUM(BC31:BE31)</f>
        <v>148.78025973506001</v>
      </c>
      <c r="R31" s="84">
        <f>+SUM(BF31:BH31)</f>
        <v>152.43947836494002</v>
      </c>
      <c r="S31" s="84">
        <f>+SUM(BI31:BK31)</f>
        <v>233.66706825999998</v>
      </c>
      <c r="T31" s="84">
        <f>+SUM(BL31:BN31)</f>
        <v>230.29733553</v>
      </c>
      <c r="U31" s="84">
        <f>+SUM(BO31:BQ31)</f>
        <v>242.30115696999997</v>
      </c>
      <c r="V31" s="84">
        <f>+SUM(BR31:BT31)</f>
        <v>260.76041650999997</v>
      </c>
      <c r="W31" s="84">
        <f>+SUM(BU31:BW31)</f>
        <v>237.25689197000003</v>
      </c>
      <c r="X31" s="84">
        <f>+SUM(BX31:BZ31)</f>
        <v>275.78057063</v>
      </c>
      <c r="Y31" s="84">
        <f>+SUM(CA31:CC31)</f>
        <v>258.87811835999997</v>
      </c>
      <c r="Z31" s="84">
        <f>+SUM(CD31:CF31)</f>
        <v>291.12021801999998</v>
      </c>
      <c r="AA31" s="84">
        <f>+SUM(CG31:CI31)</f>
        <v>321.86183224000001</v>
      </c>
      <c r="AB31" s="123">
        <v>7.3255540000000003</v>
      </c>
      <c r="AC31" s="79">
        <v>29.37067</v>
      </c>
      <c r="AD31" s="79">
        <v>62.902006000000007</v>
      </c>
      <c r="AE31" s="79">
        <v>19.693049999999999</v>
      </c>
      <c r="AF31" s="79">
        <v>24.340885</v>
      </c>
      <c r="AG31" s="79">
        <v>100.555964</v>
      </c>
      <c r="AH31" s="79">
        <v>6.2273920000000018</v>
      </c>
      <c r="AI31" s="79">
        <v>24.737000000000005</v>
      </c>
      <c r="AJ31" s="79">
        <v>51.096594999999994</v>
      </c>
      <c r="AK31" s="79">
        <v>16.105290999999994</v>
      </c>
      <c r="AL31" s="79">
        <v>24.32681199999999</v>
      </c>
      <c r="AM31" s="79">
        <v>98.196525999999977</v>
      </c>
      <c r="AN31" s="79">
        <v>15.150751</v>
      </c>
      <c r="AO31" s="79">
        <v>23.383948</v>
      </c>
      <c r="AP31" s="79">
        <v>88.353601999999995</v>
      </c>
      <c r="AQ31" s="79">
        <v>16.028239999999997</v>
      </c>
      <c r="AR31" s="79">
        <v>19.739286000000007</v>
      </c>
      <c r="AS31" s="79">
        <v>166.01853500000001</v>
      </c>
      <c r="AT31" s="79">
        <v>3.7246870000000003</v>
      </c>
      <c r="AU31" s="79">
        <v>25.223821999999998</v>
      </c>
      <c r="AV31" s="79">
        <v>106.00980300000001</v>
      </c>
      <c r="AW31" s="79">
        <v>18.215556000000007</v>
      </c>
      <c r="AX31" s="79">
        <v>13.911516000000006</v>
      </c>
      <c r="AY31" s="79">
        <v>156.54887199999999</v>
      </c>
      <c r="AZ31" s="79">
        <v>16.512906999999998</v>
      </c>
      <c r="BA31" s="79">
        <v>34.483618000000007</v>
      </c>
      <c r="BB31" s="79">
        <v>129.01982236999999</v>
      </c>
      <c r="BC31" s="79">
        <v>17.915080000000003</v>
      </c>
      <c r="BD31" s="79">
        <v>15.154409999999999</v>
      </c>
      <c r="BE31" s="79">
        <v>115.71076973506001</v>
      </c>
      <c r="BF31" s="79">
        <v>11.751578364940002</v>
      </c>
      <c r="BG31" s="79">
        <v>22.056139999999999</v>
      </c>
      <c r="BH31" s="79">
        <v>118.63176000000001</v>
      </c>
      <c r="BI31" s="79">
        <v>13.611789999999999</v>
      </c>
      <c r="BJ31" s="79">
        <v>19.003158259999978</v>
      </c>
      <c r="BK31" s="79">
        <v>201.05212</v>
      </c>
      <c r="BL31" s="79">
        <v>9.9267934899999979</v>
      </c>
      <c r="BM31" s="79">
        <v>25.049694299999992</v>
      </c>
      <c r="BN31" s="79">
        <v>195.32084774</v>
      </c>
      <c r="BO31" s="79">
        <v>12.303268310000007</v>
      </c>
      <c r="BP31" s="79">
        <v>24.533910979999987</v>
      </c>
      <c r="BQ31" s="79">
        <v>205.46397767999997</v>
      </c>
      <c r="BR31" s="79">
        <v>16.240790880000002</v>
      </c>
      <c r="BS31" s="79">
        <v>26.573165709999991</v>
      </c>
      <c r="BT31" s="79">
        <v>217.94645992</v>
      </c>
      <c r="BU31" s="79">
        <v>13.300510000000003</v>
      </c>
      <c r="BV31" s="79">
        <v>21.536500000000018</v>
      </c>
      <c r="BW31" s="79">
        <v>202.41988197000001</v>
      </c>
      <c r="BX31" s="79">
        <v>27.015949169999999</v>
      </c>
      <c r="BY31" s="79">
        <v>26.586067100000001</v>
      </c>
      <c r="BZ31" s="79">
        <v>222.17855435999999</v>
      </c>
      <c r="CA31" s="79">
        <v>12.516703410000005</v>
      </c>
      <c r="CB31" s="79">
        <v>39.956089249999998</v>
      </c>
      <c r="CC31" s="79">
        <v>206.40532569999999</v>
      </c>
      <c r="CD31" s="79">
        <v>38.882719999999999</v>
      </c>
      <c r="CE31" s="79">
        <v>26.551476790000002</v>
      </c>
      <c r="CF31" s="79">
        <v>225.68602122999999</v>
      </c>
      <c r="CG31" s="79">
        <v>43.104894969999997</v>
      </c>
      <c r="CH31" s="79">
        <v>29.186265760000001</v>
      </c>
      <c r="CI31" s="80">
        <v>249.57067151000001</v>
      </c>
    </row>
    <row r="32" spans="1:87">
      <c r="A32" s="86">
        <v>2132</v>
      </c>
      <c r="B32" s="94" t="s">
        <v>16</v>
      </c>
      <c r="C32" s="125">
        <f t="shared" si="141"/>
        <v>438.52862095371563</v>
      </c>
      <c r="D32" s="84">
        <f t="shared" si="142"/>
        <v>516.30126501343477</v>
      </c>
      <c r="E32" s="84">
        <f t="shared" si="143"/>
        <v>682.06055927566172</v>
      </c>
      <c r="F32" s="84">
        <f t="shared" si="144"/>
        <v>788.74018113564557</v>
      </c>
      <c r="G32" s="118">
        <f t="shared" si="145"/>
        <v>790.76105901970777</v>
      </c>
      <c r="H32" s="84">
        <f t="shared" si="146"/>
        <v>23.497397219999993</v>
      </c>
      <c r="I32" s="84">
        <f t="shared" si="147"/>
        <v>201.06696724921429</v>
      </c>
      <c r="J32" s="84">
        <f t="shared" si="148"/>
        <v>34.893048018534117</v>
      </c>
      <c r="K32" s="84">
        <f t="shared" si="149"/>
        <v>179.07120846596717</v>
      </c>
      <c r="L32" s="84">
        <f>+SUM(AN32:AP32)</f>
        <v>40.080175492077217</v>
      </c>
      <c r="M32" s="84">
        <f>+SUM(AQ32:AS32)</f>
        <v>203.85899252772836</v>
      </c>
      <c r="N32" s="84">
        <f>+SUM(AT32:AV32)</f>
        <v>49.077529554835806</v>
      </c>
      <c r="O32" s="84">
        <f>+SUM(AW32:AY32)</f>
        <v>223.2845674387934</v>
      </c>
      <c r="P32" s="84">
        <f>+SUM(AZ32:BB32)</f>
        <v>66.78208902436711</v>
      </c>
      <c r="Q32" s="84">
        <f>+SUM(BC32:BE32)</f>
        <v>251.11269913988235</v>
      </c>
      <c r="R32" s="84">
        <f>+SUM(BF32:BH32)</f>
        <v>90.531308886919007</v>
      </c>
      <c r="S32" s="84">
        <f>+SUM(BI32:BK32)</f>
        <v>273.63446222449318</v>
      </c>
      <c r="T32" s="84">
        <f>+SUM(BL32:BN32)</f>
        <v>106.12382302733553</v>
      </c>
      <c r="U32" s="84">
        <f>+SUM(BO32:BQ32)</f>
        <v>277.1774147752659</v>
      </c>
      <c r="V32" s="84">
        <f>+SUM(BR32:BT32)</f>
        <v>121.12286074930314</v>
      </c>
      <c r="W32" s="84">
        <f>+SUM(BU32:BW32)</f>
        <v>284.31608258374109</v>
      </c>
      <c r="X32" s="84">
        <f>+SUM(BX32:BZ32)</f>
        <v>121.08122967499338</v>
      </c>
      <c r="Y32" s="84">
        <f>+SUM(CA32:CC32)</f>
        <v>271.36034885494206</v>
      </c>
      <c r="Z32" s="84">
        <f>+SUM(CD32:CF32)</f>
        <v>126.84248164422605</v>
      </c>
      <c r="AA32" s="84">
        <f>+SUM(CG32:CI32)</f>
        <v>271.47699884554629</v>
      </c>
      <c r="AB32" s="123">
        <v>1.9204887700000026</v>
      </c>
      <c r="AC32" s="79">
        <v>19.258860649999992</v>
      </c>
      <c r="AD32" s="79">
        <v>2.3180477999999973</v>
      </c>
      <c r="AE32" s="79">
        <v>98.178781639214264</v>
      </c>
      <c r="AF32" s="79">
        <v>77.752030470000008</v>
      </c>
      <c r="AG32" s="79">
        <v>25.13615514</v>
      </c>
      <c r="AH32" s="79">
        <v>3.0312905000000048</v>
      </c>
      <c r="AI32" s="79">
        <v>19.802000700000001</v>
      </c>
      <c r="AJ32" s="79">
        <v>12.059756818534108</v>
      </c>
      <c r="AK32" s="79">
        <v>70.674904910134103</v>
      </c>
      <c r="AL32" s="79">
        <v>73.563188644449468</v>
      </c>
      <c r="AM32" s="79">
        <v>34.833114911383603</v>
      </c>
      <c r="AN32" s="79">
        <v>2.5439140720343225</v>
      </c>
      <c r="AO32" s="79">
        <v>22.376751443358508</v>
      </c>
      <c r="AP32" s="79">
        <v>15.159509976684383</v>
      </c>
      <c r="AQ32" s="79">
        <v>74.936124217205773</v>
      </c>
      <c r="AR32" s="79">
        <v>87.773776228980282</v>
      </c>
      <c r="AS32" s="79">
        <v>41.1490920815423</v>
      </c>
      <c r="AT32" s="79">
        <v>6.7417425879208235</v>
      </c>
      <c r="AU32" s="79">
        <v>23.867255916343119</v>
      </c>
      <c r="AV32" s="79">
        <v>18.468531050571862</v>
      </c>
      <c r="AW32" s="79">
        <v>77.054387655425245</v>
      </c>
      <c r="AX32" s="79">
        <v>96.123407985159844</v>
      </c>
      <c r="AY32" s="79">
        <v>50.106771798208314</v>
      </c>
      <c r="AZ32" s="79">
        <v>13.609831493888567</v>
      </c>
      <c r="BA32" s="79">
        <v>28.572989182493096</v>
      </c>
      <c r="BB32" s="79">
        <v>24.599268347985443</v>
      </c>
      <c r="BC32" s="79">
        <v>96.96280881590846</v>
      </c>
      <c r="BD32" s="79">
        <v>100.76696934077424</v>
      </c>
      <c r="BE32" s="79">
        <v>53.382920983199661</v>
      </c>
      <c r="BF32" s="79">
        <v>18.274817641719835</v>
      </c>
      <c r="BG32" s="79">
        <v>37.771461461467247</v>
      </c>
      <c r="BH32" s="79">
        <v>34.485029783731925</v>
      </c>
      <c r="BI32" s="79">
        <v>100.67922594952768</v>
      </c>
      <c r="BJ32" s="79">
        <v>109.21341282997845</v>
      </c>
      <c r="BK32" s="79">
        <v>63.74182344498707</v>
      </c>
      <c r="BL32" s="79">
        <v>23.508141059218872</v>
      </c>
      <c r="BM32" s="79">
        <v>42.196888862107521</v>
      </c>
      <c r="BN32" s="79">
        <v>40.41879310600914</v>
      </c>
      <c r="BO32" s="79">
        <v>101.31809508168692</v>
      </c>
      <c r="BP32" s="79">
        <v>111.70504696344379</v>
      </c>
      <c r="BQ32" s="79">
        <v>64.154272730135162</v>
      </c>
      <c r="BR32" s="79">
        <v>28.121153387375841</v>
      </c>
      <c r="BS32" s="79">
        <v>42.714846689538085</v>
      </c>
      <c r="BT32" s="79">
        <v>50.28686067238921</v>
      </c>
      <c r="BU32" s="79">
        <v>106.84687543485613</v>
      </c>
      <c r="BV32" s="79">
        <v>112.50212909311443</v>
      </c>
      <c r="BW32" s="79">
        <v>64.967078055770529</v>
      </c>
      <c r="BX32" s="79">
        <v>30.487666064470577</v>
      </c>
      <c r="BY32" s="79">
        <v>42.548799847921373</v>
      </c>
      <c r="BZ32" s="79">
        <v>48.044763762601441</v>
      </c>
      <c r="CA32" s="79">
        <v>106.431062941929</v>
      </c>
      <c r="CB32" s="79">
        <v>108.07490067647328</v>
      </c>
      <c r="CC32" s="79">
        <v>56.854385236539777</v>
      </c>
      <c r="CD32" s="79">
        <v>33.838448949165361</v>
      </c>
      <c r="CE32" s="79">
        <v>43.961069484140076</v>
      </c>
      <c r="CF32" s="79">
        <v>49.042963210920618</v>
      </c>
      <c r="CG32" s="79">
        <v>105.47275458067946</v>
      </c>
      <c r="CH32" s="79">
        <v>111.20313135932484</v>
      </c>
      <c r="CI32" s="80">
        <v>54.801112905541977</v>
      </c>
    </row>
    <row r="33" spans="1:87">
      <c r="A33" s="86">
        <v>214</v>
      </c>
      <c r="B33" s="116" t="s">
        <v>25</v>
      </c>
      <c r="C33" s="125">
        <f t="shared" si="141"/>
        <v>2157.7078546399998</v>
      </c>
      <c r="D33" s="84">
        <f t="shared" si="142"/>
        <v>3206.9868351900004</v>
      </c>
      <c r="E33" s="84">
        <f t="shared" si="143"/>
        <v>2734.82935572</v>
      </c>
      <c r="F33" s="84">
        <f t="shared" si="144"/>
        <v>1553.7564661699996</v>
      </c>
      <c r="G33" s="118">
        <f t="shared" si="145"/>
        <v>1770.43632172</v>
      </c>
      <c r="H33" s="84">
        <f t="shared" si="146"/>
        <v>519.57097118214961</v>
      </c>
      <c r="I33" s="84">
        <f t="shared" si="147"/>
        <v>501.32053568160126</v>
      </c>
      <c r="J33" s="84">
        <f t="shared" si="148"/>
        <v>568.8650180884888</v>
      </c>
      <c r="K33" s="84">
        <f t="shared" si="149"/>
        <v>567.95132968776011</v>
      </c>
      <c r="L33" s="84">
        <f>+SUM(AN33:AP33)</f>
        <v>769.49373292000018</v>
      </c>
      <c r="M33" s="84">
        <f>+SUM(AQ33:AS33)</f>
        <v>752.20596666999984</v>
      </c>
      <c r="N33" s="84">
        <f>+SUM(AT33:AV33)</f>
        <v>815.51549797000007</v>
      </c>
      <c r="O33" s="84">
        <f>+SUM(AW33:AY33)</f>
        <v>869.77163762999999</v>
      </c>
      <c r="P33" s="84">
        <f>+SUM(AZ33:BB33)</f>
        <v>755.28171309000004</v>
      </c>
      <c r="Q33" s="84">
        <f>+SUM(BC33:BE33)</f>
        <v>631.83955952000008</v>
      </c>
      <c r="R33" s="84">
        <f>+SUM(BF33:BH33)</f>
        <v>595.19349598999975</v>
      </c>
      <c r="S33" s="84">
        <f>+SUM(BI33:BK33)</f>
        <v>752.51458711999999</v>
      </c>
      <c r="T33" s="84">
        <f>+SUM(BL33:BN33)</f>
        <v>590.87529044000007</v>
      </c>
      <c r="U33" s="84">
        <f>+SUM(BO33:BQ33)</f>
        <v>299.38068381999994</v>
      </c>
      <c r="V33" s="84">
        <f>+SUM(BR33:BT33)</f>
        <v>332.73262869999991</v>
      </c>
      <c r="W33" s="84">
        <f>+SUM(BU33:BW33)</f>
        <v>330.76786321000009</v>
      </c>
      <c r="X33" s="84">
        <f>+SUM(BX33:BZ33)</f>
        <v>423.43815309666667</v>
      </c>
      <c r="Y33" s="84">
        <f>+SUM(CA33:CC33)</f>
        <v>446.97677399999992</v>
      </c>
      <c r="Z33" s="84">
        <f>+SUM(CD33:CF33)</f>
        <v>425.99773888333362</v>
      </c>
      <c r="AA33" s="84">
        <f>+SUM(CG33:CI33)</f>
        <v>474.02365573999964</v>
      </c>
      <c r="AB33" s="127">
        <v>140.14668774346484</v>
      </c>
      <c r="AC33" s="109">
        <v>153.23306370435529</v>
      </c>
      <c r="AD33" s="109">
        <v>226.19121973432942</v>
      </c>
      <c r="AE33" s="109">
        <v>172.95848049500881</v>
      </c>
      <c r="AF33" s="109">
        <v>176.22241581204645</v>
      </c>
      <c r="AG33" s="109">
        <v>152.13963937454599</v>
      </c>
      <c r="AH33" s="109">
        <v>188.97590554109476</v>
      </c>
      <c r="AI33" s="109">
        <v>213.7035954941544</v>
      </c>
      <c r="AJ33" s="109">
        <v>166.18551705323972</v>
      </c>
      <c r="AK33" s="109">
        <v>193.48303378546169</v>
      </c>
      <c r="AL33" s="109">
        <v>183.56470123730543</v>
      </c>
      <c r="AM33" s="109">
        <v>190.90359466499297</v>
      </c>
      <c r="AN33" s="109">
        <v>238.62049132666669</v>
      </c>
      <c r="AO33" s="109">
        <v>279.49006134666661</v>
      </c>
      <c r="AP33" s="109">
        <v>251.38318024666677</v>
      </c>
      <c r="AQ33" s="109">
        <v>277.68716310666662</v>
      </c>
      <c r="AR33" s="109">
        <v>241.19508525666663</v>
      </c>
      <c r="AS33" s="109">
        <v>233.32371830666662</v>
      </c>
      <c r="AT33" s="109">
        <v>265.18674232666677</v>
      </c>
      <c r="AU33" s="109">
        <v>271.66280228666653</v>
      </c>
      <c r="AV33" s="109">
        <v>278.66595335666665</v>
      </c>
      <c r="AW33" s="109">
        <v>284.04315488666668</v>
      </c>
      <c r="AX33" s="109">
        <v>257.54757656666692</v>
      </c>
      <c r="AY33" s="109">
        <v>328.1809061766665</v>
      </c>
      <c r="AZ33" s="109">
        <v>303.28537256999999</v>
      </c>
      <c r="BA33" s="109">
        <v>216.23710870000002</v>
      </c>
      <c r="BB33" s="109">
        <v>235.75923181999994</v>
      </c>
      <c r="BC33" s="109">
        <v>218.31768535000009</v>
      </c>
      <c r="BD33" s="109">
        <v>174.53146355999991</v>
      </c>
      <c r="BE33" s="109">
        <v>238.99041061000005</v>
      </c>
      <c r="BF33" s="109">
        <v>202.29734014000002</v>
      </c>
      <c r="BG33" s="109">
        <v>218.19834464999971</v>
      </c>
      <c r="BH33" s="109">
        <v>174.69781119999999</v>
      </c>
      <c r="BI33" s="109">
        <v>253.09399389000026</v>
      </c>
      <c r="BJ33" s="109">
        <v>199.76315030999996</v>
      </c>
      <c r="BK33" s="109">
        <v>299.65744291999982</v>
      </c>
      <c r="BL33" s="109">
        <v>152.17271542333336</v>
      </c>
      <c r="BM33" s="109">
        <v>183.80978068333329</v>
      </c>
      <c r="BN33" s="109">
        <v>254.89279433333337</v>
      </c>
      <c r="BO33" s="109">
        <v>85.16579966333336</v>
      </c>
      <c r="BP33" s="109">
        <v>96.082714983333233</v>
      </c>
      <c r="BQ33" s="109">
        <v>118.13216917333332</v>
      </c>
      <c r="BR33" s="109">
        <v>136.80947043333333</v>
      </c>
      <c r="BS33" s="109">
        <v>108.0718897233335</v>
      </c>
      <c r="BT33" s="109">
        <v>87.851268543333092</v>
      </c>
      <c r="BU33" s="109">
        <v>103.16864251333352</v>
      </c>
      <c r="BV33" s="109">
        <v>81.866421053333042</v>
      </c>
      <c r="BW33" s="109">
        <v>145.73279964333355</v>
      </c>
      <c r="BX33" s="109">
        <v>113.78363891333333</v>
      </c>
      <c r="BY33" s="109">
        <v>159.70169305666667</v>
      </c>
      <c r="BZ33" s="109">
        <v>149.95282112666666</v>
      </c>
      <c r="CA33" s="109">
        <v>189.4043771966667</v>
      </c>
      <c r="CB33" s="109">
        <v>134.80104793666658</v>
      </c>
      <c r="CC33" s="109">
        <v>122.77134886666666</v>
      </c>
      <c r="CD33" s="109">
        <v>137.50283421666649</v>
      </c>
      <c r="CE33" s="109">
        <v>151.90923819333352</v>
      </c>
      <c r="CF33" s="109">
        <v>136.58566647333362</v>
      </c>
      <c r="CG33" s="109">
        <v>154.97971097333291</v>
      </c>
      <c r="CH33" s="109">
        <v>141.31642482333342</v>
      </c>
      <c r="CI33" s="117">
        <v>177.72751994333331</v>
      </c>
    </row>
    <row r="34" spans="1:87">
      <c r="A34" s="86">
        <v>215</v>
      </c>
      <c r="B34" s="116" t="s">
        <v>27</v>
      </c>
      <c r="C34" s="125">
        <f>+SUM(AB34:AM34)</f>
        <v>0</v>
      </c>
      <c r="D34" s="84">
        <f>+SUM(AN34:AY34)</f>
        <v>0</v>
      </c>
      <c r="E34" s="84">
        <f>+SUM(AZ34:BK34)</f>
        <v>0</v>
      </c>
      <c r="F34" s="84">
        <f>+SUM(BL34:BW34)</f>
        <v>0</v>
      </c>
      <c r="G34" s="118">
        <f>+SUM(BX34:CI34)</f>
        <v>0</v>
      </c>
      <c r="H34" s="84">
        <f t="shared" si="146"/>
        <v>0</v>
      </c>
      <c r="I34" s="84">
        <f t="shared" si="147"/>
        <v>0</v>
      </c>
      <c r="J34" s="84">
        <f t="shared" si="148"/>
        <v>0</v>
      </c>
      <c r="K34" s="84">
        <f t="shared" si="149"/>
        <v>0</v>
      </c>
      <c r="L34" s="84">
        <f>+SUM(AN34:AP34)</f>
        <v>0</v>
      </c>
      <c r="M34" s="84">
        <f>+SUM(AQ34:AS34)</f>
        <v>0</v>
      </c>
      <c r="N34" s="84">
        <f>+SUM(AT34:AV34)</f>
        <v>0</v>
      </c>
      <c r="O34" s="84">
        <f>+SUM(AW34:AY34)</f>
        <v>0</v>
      </c>
      <c r="P34" s="84">
        <f>+SUM(AZ34:BB34)</f>
        <v>0</v>
      </c>
      <c r="Q34" s="84">
        <f>+SUM(BC34:BE34)</f>
        <v>0</v>
      </c>
      <c r="R34" s="84">
        <f>+SUM(BF34:BH34)</f>
        <v>0</v>
      </c>
      <c r="S34" s="84">
        <f>+SUM(BI34:BK34)</f>
        <v>0</v>
      </c>
      <c r="T34" s="84">
        <f>+SUM(BL34:BN34)</f>
        <v>0</v>
      </c>
      <c r="U34" s="84">
        <f>+SUM(BO34:BQ34)</f>
        <v>0</v>
      </c>
      <c r="V34" s="84">
        <f>+SUM(BR34:BT34)</f>
        <v>0</v>
      </c>
      <c r="W34" s="84">
        <f>+SUM(BU34:BW34)</f>
        <v>0</v>
      </c>
      <c r="X34" s="84">
        <f>+SUM(BX34:BZ34)</f>
        <v>0</v>
      </c>
      <c r="Y34" s="84">
        <f>+SUM(CA34:CC34)</f>
        <v>0</v>
      </c>
      <c r="Z34" s="84">
        <f>+SUM(CD34:CF34)</f>
        <v>0</v>
      </c>
      <c r="AA34" s="84">
        <f>+SUM(CG34:CI34)</f>
        <v>0</v>
      </c>
      <c r="AB34" s="127">
        <v>0</v>
      </c>
      <c r="AC34" s="109">
        <v>0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09">
        <v>0</v>
      </c>
      <c r="AK34" s="109">
        <v>0</v>
      </c>
      <c r="AL34" s="109">
        <v>0</v>
      </c>
      <c r="AM34" s="109">
        <v>0</v>
      </c>
      <c r="AN34" s="109">
        <v>0</v>
      </c>
      <c r="AO34" s="109">
        <v>0</v>
      </c>
      <c r="AP34" s="109">
        <v>0</v>
      </c>
      <c r="AQ34" s="109">
        <v>0</v>
      </c>
      <c r="AR34" s="109">
        <v>0</v>
      </c>
      <c r="AS34" s="109">
        <v>0</v>
      </c>
      <c r="AT34" s="109">
        <v>0</v>
      </c>
      <c r="AU34" s="109">
        <v>0</v>
      </c>
      <c r="AV34" s="109">
        <v>0</v>
      </c>
      <c r="AW34" s="109">
        <v>0</v>
      </c>
      <c r="AX34" s="109">
        <v>0</v>
      </c>
      <c r="AY34" s="109">
        <v>0</v>
      </c>
      <c r="AZ34" s="109">
        <v>0</v>
      </c>
      <c r="BA34" s="109">
        <v>0</v>
      </c>
      <c r="BB34" s="109">
        <v>0</v>
      </c>
      <c r="BC34" s="109">
        <v>0</v>
      </c>
      <c r="BD34" s="109">
        <v>0</v>
      </c>
      <c r="BE34" s="109">
        <v>0</v>
      </c>
      <c r="BF34" s="109">
        <v>0</v>
      </c>
      <c r="BG34" s="109">
        <v>0</v>
      </c>
      <c r="BH34" s="109">
        <v>0</v>
      </c>
      <c r="BI34" s="109">
        <v>0</v>
      </c>
      <c r="BJ34" s="109">
        <v>0</v>
      </c>
      <c r="BK34" s="109">
        <v>0</v>
      </c>
      <c r="BL34" s="109">
        <v>0</v>
      </c>
      <c r="BM34" s="109">
        <v>0</v>
      </c>
      <c r="BN34" s="109">
        <v>0</v>
      </c>
      <c r="BO34" s="109">
        <v>0</v>
      </c>
      <c r="BP34" s="109">
        <v>0</v>
      </c>
      <c r="BQ34" s="109">
        <v>0</v>
      </c>
      <c r="BR34" s="109">
        <v>0</v>
      </c>
      <c r="BS34" s="109">
        <v>0</v>
      </c>
      <c r="BT34" s="109">
        <v>0</v>
      </c>
      <c r="BU34" s="109">
        <v>0</v>
      </c>
      <c r="BV34" s="109">
        <v>0</v>
      </c>
      <c r="BW34" s="109">
        <v>0</v>
      </c>
      <c r="BX34" s="109">
        <v>0</v>
      </c>
      <c r="BY34" s="109">
        <v>0</v>
      </c>
      <c r="BZ34" s="109">
        <v>0</v>
      </c>
      <c r="CA34" s="109">
        <v>0</v>
      </c>
      <c r="CB34" s="109">
        <v>0</v>
      </c>
      <c r="CC34" s="109">
        <v>0</v>
      </c>
      <c r="CD34" s="109">
        <v>0</v>
      </c>
      <c r="CE34" s="109">
        <v>0</v>
      </c>
      <c r="CF34" s="109">
        <v>0</v>
      </c>
      <c r="CG34" s="109">
        <v>0</v>
      </c>
      <c r="CH34" s="109">
        <v>0</v>
      </c>
      <c r="CI34" s="117">
        <v>0</v>
      </c>
    </row>
    <row r="35" spans="1:87">
      <c r="A35" s="86">
        <v>216</v>
      </c>
      <c r="B35" s="116" t="s">
        <v>61</v>
      </c>
      <c r="C35" s="125">
        <f>+SUM(AB35:AM35)</f>
        <v>0</v>
      </c>
      <c r="D35" s="84">
        <f>+SUM(AN35:AY35)</f>
        <v>0</v>
      </c>
      <c r="E35" s="84">
        <f>+SUM(AZ35:BK35)</f>
        <v>0</v>
      </c>
      <c r="F35" s="84">
        <f>+SUM(BL35:BW35)</f>
        <v>0</v>
      </c>
      <c r="G35" s="118">
        <f>+SUM(BX35:CI35)</f>
        <v>24.565235740000002</v>
      </c>
      <c r="H35" s="84">
        <f t="shared" ref="H35" si="150">+SUM(AB35:AD35)</f>
        <v>0</v>
      </c>
      <c r="I35" s="84">
        <f t="shared" ref="I35" si="151">+SUM(AE35:AG35)</f>
        <v>0</v>
      </c>
      <c r="J35" s="84">
        <f t="shared" ref="J35" si="152">+SUM(AH35:AJ35)</f>
        <v>0</v>
      </c>
      <c r="K35" s="84">
        <f t="shared" ref="K35" si="153">+SUM(AK35:AM35)</f>
        <v>0</v>
      </c>
      <c r="L35" s="84">
        <f>+SUM(AN35:AP35)</f>
        <v>0</v>
      </c>
      <c r="M35" s="84">
        <f>+SUM(AQ35:AS35)</f>
        <v>0</v>
      </c>
      <c r="N35" s="84">
        <f>+SUM(AT35:AV35)</f>
        <v>0</v>
      </c>
      <c r="O35" s="84">
        <f>+SUM(AW35:AY35)</f>
        <v>0</v>
      </c>
      <c r="P35" s="84">
        <f>+SUM(AZ35:BB35)</f>
        <v>0</v>
      </c>
      <c r="Q35" s="84">
        <f>+SUM(BC35:BE35)</f>
        <v>0</v>
      </c>
      <c r="R35" s="84">
        <f>+SUM(BF35:BH35)</f>
        <v>0</v>
      </c>
      <c r="S35" s="84">
        <f>+SUM(BI35:BK35)</f>
        <v>0</v>
      </c>
      <c r="T35" s="84">
        <f>+SUM(BL35:BN35)</f>
        <v>0</v>
      </c>
      <c r="U35" s="84">
        <f>+SUM(BO35:BQ35)</f>
        <v>0</v>
      </c>
      <c r="V35" s="84">
        <f>+SUM(BR35:BT35)</f>
        <v>0</v>
      </c>
      <c r="W35" s="84">
        <f>+SUM(BU35:BW35)</f>
        <v>0</v>
      </c>
      <c r="X35" s="84">
        <f>+SUM(BX35:BZ35)</f>
        <v>6.8500934999999998</v>
      </c>
      <c r="Y35" s="84">
        <f>+SUM(CA35:CC35)</f>
        <v>4.4520140000000001</v>
      </c>
      <c r="Z35" s="84">
        <f>+SUM(CD35:CF35)</f>
        <v>7.3932111999999996</v>
      </c>
      <c r="AA35" s="84">
        <f>+SUM(CG35:CI35)</f>
        <v>5.8699170399999998</v>
      </c>
      <c r="AB35" s="127">
        <v>0</v>
      </c>
      <c r="AC35" s="109">
        <v>0</v>
      </c>
      <c r="AD35" s="109">
        <v>0</v>
      </c>
      <c r="AE35" s="109">
        <v>0</v>
      </c>
      <c r="AF35" s="109">
        <v>0</v>
      </c>
      <c r="AG35" s="109">
        <v>0</v>
      </c>
      <c r="AH35" s="109">
        <v>0</v>
      </c>
      <c r="AI35" s="109">
        <v>0</v>
      </c>
      <c r="AJ35" s="109">
        <v>0</v>
      </c>
      <c r="AK35" s="109">
        <v>0</v>
      </c>
      <c r="AL35" s="109">
        <v>0</v>
      </c>
      <c r="AM35" s="109">
        <v>0</v>
      </c>
      <c r="AN35" s="109">
        <v>0</v>
      </c>
      <c r="AO35" s="109">
        <v>0</v>
      </c>
      <c r="AP35" s="109">
        <v>0</v>
      </c>
      <c r="AQ35" s="109">
        <v>0</v>
      </c>
      <c r="AR35" s="109">
        <v>0</v>
      </c>
      <c r="AS35" s="109">
        <v>0</v>
      </c>
      <c r="AT35" s="109">
        <v>0</v>
      </c>
      <c r="AU35" s="109">
        <v>0</v>
      </c>
      <c r="AV35" s="109">
        <v>0</v>
      </c>
      <c r="AW35" s="109">
        <v>0</v>
      </c>
      <c r="AX35" s="109">
        <v>0</v>
      </c>
      <c r="AY35" s="109">
        <v>0</v>
      </c>
      <c r="AZ35" s="109">
        <v>0</v>
      </c>
      <c r="BA35" s="109">
        <v>0</v>
      </c>
      <c r="BB35" s="109">
        <v>0</v>
      </c>
      <c r="BC35" s="109">
        <v>0</v>
      </c>
      <c r="BD35" s="109">
        <v>0</v>
      </c>
      <c r="BE35" s="109">
        <v>0</v>
      </c>
      <c r="BF35" s="109">
        <v>0</v>
      </c>
      <c r="BG35" s="109">
        <v>0</v>
      </c>
      <c r="BH35" s="109">
        <v>0</v>
      </c>
      <c r="BI35" s="109">
        <v>0</v>
      </c>
      <c r="BJ35" s="109">
        <v>0</v>
      </c>
      <c r="BK35" s="109">
        <v>0</v>
      </c>
      <c r="BL35" s="109">
        <v>0</v>
      </c>
      <c r="BM35" s="109">
        <v>0</v>
      </c>
      <c r="BN35" s="109">
        <v>0</v>
      </c>
      <c r="BO35" s="109">
        <v>0</v>
      </c>
      <c r="BP35" s="109">
        <v>0</v>
      </c>
      <c r="BQ35" s="109">
        <v>0</v>
      </c>
      <c r="BR35" s="109">
        <v>0</v>
      </c>
      <c r="BS35" s="109">
        <v>0</v>
      </c>
      <c r="BT35" s="109">
        <v>0</v>
      </c>
      <c r="BU35" s="109">
        <v>0</v>
      </c>
      <c r="BV35" s="109">
        <v>0</v>
      </c>
      <c r="BW35" s="109">
        <v>0</v>
      </c>
      <c r="BX35" s="109">
        <v>1.9902911699999999</v>
      </c>
      <c r="BY35" s="109">
        <v>2.5789190299999998</v>
      </c>
      <c r="BZ35" s="109">
        <v>2.2808832999999997</v>
      </c>
      <c r="CA35" s="109">
        <v>1.3967897799999998</v>
      </c>
      <c r="CB35" s="109">
        <v>1.4573198700000001</v>
      </c>
      <c r="CC35" s="109">
        <v>1.5979043500000001</v>
      </c>
      <c r="CD35" s="109">
        <v>2.5525931600000002</v>
      </c>
      <c r="CE35" s="109">
        <v>2.5726526799999996</v>
      </c>
      <c r="CF35" s="109">
        <v>2.2679653599999998</v>
      </c>
      <c r="CG35" s="109">
        <v>2.26476217</v>
      </c>
      <c r="CH35" s="109">
        <v>1.6140518299999997</v>
      </c>
      <c r="CI35" s="117">
        <v>1.9911030399999998</v>
      </c>
    </row>
    <row r="36" spans="1:87">
      <c r="A36" s="86"/>
      <c r="B36" s="94"/>
      <c r="C36" s="126"/>
      <c r="G36" s="85"/>
      <c r="AB36" s="126"/>
      <c r="CI36" s="85"/>
    </row>
    <row r="37" spans="1:87">
      <c r="A37" s="89">
        <v>22</v>
      </c>
      <c r="B37" s="5" t="s">
        <v>186</v>
      </c>
      <c r="C37" s="124">
        <f t="shared" ref="C37:AA37" si="154">+C38+C39+C40</f>
        <v>9290.8703837100002</v>
      </c>
      <c r="D37" s="82">
        <f t="shared" si="154"/>
        <v>11570.387719689999</v>
      </c>
      <c r="E37" s="82">
        <f t="shared" si="154"/>
        <v>11831.579801140002</v>
      </c>
      <c r="F37" s="82">
        <f t="shared" si="154"/>
        <v>10164.014189720001</v>
      </c>
      <c r="G37" s="83">
        <f t="shared" si="154"/>
        <v>10556.35951806</v>
      </c>
      <c r="H37" s="82">
        <f t="shared" si="154"/>
        <v>2105.60459072</v>
      </c>
      <c r="I37" s="82">
        <f t="shared" si="154"/>
        <v>2186.0815388300002</v>
      </c>
      <c r="J37" s="82">
        <f t="shared" si="154"/>
        <v>2055.8091402300006</v>
      </c>
      <c r="K37" s="82">
        <f t="shared" si="154"/>
        <v>2943.3751139300002</v>
      </c>
      <c r="L37" s="82">
        <f t="shared" si="154"/>
        <v>2217.63676493</v>
      </c>
      <c r="M37" s="82">
        <f t="shared" si="154"/>
        <v>2395.4523925400003</v>
      </c>
      <c r="N37" s="82">
        <f t="shared" si="154"/>
        <v>2887.8375664300006</v>
      </c>
      <c r="O37" s="82">
        <f t="shared" si="154"/>
        <v>4069.4609957900002</v>
      </c>
      <c r="P37" s="82">
        <f t="shared" si="154"/>
        <v>2340.3368631600001</v>
      </c>
      <c r="Q37" s="82">
        <f t="shared" si="154"/>
        <v>2515.5523111300008</v>
      </c>
      <c r="R37" s="82">
        <f t="shared" si="154"/>
        <v>3164.8323265999998</v>
      </c>
      <c r="S37" s="82">
        <f t="shared" si="154"/>
        <v>3810.8583002500004</v>
      </c>
      <c r="T37" s="82">
        <f t="shared" si="154"/>
        <v>2042.9504724200001</v>
      </c>
      <c r="U37" s="82">
        <f t="shared" si="154"/>
        <v>2693.2115314100006</v>
      </c>
      <c r="V37" s="82">
        <f t="shared" si="154"/>
        <v>1830.6673658700004</v>
      </c>
      <c r="W37" s="82">
        <f t="shared" si="154"/>
        <v>3597.1848200200002</v>
      </c>
      <c r="X37" s="82">
        <f t="shared" si="154"/>
        <v>1770.0863382699999</v>
      </c>
      <c r="Y37" s="82">
        <f t="shared" si="154"/>
        <v>1940.3372048300002</v>
      </c>
      <c r="Z37" s="82">
        <f t="shared" si="154"/>
        <v>2864.7701877199997</v>
      </c>
      <c r="AA37" s="82">
        <f t="shared" si="154"/>
        <v>3981.1657872400001</v>
      </c>
      <c r="AB37" s="123">
        <f t="shared" ref="AB37:AT37" si="155">+AB38+AB39+AB40</f>
        <v>798.32877994</v>
      </c>
      <c r="AC37" s="79">
        <f t="shared" si="155"/>
        <v>543.68008201999999</v>
      </c>
      <c r="AD37" s="79">
        <f t="shared" si="155"/>
        <v>763.59572876000004</v>
      </c>
      <c r="AE37" s="79">
        <f t="shared" si="155"/>
        <v>674.28739332999999</v>
      </c>
      <c r="AF37" s="79">
        <f t="shared" si="155"/>
        <v>648.59799477000013</v>
      </c>
      <c r="AG37" s="79">
        <f t="shared" si="155"/>
        <v>863.19615073000011</v>
      </c>
      <c r="AH37" s="79">
        <f t="shared" si="155"/>
        <v>594.97001503000013</v>
      </c>
      <c r="AI37" s="79">
        <f t="shared" si="155"/>
        <v>775.83672675000025</v>
      </c>
      <c r="AJ37" s="79">
        <f t="shared" si="155"/>
        <v>685.00239844999987</v>
      </c>
      <c r="AK37" s="79">
        <f t="shared" si="155"/>
        <v>860.88777242000015</v>
      </c>
      <c r="AL37" s="79">
        <f t="shared" si="155"/>
        <v>886.07624457999998</v>
      </c>
      <c r="AM37" s="79">
        <f t="shared" si="155"/>
        <v>1196.41109693</v>
      </c>
      <c r="AN37" s="79">
        <f t="shared" si="155"/>
        <v>583.73402750000025</v>
      </c>
      <c r="AO37" s="79">
        <f t="shared" si="155"/>
        <v>858.83667161000005</v>
      </c>
      <c r="AP37" s="79">
        <f t="shared" si="155"/>
        <v>775.06606581999995</v>
      </c>
      <c r="AQ37" s="79">
        <f t="shared" si="155"/>
        <v>834.45625841000003</v>
      </c>
      <c r="AR37" s="79">
        <f t="shared" si="155"/>
        <v>755.49666624999998</v>
      </c>
      <c r="AS37" s="79">
        <f t="shared" si="155"/>
        <v>805.49946788000011</v>
      </c>
      <c r="AT37" s="79">
        <f t="shared" si="155"/>
        <v>809.82930561000057</v>
      </c>
      <c r="AU37" s="79">
        <f t="shared" ref="AU37:BZ37" si="156">+AU38+AU39+AU40</f>
        <v>940.21616306999977</v>
      </c>
      <c r="AV37" s="79">
        <f t="shared" si="156"/>
        <v>1137.79209775</v>
      </c>
      <c r="AW37" s="79">
        <f t="shared" si="156"/>
        <v>1216.9619503000004</v>
      </c>
      <c r="AX37" s="79">
        <f t="shared" si="156"/>
        <v>1348.47584512</v>
      </c>
      <c r="AY37" s="79">
        <f t="shared" si="156"/>
        <v>1504.0232003699994</v>
      </c>
      <c r="AZ37" s="79">
        <f t="shared" si="156"/>
        <v>571.12324753000019</v>
      </c>
      <c r="BA37" s="79">
        <f t="shared" si="156"/>
        <v>928.21604933000003</v>
      </c>
      <c r="BB37" s="79">
        <f t="shared" si="156"/>
        <v>840.9975662999999</v>
      </c>
      <c r="BC37" s="79">
        <f t="shared" si="156"/>
        <v>831.80742026000041</v>
      </c>
      <c r="BD37" s="79">
        <f t="shared" si="156"/>
        <v>774.17032951000033</v>
      </c>
      <c r="BE37" s="79">
        <f t="shared" si="156"/>
        <v>909.57456136000019</v>
      </c>
      <c r="BF37" s="79">
        <f t="shared" si="156"/>
        <v>935.72804868000014</v>
      </c>
      <c r="BG37" s="79">
        <f t="shared" si="156"/>
        <v>959.14171585999941</v>
      </c>
      <c r="BH37" s="79">
        <f t="shared" si="156"/>
        <v>1269.9625620600002</v>
      </c>
      <c r="BI37" s="79">
        <f t="shared" si="156"/>
        <v>1210.8954058100005</v>
      </c>
      <c r="BJ37" s="79">
        <f t="shared" si="156"/>
        <v>1216.5582513000004</v>
      </c>
      <c r="BK37" s="79">
        <f t="shared" si="156"/>
        <v>1383.4046431399997</v>
      </c>
      <c r="BL37" s="79">
        <f t="shared" si="156"/>
        <v>410.72758765999987</v>
      </c>
      <c r="BM37" s="79">
        <f t="shared" si="156"/>
        <v>877.77025481999999</v>
      </c>
      <c r="BN37" s="79">
        <f t="shared" si="156"/>
        <v>754.45262994000018</v>
      </c>
      <c r="BO37" s="79">
        <f t="shared" si="156"/>
        <v>658.74660236000045</v>
      </c>
      <c r="BP37" s="79">
        <f t="shared" si="156"/>
        <v>1087.3578237000002</v>
      </c>
      <c r="BQ37" s="79">
        <f t="shared" si="156"/>
        <v>947.1071053500001</v>
      </c>
      <c r="BR37" s="79">
        <f t="shared" si="156"/>
        <v>919.39067862000013</v>
      </c>
      <c r="BS37" s="79">
        <f t="shared" si="156"/>
        <v>459.87061038000019</v>
      </c>
      <c r="BT37" s="79">
        <f t="shared" si="156"/>
        <v>451.40607687000011</v>
      </c>
      <c r="BU37" s="79">
        <f t="shared" si="156"/>
        <v>903.57364938000012</v>
      </c>
      <c r="BV37" s="79">
        <f t="shared" si="156"/>
        <v>506.10552998000014</v>
      </c>
      <c r="BW37" s="79">
        <f t="shared" si="156"/>
        <v>2187.5056406600002</v>
      </c>
      <c r="BX37" s="79">
        <f t="shared" si="156"/>
        <v>372.07529423</v>
      </c>
      <c r="BY37" s="79">
        <f t="shared" si="156"/>
        <v>492.14425056999994</v>
      </c>
      <c r="BZ37" s="79">
        <f t="shared" si="156"/>
        <v>905.86679347000006</v>
      </c>
      <c r="CA37" s="79">
        <f t="shared" ref="CA37:CI37" si="157">+CA38+CA39+CA40</f>
        <v>724.67978401000016</v>
      </c>
      <c r="CB37" s="79">
        <f t="shared" si="157"/>
        <v>297.51076876999991</v>
      </c>
      <c r="CC37" s="79">
        <f t="shared" si="157"/>
        <v>918.14665205000028</v>
      </c>
      <c r="CD37" s="79">
        <f t="shared" si="157"/>
        <v>977.2809121800002</v>
      </c>
      <c r="CE37" s="79">
        <f t="shared" si="157"/>
        <v>872.41406947999997</v>
      </c>
      <c r="CF37" s="79">
        <f t="shared" si="157"/>
        <v>1015.0752060599999</v>
      </c>
      <c r="CG37" s="79">
        <f t="shared" si="157"/>
        <v>719.27986048000002</v>
      </c>
      <c r="CH37" s="79">
        <f t="shared" si="157"/>
        <v>1181.9245850100001</v>
      </c>
      <c r="CI37" s="80">
        <f t="shared" si="157"/>
        <v>2079.96134175</v>
      </c>
    </row>
    <row r="38" spans="1:87">
      <c r="A38" s="86">
        <v>221</v>
      </c>
      <c r="B38" s="88" t="s">
        <v>24</v>
      </c>
      <c r="C38" s="125">
        <f>+SUM(AB38:AM38)</f>
        <v>3157.0584715200002</v>
      </c>
      <c r="D38" s="84">
        <f>+SUM(AN38:AY38)</f>
        <v>4361.7496222499994</v>
      </c>
      <c r="E38" s="84">
        <f>+SUM(AZ38:BK38)</f>
        <v>4274.6399123700012</v>
      </c>
      <c r="F38" s="84">
        <f>+SUM(BL38:BW38)</f>
        <v>2316.4660776900005</v>
      </c>
      <c r="G38" s="118">
        <f>+SUM(BX38:CI38)</f>
        <v>2673.8104828799992</v>
      </c>
      <c r="H38" s="84">
        <f t="shared" ref="H38" si="158">+SUM(AB38:AD38)</f>
        <v>469.54819180999999</v>
      </c>
      <c r="I38" s="84">
        <f t="shared" ref="I38" si="159">+SUM(AE38:AG38)</f>
        <v>703.11465906000012</v>
      </c>
      <c r="J38" s="84">
        <f t="shared" ref="J38" si="160">+SUM(AH38:AJ38)</f>
        <v>765.4787190000003</v>
      </c>
      <c r="K38" s="84">
        <f t="shared" ref="K38" si="161">+SUM(AK38:AM38)</f>
        <v>1218.9169016500005</v>
      </c>
      <c r="L38" s="84">
        <f t="shared" ref="L38" si="162">+SUM(AN38:AP38)</f>
        <v>723.86004924000008</v>
      </c>
      <c r="M38" s="84">
        <f t="shared" ref="M38" si="163">+SUM(AQ38:AS38)</f>
        <v>1014.6795330200001</v>
      </c>
      <c r="N38" s="84">
        <f t="shared" ref="N38" si="164">+SUM(AT38:AV38)</f>
        <v>1098.6419917400001</v>
      </c>
      <c r="O38" s="84">
        <f t="shared" ref="O38" si="165">+SUM(AW38:AY38)</f>
        <v>1524.5680482499995</v>
      </c>
      <c r="P38" s="84">
        <f t="shared" ref="P38" si="166">+SUM(AZ38:BB38)</f>
        <v>848.50937912000018</v>
      </c>
      <c r="Q38" s="84">
        <f t="shared" ref="Q38" si="167">+SUM(BC38:BE38)</f>
        <v>938.65544117000024</v>
      </c>
      <c r="R38" s="84">
        <f t="shared" ref="R38" si="168">+SUM(BF38:BH38)</f>
        <v>1048.2714374500001</v>
      </c>
      <c r="S38" s="84">
        <f t="shared" ref="S38" si="169">+SUM(BI38:BK38)</f>
        <v>1439.2036546300008</v>
      </c>
      <c r="T38" s="84">
        <f t="shared" ref="T38" si="170">+SUM(BL38:BN38)</f>
        <v>539.98464053000021</v>
      </c>
      <c r="U38" s="84">
        <f t="shared" ref="U38" si="171">+SUM(BO38:BQ38)</f>
        <v>590.39401392000002</v>
      </c>
      <c r="V38" s="84">
        <f t="shared" ref="V38" si="172">+SUM(BR38:BT38)</f>
        <v>561.4839714000002</v>
      </c>
      <c r="W38" s="84">
        <f t="shared" ref="W38" si="173">+SUM(BU38:BW38)</f>
        <v>624.60345184000005</v>
      </c>
      <c r="X38" s="84">
        <f t="shared" ref="X38" si="174">+SUM(BX38:BZ38)</f>
        <v>197.29140161999999</v>
      </c>
      <c r="Y38" s="84">
        <f t="shared" ref="Y38" si="175">+SUM(CA38:CC38)</f>
        <v>248.60159434999991</v>
      </c>
      <c r="Z38" s="84">
        <f t="shared" ref="Z38" si="176">+SUM(CD38:CF38)</f>
        <v>865.29652650999992</v>
      </c>
      <c r="AA38" s="84">
        <f t="shared" ref="AA38" si="177">+SUM(CG38:CI38)</f>
        <v>1362.6209603999996</v>
      </c>
      <c r="AB38" s="123">
        <v>108.27875793</v>
      </c>
      <c r="AC38" s="79">
        <v>148.37828764999995</v>
      </c>
      <c r="AD38" s="79">
        <v>212.89114623000006</v>
      </c>
      <c r="AE38" s="79">
        <v>222.23305703000003</v>
      </c>
      <c r="AF38" s="79">
        <v>170.25887760000003</v>
      </c>
      <c r="AG38" s="79">
        <v>310.62272443000006</v>
      </c>
      <c r="AH38" s="79">
        <v>223.80055053000012</v>
      </c>
      <c r="AI38" s="79">
        <v>268.97654478000015</v>
      </c>
      <c r="AJ38" s="79">
        <v>272.70162369000002</v>
      </c>
      <c r="AK38" s="79">
        <v>349.68411405000023</v>
      </c>
      <c r="AL38" s="79">
        <v>361.23724429999993</v>
      </c>
      <c r="AM38" s="79">
        <v>507.99554330000024</v>
      </c>
      <c r="AN38" s="79">
        <v>190.79400910000012</v>
      </c>
      <c r="AO38" s="79">
        <v>248.91941494</v>
      </c>
      <c r="AP38" s="79">
        <v>284.1466251999999</v>
      </c>
      <c r="AQ38" s="79">
        <v>386.05777080999997</v>
      </c>
      <c r="AR38" s="79">
        <v>333.46105674000012</v>
      </c>
      <c r="AS38" s="79">
        <v>295.16070547000004</v>
      </c>
      <c r="AT38" s="79">
        <v>360.10648095000028</v>
      </c>
      <c r="AU38" s="79">
        <v>358.16874633999998</v>
      </c>
      <c r="AV38" s="79">
        <v>380.36676444999995</v>
      </c>
      <c r="AW38" s="79">
        <v>423.52609768000013</v>
      </c>
      <c r="AX38" s="79">
        <v>551.12918822999973</v>
      </c>
      <c r="AY38" s="79">
        <v>549.91276233999963</v>
      </c>
      <c r="AZ38" s="79">
        <v>152.24074625000006</v>
      </c>
      <c r="BA38" s="79">
        <v>395.97120865000011</v>
      </c>
      <c r="BB38" s="79">
        <v>300.29742421999998</v>
      </c>
      <c r="BC38" s="79">
        <v>290.05758616000026</v>
      </c>
      <c r="BD38" s="79">
        <v>333.25041636999993</v>
      </c>
      <c r="BE38" s="79">
        <v>315.34743864000006</v>
      </c>
      <c r="BF38" s="79">
        <v>348.65244225999999</v>
      </c>
      <c r="BG38" s="79">
        <v>308.90864583000013</v>
      </c>
      <c r="BH38" s="79">
        <v>390.7103493599999</v>
      </c>
      <c r="BI38" s="79">
        <v>443.92190046000042</v>
      </c>
      <c r="BJ38" s="79">
        <v>447.46740483000025</v>
      </c>
      <c r="BK38" s="79">
        <v>547.81434934000004</v>
      </c>
      <c r="BL38" s="79">
        <v>88.346107169999996</v>
      </c>
      <c r="BM38" s="79">
        <v>176.43423498000001</v>
      </c>
      <c r="BN38" s="79">
        <v>275.20429838000013</v>
      </c>
      <c r="BO38" s="79">
        <v>109.60749697</v>
      </c>
      <c r="BP38" s="79">
        <v>211.05585786999998</v>
      </c>
      <c r="BQ38" s="79">
        <v>269.73065908000001</v>
      </c>
      <c r="BR38" s="79">
        <v>167.14184857000012</v>
      </c>
      <c r="BS38" s="79">
        <v>221.46102329000013</v>
      </c>
      <c r="BT38" s="79">
        <v>172.88109953999998</v>
      </c>
      <c r="BU38" s="79">
        <v>201.81472495000008</v>
      </c>
      <c r="BV38" s="79">
        <v>202.74812686999996</v>
      </c>
      <c r="BW38" s="79">
        <v>220.04060002000003</v>
      </c>
      <c r="BX38" s="79">
        <v>13.79802772</v>
      </c>
      <c r="BY38" s="79">
        <v>60.682586929999999</v>
      </c>
      <c r="BZ38" s="79">
        <v>122.81078696999998</v>
      </c>
      <c r="CA38" s="79">
        <v>94.513858989999974</v>
      </c>
      <c r="CB38" s="79">
        <v>69.922979029999979</v>
      </c>
      <c r="CC38" s="79">
        <v>84.164756329999975</v>
      </c>
      <c r="CD38" s="79">
        <v>184.96501605000003</v>
      </c>
      <c r="CE38" s="79">
        <v>383.05186550000002</v>
      </c>
      <c r="CF38" s="79">
        <v>297.27964495999981</v>
      </c>
      <c r="CG38" s="79">
        <v>148.11696021000003</v>
      </c>
      <c r="CH38" s="79">
        <v>495.39850920999982</v>
      </c>
      <c r="CI38" s="80">
        <v>719.10549097999967</v>
      </c>
    </row>
    <row r="39" spans="1:87">
      <c r="A39" s="86">
        <v>222</v>
      </c>
      <c r="B39" s="88" t="s">
        <v>25</v>
      </c>
      <c r="C39" s="125">
        <f>+SUM(AB39:AM39)</f>
        <v>4942.2160434900006</v>
      </c>
      <c r="D39" s="84">
        <f>+SUM(AN39:AY39)</f>
        <v>5605.5151098799997</v>
      </c>
      <c r="E39" s="84">
        <f>+SUM(AZ39:BK39)</f>
        <v>6211.5976114200002</v>
      </c>
      <c r="F39" s="84">
        <f>+SUM(BL39:BW39)</f>
        <v>6906.5465578900003</v>
      </c>
      <c r="G39" s="118">
        <f>+SUM(BX39:CI39)</f>
        <v>6373.6681067300005</v>
      </c>
      <c r="H39" s="84">
        <f t="shared" ref="H39:H40" si="178">+SUM(AB39:AD39)</f>
        <v>1290.83897615</v>
      </c>
      <c r="I39" s="84">
        <f t="shared" ref="I39:I40" si="179">+SUM(AE39:AG39)</f>
        <v>1233.66162583</v>
      </c>
      <c r="J39" s="84">
        <f t="shared" ref="J39:J40" si="180">+SUM(AH39:AJ39)</f>
        <v>1093.6584031000002</v>
      </c>
      <c r="K39" s="84">
        <f t="shared" ref="K39:K40" si="181">+SUM(AK39:AM39)</f>
        <v>1324.0570384099997</v>
      </c>
      <c r="L39" s="84">
        <f t="shared" ref="L39:L40" si="182">+SUM(AN39:AP39)</f>
        <v>1295.8627662800002</v>
      </c>
      <c r="M39" s="84">
        <f t="shared" ref="M39:M40" si="183">+SUM(AQ39:AS39)</f>
        <v>1105.2898338199998</v>
      </c>
      <c r="N39" s="84">
        <f t="shared" ref="N39:N40" si="184">+SUM(AT39:AV39)</f>
        <v>1454.9180640500003</v>
      </c>
      <c r="O39" s="84">
        <f t="shared" ref="O39:O40" si="185">+SUM(AW39:AY39)</f>
        <v>1749.4444457300001</v>
      </c>
      <c r="P39" s="84">
        <f t="shared" ref="P39:P40" si="186">+SUM(AZ39:BB39)</f>
        <v>1292.5085584600001</v>
      </c>
      <c r="Q39" s="84">
        <f t="shared" ref="Q39:Q40" si="187">+SUM(BC39:BE39)</f>
        <v>1344.3221749500003</v>
      </c>
      <c r="R39" s="84">
        <f t="shared" ref="R39:R40" si="188">+SUM(BF39:BH39)</f>
        <v>1886.4241661099995</v>
      </c>
      <c r="S39" s="84">
        <f t="shared" ref="S39:S40" si="189">+SUM(BI39:BK39)</f>
        <v>1688.3427118999996</v>
      </c>
      <c r="T39" s="84">
        <f t="shared" ref="T39:T40" si="190">+SUM(BL39:BN39)</f>
        <v>1331.6097319799999</v>
      </c>
      <c r="U39" s="84">
        <f t="shared" ref="U39:U40" si="191">+SUM(BO39:BQ39)</f>
        <v>1814.0274879900003</v>
      </c>
      <c r="V39" s="84">
        <f t="shared" ref="V39:V40" si="192">+SUM(BR39:BT39)</f>
        <v>1092.2505698</v>
      </c>
      <c r="W39" s="84">
        <f t="shared" ref="W39:W40" si="193">+SUM(BU39:BW39)</f>
        <v>2668.6587681200003</v>
      </c>
      <c r="X39" s="84">
        <f t="shared" ref="X39:X40" si="194">+SUM(BX39:BZ39)</f>
        <v>915.79280711000001</v>
      </c>
      <c r="Y39" s="84">
        <f t="shared" ref="Y39:Y40" si="195">+SUM(CA39:CC39)</f>
        <v>1262.1053282900002</v>
      </c>
      <c r="Z39" s="84">
        <f t="shared" ref="Z39:Z40" si="196">+SUM(CD39:CF39)</f>
        <v>1795.5580050200001</v>
      </c>
      <c r="AA39" s="84">
        <f t="shared" ref="AA39:AA40" si="197">+SUM(CG39:CI39)</f>
        <v>2400.2119663100002</v>
      </c>
      <c r="AB39" s="123">
        <v>490.60920211999996</v>
      </c>
      <c r="AC39" s="79">
        <v>314.10557137000001</v>
      </c>
      <c r="AD39" s="79">
        <v>486.12420265999998</v>
      </c>
      <c r="AE39" s="79">
        <v>340.49160470000004</v>
      </c>
      <c r="AF39" s="79">
        <v>408.6770660900001</v>
      </c>
      <c r="AG39" s="79">
        <v>484.49295503999997</v>
      </c>
      <c r="AH39" s="79">
        <v>321.76401361000006</v>
      </c>
      <c r="AI39" s="79">
        <v>427.43791114000015</v>
      </c>
      <c r="AJ39" s="79">
        <v>344.45647834999988</v>
      </c>
      <c r="AK39" s="79">
        <v>398.48218467000004</v>
      </c>
      <c r="AL39" s="79">
        <v>413.95136697000004</v>
      </c>
      <c r="AM39" s="79">
        <v>511.62348676999966</v>
      </c>
      <c r="AN39" s="79">
        <v>361.73582469000007</v>
      </c>
      <c r="AO39" s="79">
        <v>536.12076877000004</v>
      </c>
      <c r="AP39" s="79">
        <v>398.00617282000007</v>
      </c>
      <c r="AQ39" s="79">
        <v>338.47423642999996</v>
      </c>
      <c r="AR39" s="79">
        <v>358.86798947999995</v>
      </c>
      <c r="AS39" s="79">
        <v>407.94760790999999</v>
      </c>
      <c r="AT39" s="79">
        <v>370.48181652000017</v>
      </c>
      <c r="AU39" s="79">
        <v>449.82951057999992</v>
      </c>
      <c r="AV39" s="79">
        <v>634.60673695000014</v>
      </c>
      <c r="AW39" s="79">
        <v>587.03063945000019</v>
      </c>
      <c r="AX39" s="79">
        <v>497.72394707000001</v>
      </c>
      <c r="AY39" s="79">
        <v>664.6898592099999</v>
      </c>
      <c r="AZ39" s="79">
        <v>408.32209728000021</v>
      </c>
      <c r="BA39" s="79">
        <v>472.82245039999992</v>
      </c>
      <c r="BB39" s="79">
        <v>411.36401078000006</v>
      </c>
      <c r="BC39" s="79">
        <v>484.04179281</v>
      </c>
      <c r="BD39" s="79">
        <v>335.22774398000035</v>
      </c>
      <c r="BE39" s="79">
        <v>525.05263816000001</v>
      </c>
      <c r="BF39" s="79">
        <v>512.33847584</v>
      </c>
      <c r="BG39" s="79">
        <v>556.84197551999932</v>
      </c>
      <c r="BH39" s="79">
        <v>817.24371475000021</v>
      </c>
      <c r="BI39" s="79">
        <v>570.6005149099999</v>
      </c>
      <c r="BJ39" s="79">
        <v>562.36683745000005</v>
      </c>
      <c r="BK39" s="79">
        <v>555.37535953999964</v>
      </c>
      <c r="BL39" s="79">
        <v>310.90490160999991</v>
      </c>
      <c r="BM39" s="79">
        <v>641.20658861999993</v>
      </c>
      <c r="BN39" s="79">
        <v>379.49824174999998</v>
      </c>
      <c r="BO39" s="79">
        <v>493.44086897000034</v>
      </c>
      <c r="BP39" s="79">
        <v>757.68303351999998</v>
      </c>
      <c r="BQ39" s="79">
        <v>562.90358549999996</v>
      </c>
      <c r="BR39" s="79">
        <v>690.08698893999986</v>
      </c>
      <c r="BS39" s="79">
        <v>190.10198513999995</v>
      </c>
      <c r="BT39" s="79">
        <v>212.06159572000013</v>
      </c>
      <c r="BU39" s="79">
        <v>592.40038790999995</v>
      </c>
      <c r="BV39" s="79">
        <v>236.51941510000003</v>
      </c>
      <c r="BW39" s="79">
        <v>1839.7389651100002</v>
      </c>
      <c r="BX39" s="79">
        <v>348.79167002999998</v>
      </c>
      <c r="BY39" s="79">
        <v>187.35897366999995</v>
      </c>
      <c r="BZ39" s="79">
        <v>379.64216341000002</v>
      </c>
      <c r="CA39" s="79">
        <v>481.9791885300001</v>
      </c>
      <c r="CB39" s="79">
        <v>208.40197345999997</v>
      </c>
      <c r="CC39" s="79">
        <v>571.72416630000032</v>
      </c>
      <c r="CD39" s="79">
        <v>648.18938319000017</v>
      </c>
      <c r="CE39" s="79">
        <v>456.56944387999988</v>
      </c>
      <c r="CF39" s="79">
        <v>690.79917795000006</v>
      </c>
      <c r="CG39" s="79">
        <v>541.69608195000001</v>
      </c>
      <c r="CH39" s="79">
        <v>635.22991354999999</v>
      </c>
      <c r="CI39" s="80">
        <v>1223.2859708100004</v>
      </c>
    </row>
    <row r="40" spans="1:87">
      <c r="A40" s="86">
        <v>223</v>
      </c>
      <c r="B40" s="88" t="s">
        <v>26</v>
      </c>
      <c r="C40" s="125">
        <f t="shared" ref="C40" si="198">+SUM(AB40:AM40)</f>
        <v>1191.5958687000002</v>
      </c>
      <c r="D40" s="84">
        <f t="shared" ref="D40" si="199">+SUM(AN40:AY40)</f>
        <v>1603.1229875600002</v>
      </c>
      <c r="E40" s="84">
        <f t="shared" ref="E40" si="200">+SUM(AZ40:BK40)</f>
        <v>1345.3422773500006</v>
      </c>
      <c r="F40" s="84">
        <f t="shared" ref="F40" si="201">+SUM(BL40:BW40)</f>
        <v>941.00155414000051</v>
      </c>
      <c r="G40" s="118">
        <f t="shared" ref="G40" si="202">+SUM(BX40:CI40)</f>
        <v>1508.8809284500003</v>
      </c>
      <c r="H40" s="84">
        <f t="shared" si="178"/>
        <v>345.21742276000009</v>
      </c>
      <c r="I40" s="84">
        <f t="shared" si="179"/>
        <v>249.30525393999997</v>
      </c>
      <c r="J40" s="84">
        <f t="shared" si="180"/>
        <v>196.67201812999997</v>
      </c>
      <c r="K40" s="84">
        <f t="shared" si="181"/>
        <v>400.40117387000004</v>
      </c>
      <c r="L40" s="84">
        <f t="shared" si="182"/>
        <v>197.91394940999999</v>
      </c>
      <c r="M40" s="84">
        <f t="shared" si="183"/>
        <v>275.48302570000021</v>
      </c>
      <c r="N40" s="84">
        <f t="shared" si="184"/>
        <v>334.27751063999989</v>
      </c>
      <c r="O40" s="84">
        <f t="shared" si="185"/>
        <v>795.44850181000015</v>
      </c>
      <c r="P40" s="84">
        <f t="shared" si="186"/>
        <v>199.3189255799999</v>
      </c>
      <c r="Q40" s="84">
        <f t="shared" si="187"/>
        <v>232.5746950100002</v>
      </c>
      <c r="R40" s="84">
        <f t="shared" si="188"/>
        <v>230.13672304000005</v>
      </c>
      <c r="S40" s="84">
        <f t="shared" si="189"/>
        <v>683.31193372000007</v>
      </c>
      <c r="T40" s="84">
        <f t="shared" si="190"/>
        <v>171.35609991000001</v>
      </c>
      <c r="U40" s="84">
        <f t="shared" si="191"/>
        <v>288.7900295000004</v>
      </c>
      <c r="V40" s="84">
        <f t="shared" si="192"/>
        <v>176.93282467000023</v>
      </c>
      <c r="W40" s="84">
        <f t="shared" si="193"/>
        <v>303.92260005999987</v>
      </c>
      <c r="X40" s="84">
        <f t="shared" si="194"/>
        <v>657.00212954000006</v>
      </c>
      <c r="Y40" s="84">
        <f t="shared" si="195"/>
        <v>429.63028219</v>
      </c>
      <c r="Z40" s="84">
        <f t="shared" si="196"/>
        <v>203.91565619000002</v>
      </c>
      <c r="AA40" s="84">
        <f t="shared" si="197"/>
        <v>218.3328605300002</v>
      </c>
      <c r="AB40" s="123">
        <v>199.44081989000003</v>
      </c>
      <c r="AC40" s="79">
        <v>81.196223000000003</v>
      </c>
      <c r="AD40" s="79">
        <v>64.580379870000044</v>
      </c>
      <c r="AE40" s="79">
        <v>111.56273159999995</v>
      </c>
      <c r="AF40" s="79">
        <v>69.662051079999983</v>
      </c>
      <c r="AG40" s="79">
        <v>68.080471260000053</v>
      </c>
      <c r="AH40" s="79">
        <v>49.405450890000026</v>
      </c>
      <c r="AI40" s="79">
        <v>79.422270829999945</v>
      </c>
      <c r="AJ40" s="79">
        <v>67.844296409999984</v>
      </c>
      <c r="AK40" s="79">
        <v>112.72147369999992</v>
      </c>
      <c r="AL40" s="79">
        <v>110.88763331000006</v>
      </c>
      <c r="AM40" s="79">
        <v>176.79206686000006</v>
      </c>
      <c r="AN40" s="79">
        <v>31.204193710000023</v>
      </c>
      <c r="AO40" s="79">
        <v>73.796487899999946</v>
      </c>
      <c r="AP40" s="79">
        <v>92.9132678</v>
      </c>
      <c r="AQ40" s="79">
        <v>109.92425117000005</v>
      </c>
      <c r="AR40" s="79">
        <v>63.167620030000009</v>
      </c>
      <c r="AS40" s="79">
        <v>102.39115450000013</v>
      </c>
      <c r="AT40" s="79">
        <v>79.241008140000105</v>
      </c>
      <c r="AU40" s="79">
        <v>132.21790614999981</v>
      </c>
      <c r="AV40" s="79">
        <v>122.81859634999996</v>
      </c>
      <c r="AW40" s="79">
        <v>206.40521317000008</v>
      </c>
      <c r="AX40" s="79">
        <v>299.6227098200003</v>
      </c>
      <c r="AY40" s="79">
        <v>289.42057881999983</v>
      </c>
      <c r="AZ40" s="79">
        <v>10.560403999999998</v>
      </c>
      <c r="BA40" s="79">
        <v>59.422390279999973</v>
      </c>
      <c r="BB40" s="79">
        <v>129.33613129999992</v>
      </c>
      <c r="BC40" s="79">
        <v>57.708041290000047</v>
      </c>
      <c r="BD40" s="79">
        <v>105.69216916000005</v>
      </c>
      <c r="BE40" s="79">
        <v>69.17448456000011</v>
      </c>
      <c r="BF40" s="79">
        <v>74.737130580000098</v>
      </c>
      <c r="BG40" s="79">
        <v>93.391094510000016</v>
      </c>
      <c r="BH40" s="79">
        <v>62.008497949999949</v>
      </c>
      <c r="BI40" s="79">
        <v>196.37299044000014</v>
      </c>
      <c r="BJ40" s="79">
        <v>206.72400901999998</v>
      </c>
      <c r="BK40" s="79">
        <v>280.21493425999995</v>
      </c>
      <c r="BL40" s="79">
        <v>11.476578879999998</v>
      </c>
      <c r="BM40" s="79">
        <v>60.129431219999994</v>
      </c>
      <c r="BN40" s="79">
        <v>99.750089810000034</v>
      </c>
      <c r="BO40" s="79">
        <v>55.698236420000043</v>
      </c>
      <c r="BP40" s="79">
        <v>118.61893231000018</v>
      </c>
      <c r="BQ40" s="79">
        <v>114.47286077000015</v>
      </c>
      <c r="BR40" s="79">
        <v>62.16184111000014</v>
      </c>
      <c r="BS40" s="79">
        <v>48.307601950000084</v>
      </c>
      <c r="BT40" s="79">
        <v>66.463381609999999</v>
      </c>
      <c r="BU40" s="79">
        <v>109.35853651999999</v>
      </c>
      <c r="BV40" s="79">
        <v>66.837988010000117</v>
      </c>
      <c r="BW40" s="79">
        <v>127.72607552999978</v>
      </c>
      <c r="BX40" s="79">
        <v>9.4855964800000017</v>
      </c>
      <c r="BY40" s="79">
        <v>244.10268996999997</v>
      </c>
      <c r="BZ40" s="79">
        <v>403.41384309000006</v>
      </c>
      <c r="CA40" s="79">
        <v>148.18673649000002</v>
      </c>
      <c r="CB40" s="79">
        <v>19.185816280000001</v>
      </c>
      <c r="CC40" s="79">
        <v>262.25772941999998</v>
      </c>
      <c r="CD40" s="79">
        <v>144.12651294</v>
      </c>
      <c r="CE40" s="79">
        <v>32.792760100000017</v>
      </c>
      <c r="CF40" s="79">
        <v>26.996383150000014</v>
      </c>
      <c r="CG40" s="79">
        <v>29.46681831999998</v>
      </c>
      <c r="CH40" s="79">
        <v>51.296162250000101</v>
      </c>
      <c r="CI40" s="80">
        <v>137.56987996000012</v>
      </c>
    </row>
    <row r="41" spans="1:87">
      <c r="A41" s="78"/>
      <c r="B41" s="94"/>
      <c r="C41" s="126"/>
      <c r="G41" s="85"/>
      <c r="AB41" s="126"/>
      <c r="CI41" s="85"/>
    </row>
    <row r="42" spans="1:87">
      <c r="A42" s="89"/>
      <c r="B42" s="5"/>
      <c r="C42" s="123"/>
      <c r="D42" s="79"/>
      <c r="E42" s="79"/>
      <c r="F42" s="79"/>
      <c r="G42" s="80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123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80"/>
    </row>
    <row r="43" spans="1:87" s="5" customFormat="1" ht="18.75">
      <c r="A43" s="97">
        <v>3</v>
      </c>
      <c r="B43" s="98" t="s">
        <v>65</v>
      </c>
      <c r="C43" s="129">
        <f t="shared" ref="C43:AA43" si="203">C6-C25</f>
        <v>-4379.0849964813533</v>
      </c>
      <c r="D43" s="99">
        <f t="shared" si="203"/>
        <v>-8748.5009487202915</v>
      </c>
      <c r="E43" s="99">
        <f t="shared" si="203"/>
        <v>-10692.063594345353</v>
      </c>
      <c r="F43" s="99">
        <f t="shared" si="203"/>
        <v>-6435.2911025273243</v>
      </c>
      <c r="G43" s="100">
        <f t="shared" si="203"/>
        <v>-7763.6297408123937</v>
      </c>
      <c r="H43" s="99">
        <f t="shared" si="203"/>
        <v>-204.49740478992317</v>
      </c>
      <c r="I43" s="99">
        <f t="shared" si="203"/>
        <v>169.04256788954444</v>
      </c>
      <c r="J43" s="99">
        <f t="shared" si="203"/>
        <v>-1169.6456613200371</v>
      </c>
      <c r="K43" s="99">
        <f t="shared" si="203"/>
        <v>-3173.9844982609384</v>
      </c>
      <c r="L43" s="99">
        <f t="shared" si="203"/>
        <v>-1195.041470103708</v>
      </c>
      <c r="M43" s="99">
        <f t="shared" si="203"/>
        <v>-1192.9793321086536</v>
      </c>
      <c r="N43" s="99">
        <f t="shared" si="203"/>
        <v>-2114.3481030950034</v>
      </c>
      <c r="O43" s="99">
        <f t="shared" si="203"/>
        <v>-4246.1320434129248</v>
      </c>
      <c r="P43" s="99">
        <f t="shared" si="203"/>
        <v>-1353.3433396466207</v>
      </c>
      <c r="Q43" s="99">
        <f t="shared" si="203"/>
        <v>-1667.6177719121615</v>
      </c>
      <c r="R43" s="99">
        <f t="shared" si="203"/>
        <v>-2818.795358360213</v>
      </c>
      <c r="S43" s="99">
        <f t="shared" si="203"/>
        <v>-4852.3071244263583</v>
      </c>
      <c r="T43" s="99">
        <f t="shared" si="203"/>
        <v>-808.22291471251629</v>
      </c>
      <c r="U43" s="99">
        <f t="shared" si="203"/>
        <v>-1168.4882266146906</v>
      </c>
      <c r="V43" s="99">
        <f t="shared" si="203"/>
        <v>-519.53720883898859</v>
      </c>
      <c r="W43" s="99">
        <f t="shared" si="203"/>
        <v>-3939.042752361127</v>
      </c>
      <c r="X43" s="99">
        <f t="shared" si="203"/>
        <v>-1491.1068874554921</v>
      </c>
      <c r="Y43" s="99">
        <f t="shared" si="203"/>
        <v>-907.70071422090678</v>
      </c>
      <c r="Z43" s="99">
        <f t="shared" si="203"/>
        <v>-1742.9360825679796</v>
      </c>
      <c r="AA43" s="99">
        <f t="shared" si="203"/>
        <v>-3621.8860565680179</v>
      </c>
      <c r="AB43" s="129">
        <f t="shared" ref="AB43:AT43" si="204">AB6-AB25</f>
        <v>-4.6811007579779016</v>
      </c>
      <c r="AC43" s="99">
        <f t="shared" si="204"/>
        <v>-134.19042002137758</v>
      </c>
      <c r="AD43" s="99">
        <f t="shared" si="204"/>
        <v>-65.625884010566551</v>
      </c>
      <c r="AE43" s="99">
        <f t="shared" si="204"/>
        <v>635.6656179012457</v>
      </c>
      <c r="AF43" s="99">
        <f t="shared" si="204"/>
        <v>19.76994755344549</v>
      </c>
      <c r="AG43" s="99">
        <f t="shared" si="204"/>
        <v>-486.39299756514606</v>
      </c>
      <c r="AH43" s="99">
        <f t="shared" si="204"/>
        <v>-136.26980438069495</v>
      </c>
      <c r="AI43" s="99">
        <f t="shared" si="204"/>
        <v>-712.67401557038897</v>
      </c>
      <c r="AJ43" s="99">
        <f t="shared" si="204"/>
        <v>-320.70184136895432</v>
      </c>
      <c r="AK43" s="99">
        <f t="shared" si="204"/>
        <v>-598.9154067092004</v>
      </c>
      <c r="AL43" s="99">
        <f t="shared" si="204"/>
        <v>-940.06101070975728</v>
      </c>
      <c r="AM43" s="99">
        <f t="shared" si="204"/>
        <v>-1635.0080808419802</v>
      </c>
      <c r="AN43" s="99">
        <f t="shared" si="204"/>
        <v>417.12955631504519</v>
      </c>
      <c r="AO43" s="99">
        <f t="shared" si="204"/>
        <v>-981.96195464195307</v>
      </c>
      <c r="AP43" s="99">
        <f t="shared" si="204"/>
        <v>-630.20907177680056</v>
      </c>
      <c r="AQ43" s="99">
        <f t="shared" si="204"/>
        <v>285.38374169711187</v>
      </c>
      <c r="AR43" s="99">
        <f t="shared" si="204"/>
        <v>-395.09125003897088</v>
      </c>
      <c r="AS43" s="99">
        <f t="shared" si="204"/>
        <v>-1083.2718237667966</v>
      </c>
      <c r="AT43" s="99">
        <f t="shared" si="204"/>
        <v>-210.2374381872537</v>
      </c>
      <c r="AU43" s="99">
        <f t="shared" ref="AU43:BZ43" si="205">AU6-AU25</f>
        <v>-945.89955021661081</v>
      </c>
      <c r="AV43" s="99">
        <f t="shared" si="205"/>
        <v>-958.21111469113703</v>
      </c>
      <c r="AW43" s="99">
        <f t="shared" si="205"/>
        <v>-1014.9676937825393</v>
      </c>
      <c r="AX43" s="99">
        <f t="shared" si="205"/>
        <v>-1289.0394858195714</v>
      </c>
      <c r="AY43" s="99">
        <f t="shared" si="205"/>
        <v>-1942.1248638108154</v>
      </c>
      <c r="AZ43" s="99">
        <f t="shared" si="205"/>
        <v>105.39730708870957</v>
      </c>
      <c r="BA43" s="99">
        <f t="shared" si="205"/>
        <v>-897.0373062743729</v>
      </c>
      <c r="BB43" s="99">
        <f t="shared" si="205"/>
        <v>-561.70334046095741</v>
      </c>
      <c r="BC43" s="99">
        <f t="shared" si="205"/>
        <v>-289.85346968849854</v>
      </c>
      <c r="BD43" s="99">
        <f t="shared" si="205"/>
        <v>-512.67951533945143</v>
      </c>
      <c r="BE43" s="99">
        <f t="shared" si="205"/>
        <v>-865.08478688421087</v>
      </c>
      <c r="BF43" s="99">
        <f t="shared" si="205"/>
        <v>-765.32744264524035</v>
      </c>
      <c r="BG43" s="99">
        <f t="shared" si="205"/>
        <v>-1102.6506896005867</v>
      </c>
      <c r="BH43" s="99">
        <f t="shared" si="205"/>
        <v>-950.81722611438545</v>
      </c>
      <c r="BI43" s="99">
        <f t="shared" si="205"/>
        <v>-1191.8119423930173</v>
      </c>
      <c r="BJ43" s="99">
        <f t="shared" si="205"/>
        <v>-1285.8511459038173</v>
      </c>
      <c r="BK43" s="99">
        <f t="shared" si="205"/>
        <v>-2374.6440361295249</v>
      </c>
      <c r="BL43" s="99">
        <f t="shared" si="205"/>
        <v>431.98896280864778</v>
      </c>
      <c r="BM43" s="99">
        <f t="shared" si="205"/>
        <v>-478.2839497780169</v>
      </c>
      <c r="BN43" s="99">
        <f t="shared" si="205"/>
        <v>-761.92792774314853</v>
      </c>
      <c r="BO43" s="99">
        <f t="shared" si="205"/>
        <v>415.09151595252615</v>
      </c>
      <c r="BP43" s="99">
        <f t="shared" si="205"/>
        <v>-721.76809802050639</v>
      </c>
      <c r="BQ43" s="99">
        <f t="shared" si="205"/>
        <v>-861.81164454670989</v>
      </c>
      <c r="BR43" s="99">
        <f t="shared" si="205"/>
        <v>181.36444853857938</v>
      </c>
      <c r="BS43" s="99">
        <f t="shared" si="205"/>
        <v>-329.89063715873567</v>
      </c>
      <c r="BT43" s="99">
        <f t="shared" si="205"/>
        <v>-371.01102021883298</v>
      </c>
      <c r="BU43" s="99">
        <f t="shared" si="205"/>
        <v>-750.10389420954471</v>
      </c>
      <c r="BV43" s="99">
        <f t="shared" si="205"/>
        <v>-435.4271385620018</v>
      </c>
      <c r="BW43" s="99">
        <f t="shared" si="205"/>
        <v>-2753.51171958958</v>
      </c>
      <c r="BX43" s="99">
        <f t="shared" si="205"/>
        <v>203.84362755120037</v>
      </c>
      <c r="BY43" s="99">
        <f t="shared" si="205"/>
        <v>-695.08958295822549</v>
      </c>
      <c r="BZ43" s="99">
        <f t="shared" si="205"/>
        <v>-999.86093204846725</v>
      </c>
      <c r="CA43" s="99">
        <f t="shared" ref="CA43:CI43" si="206">CA6-CA25</f>
        <v>-50.749014228178112</v>
      </c>
      <c r="CB43" s="99">
        <f t="shared" si="206"/>
        <v>-174.09887145260495</v>
      </c>
      <c r="CC43" s="99">
        <f t="shared" si="206"/>
        <v>-682.85282854012416</v>
      </c>
      <c r="CD43" s="99">
        <f t="shared" si="206"/>
        <v>-415.15757327202209</v>
      </c>
      <c r="CE43" s="99">
        <f t="shared" si="206"/>
        <v>-488.92675071228291</v>
      </c>
      <c r="CF43" s="99">
        <f t="shared" si="206"/>
        <v>-838.85175858367325</v>
      </c>
      <c r="CG43" s="99">
        <f t="shared" si="206"/>
        <v>-475.87829777993716</v>
      </c>
      <c r="CH43" s="99">
        <f t="shared" si="206"/>
        <v>-1081.9863489844824</v>
      </c>
      <c r="CI43" s="100">
        <f t="shared" si="206"/>
        <v>-2064.0214098035976</v>
      </c>
    </row>
    <row r="44" spans="1:87">
      <c r="A44" s="78"/>
      <c r="C44" s="123"/>
      <c r="D44" s="79"/>
      <c r="E44" s="79"/>
      <c r="F44" s="79"/>
      <c r="G44" s="80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123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80"/>
    </row>
    <row r="45" spans="1:87" s="102" customFormat="1" ht="18.75">
      <c r="A45" s="101">
        <v>4</v>
      </c>
      <c r="B45" s="102" t="s">
        <v>66</v>
      </c>
      <c r="C45" s="130">
        <f t="shared" ref="C45:AA45" si="207">+C43+C30</f>
        <v>-3475.6786305276378</v>
      </c>
      <c r="D45" s="103">
        <f t="shared" si="207"/>
        <v>-7579.8910657068573</v>
      </c>
      <c r="E45" s="103">
        <f t="shared" si="207"/>
        <v>-9295.0998813396909</v>
      </c>
      <c r="F45" s="103">
        <f t="shared" si="207"/>
        <v>-4675.9351204116792</v>
      </c>
      <c r="G45" s="104">
        <f t="shared" si="207"/>
        <v>-5825.2279425426859</v>
      </c>
      <c r="H45" s="103">
        <f t="shared" si="207"/>
        <v>-81.401777569923169</v>
      </c>
      <c r="I45" s="103">
        <f t="shared" si="207"/>
        <v>514.69943413875876</v>
      </c>
      <c r="J45" s="103">
        <f t="shared" si="207"/>
        <v>-1052.691626301503</v>
      </c>
      <c r="K45" s="103">
        <f t="shared" si="207"/>
        <v>-2856.2846607949714</v>
      </c>
      <c r="L45" s="103">
        <f t="shared" si="207"/>
        <v>-1028.0729936116309</v>
      </c>
      <c r="M45" s="103">
        <f t="shared" si="207"/>
        <v>-787.33427858092523</v>
      </c>
      <c r="N45" s="103">
        <f t="shared" si="207"/>
        <v>-1930.3122615401676</v>
      </c>
      <c r="O45" s="103">
        <f t="shared" si="207"/>
        <v>-3834.1715319741315</v>
      </c>
      <c r="P45" s="103">
        <f t="shared" si="207"/>
        <v>-1106.5449032522536</v>
      </c>
      <c r="Q45" s="103">
        <f t="shared" si="207"/>
        <v>-1267.7248130372191</v>
      </c>
      <c r="R45" s="103">
        <f t="shared" si="207"/>
        <v>-2575.8245711083541</v>
      </c>
      <c r="S45" s="103">
        <f t="shared" si="207"/>
        <v>-4345.0055939418653</v>
      </c>
      <c r="T45" s="103">
        <f t="shared" si="207"/>
        <v>-471.80175615518078</v>
      </c>
      <c r="U45" s="103">
        <f t="shared" si="207"/>
        <v>-649.00965486942471</v>
      </c>
      <c r="V45" s="103">
        <f t="shared" si="207"/>
        <v>-137.65393157968549</v>
      </c>
      <c r="W45" s="103">
        <f t="shared" si="207"/>
        <v>-3417.469777807386</v>
      </c>
      <c r="X45" s="103">
        <f t="shared" si="207"/>
        <v>-1094.2450871504989</v>
      </c>
      <c r="Y45" s="103">
        <f t="shared" si="207"/>
        <v>-377.46224700596474</v>
      </c>
      <c r="Z45" s="103">
        <f t="shared" si="207"/>
        <v>-1324.9733829037536</v>
      </c>
      <c r="AA45" s="103">
        <f t="shared" si="207"/>
        <v>-3028.5472254824717</v>
      </c>
      <c r="AB45" s="130">
        <f t="shared" ref="AB45:AT45" si="208">+AB43+AB30</f>
        <v>4.5649420120221009</v>
      </c>
      <c r="AC45" s="103">
        <f t="shared" si="208"/>
        <v>-85.560889371377584</v>
      </c>
      <c r="AD45" s="103">
        <f t="shared" si="208"/>
        <v>-0.405830210566549</v>
      </c>
      <c r="AE45" s="103">
        <f t="shared" si="208"/>
        <v>753.53744954045999</v>
      </c>
      <c r="AF45" s="103">
        <f t="shared" si="208"/>
        <v>121.8628630234455</v>
      </c>
      <c r="AG45" s="103">
        <f t="shared" si="208"/>
        <v>-360.70087842514607</v>
      </c>
      <c r="AH45" s="103">
        <f t="shared" si="208"/>
        <v>-127.01112188069494</v>
      </c>
      <c r="AI45" s="103">
        <f t="shared" si="208"/>
        <v>-668.135014870389</v>
      </c>
      <c r="AJ45" s="103">
        <f t="shared" si="208"/>
        <v>-257.5454895504202</v>
      </c>
      <c r="AK45" s="103">
        <f t="shared" si="208"/>
        <v>-512.13521079906627</v>
      </c>
      <c r="AL45" s="103">
        <f t="shared" si="208"/>
        <v>-842.17101006530788</v>
      </c>
      <c r="AM45" s="103">
        <f t="shared" si="208"/>
        <v>-1501.9784399305968</v>
      </c>
      <c r="AN45" s="103">
        <f t="shared" si="208"/>
        <v>434.82422138707949</v>
      </c>
      <c r="AO45" s="103">
        <f t="shared" si="208"/>
        <v>-936.20125519859459</v>
      </c>
      <c r="AP45" s="103">
        <f t="shared" si="208"/>
        <v>-526.69595980011616</v>
      </c>
      <c r="AQ45" s="103">
        <f t="shared" si="208"/>
        <v>376.34810591431767</v>
      </c>
      <c r="AR45" s="103">
        <f t="shared" si="208"/>
        <v>-287.5781878099906</v>
      </c>
      <c r="AS45" s="103">
        <f t="shared" si="208"/>
        <v>-876.10419668525424</v>
      </c>
      <c r="AT45" s="103">
        <f t="shared" si="208"/>
        <v>-199.77100859933287</v>
      </c>
      <c r="AU45" s="103">
        <f t="shared" ref="AU45:BZ45" si="209">+AU43+AU30</f>
        <v>-896.80847230026768</v>
      </c>
      <c r="AV45" s="103">
        <f t="shared" si="209"/>
        <v>-833.73278064056512</v>
      </c>
      <c r="AW45" s="103">
        <f t="shared" si="209"/>
        <v>-919.69775012711409</v>
      </c>
      <c r="AX45" s="103">
        <f t="shared" si="209"/>
        <v>-1179.0045618344116</v>
      </c>
      <c r="AY45" s="103">
        <f t="shared" si="209"/>
        <v>-1735.4692200126071</v>
      </c>
      <c r="AZ45" s="103">
        <f t="shared" si="209"/>
        <v>135.52004558259813</v>
      </c>
      <c r="BA45" s="103">
        <f t="shared" si="209"/>
        <v>-833.98069909187984</v>
      </c>
      <c r="BB45" s="103">
        <f t="shared" si="209"/>
        <v>-408.08424974297196</v>
      </c>
      <c r="BC45" s="103">
        <f t="shared" si="209"/>
        <v>-174.97558087259006</v>
      </c>
      <c r="BD45" s="103">
        <f t="shared" si="209"/>
        <v>-396.75813599867718</v>
      </c>
      <c r="BE45" s="103">
        <f t="shared" si="209"/>
        <v>-695.99109616595115</v>
      </c>
      <c r="BF45" s="103">
        <f t="shared" si="209"/>
        <v>-735.30104663858049</v>
      </c>
      <c r="BG45" s="103">
        <f t="shared" si="209"/>
        <v>-1042.8230881391194</v>
      </c>
      <c r="BH45" s="103">
        <f t="shared" si="209"/>
        <v>-797.70043633065347</v>
      </c>
      <c r="BI45" s="103">
        <f t="shared" si="209"/>
        <v>-1077.5209264434895</v>
      </c>
      <c r="BJ45" s="103">
        <f t="shared" si="209"/>
        <v>-1157.6345748138388</v>
      </c>
      <c r="BK45" s="103">
        <f t="shared" si="209"/>
        <v>-2109.8500926845377</v>
      </c>
      <c r="BL45" s="103">
        <f t="shared" si="209"/>
        <v>465.42389735786662</v>
      </c>
      <c r="BM45" s="103">
        <f t="shared" si="209"/>
        <v>-411.03736661590938</v>
      </c>
      <c r="BN45" s="103">
        <f t="shared" si="209"/>
        <v>-526.18828689713939</v>
      </c>
      <c r="BO45" s="103">
        <f t="shared" si="209"/>
        <v>528.71287934421309</v>
      </c>
      <c r="BP45" s="103">
        <f t="shared" si="209"/>
        <v>-585.52914007706261</v>
      </c>
      <c r="BQ45" s="103">
        <f t="shared" si="209"/>
        <v>-592.19339413657474</v>
      </c>
      <c r="BR45" s="103">
        <f t="shared" si="209"/>
        <v>225.72639280595524</v>
      </c>
      <c r="BS45" s="103">
        <f t="shared" si="209"/>
        <v>-260.60262475919762</v>
      </c>
      <c r="BT45" s="103">
        <f t="shared" si="209"/>
        <v>-102.77769962644379</v>
      </c>
      <c r="BU45" s="103">
        <f t="shared" si="209"/>
        <v>-629.95650877468859</v>
      </c>
      <c r="BV45" s="103">
        <f t="shared" si="209"/>
        <v>-301.38850946888738</v>
      </c>
      <c r="BW45" s="103">
        <f t="shared" si="209"/>
        <v>-2486.1247595638097</v>
      </c>
      <c r="BX45" s="103">
        <f t="shared" si="209"/>
        <v>261.34724278567091</v>
      </c>
      <c r="BY45" s="103">
        <f t="shared" si="209"/>
        <v>-625.95471601030408</v>
      </c>
      <c r="BZ45" s="103">
        <f t="shared" si="209"/>
        <v>-729.63761392586582</v>
      </c>
      <c r="CA45" s="103">
        <f t="shared" ref="CA45:CI45" si="210">+CA43+CA30</f>
        <v>68.198752123750893</v>
      </c>
      <c r="CB45" s="103">
        <f t="shared" si="210"/>
        <v>-26.067881526131686</v>
      </c>
      <c r="CC45" s="103">
        <f t="shared" si="210"/>
        <v>-419.5931176035844</v>
      </c>
      <c r="CD45" s="103">
        <f t="shared" si="210"/>
        <v>-342.43640432285673</v>
      </c>
      <c r="CE45" s="103">
        <f t="shared" si="210"/>
        <v>-418.41420443814286</v>
      </c>
      <c r="CF45" s="103">
        <f t="shared" si="210"/>
        <v>-564.12277414275263</v>
      </c>
      <c r="CG45" s="103">
        <f t="shared" si="210"/>
        <v>-327.30064822925772</v>
      </c>
      <c r="CH45" s="103">
        <f t="shared" si="210"/>
        <v>-941.59695186515762</v>
      </c>
      <c r="CI45" s="104">
        <f t="shared" si="210"/>
        <v>-1759.6496253880557</v>
      </c>
    </row>
    <row r="46" spans="1:87">
      <c r="A46" s="78"/>
      <c r="C46" s="126"/>
      <c r="G46" s="85"/>
      <c r="AB46" s="126"/>
      <c r="CI46" s="85"/>
    </row>
    <row r="47" spans="1:87" ht="15.75" thickBot="1">
      <c r="A47" s="106"/>
      <c r="B47" s="107"/>
      <c r="C47" s="131"/>
      <c r="D47" s="107"/>
      <c r="E47" s="107"/>
      <c r="F47" s="107"/>
      <c r="G47" s="108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31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8"/>
    </row>
    <row r="48" spans="1:87" ht="15.75" hidden="1" thickTop="1">
      <c r="B48" s="226" t="s">
        <v>165</v>
      </c>
      <c r="C48" s="225">
        <f>+SUM(AB43:AM43)</f>
        <v>-4379.0849964813533</v>
      </c>
      <c r="D48" s="225">
        <f>+SUM(AN43:AY43)</f>
        <v>-8748.5009487202915</v>
      </c>
      <c r="E48" s="225">
        <f>+SUM(AZ43:BK43)</f>
        <v>-10692.063594345353</v>
      </c>
      <c r="F48" s="225">
        <f>+SUM(BL43:BW43)</f>
        <v>-6435.2911025273233</v>
      </c>
      <c r="G48" s="225">
        <f>+SUM(BX43:CI43)</f>
        <v>-7763.6297408123955</v>
      </c>
    </row>
    <row r="49" spans="1:87" ht="15.75" hidden="1" thickTop="1">
      <c r="B49" s="226" t="s">
        <v>116</v>
      </c>
      <c r="C49" s="224">
        <f>+SUM(H43:K43)</f>
        <v>-4379.0849964813542</v>
      </c>
      <c r="D49" s="224">
        <f>+SUM(L43:O43)</f>
        <v>-8748.5009487202897</v>
      </c>
      <c r="E49" s="224">
        <f>+SUM(P43:S43)</f>
        <v>-10692.063594345353</v>
      </c>
      <c r="F49" s="224">
        <f>+SUM(T43:W43)</f>
        <v>-6435.2911025273224</v>
      </c>
      <c r="G49" s="224">
        <f>+SUM(X43:AA43)</f>
        <v>-7763.6297408123964</v>
      </c>
    </row>
    <row r="50" spans="1:87" ht="15.75" hidden="1" thickTop="1">
      <c r="B50" s="226" t="s">
        <v>166</v>
      </c>
      <c r="C50" s="224">
        <f t="shared" ref="C50:G50" si="211">+C43</f>
        <v>-4379.0849964813533</v>
      </c>
      <c r="D50" s="224">
        <f t="shared" si="211"/>
        <v>-8748.5009487202915</v>
      </c>
      <c r="E50" s="224">
        <f t="shared" si="211"/>
        <v>-10692.063594345353</v>
      </c>
      <c r="F50" s="224">
        <f t="shared" si="211"/>
        <v>-6435.2911025273243</v>
      </c>
      <c r="G50" s="224">
        <f t="shared" si="211"/>
        <v>-7763.6297408123937</v>
      </c>
    </row>
    <row r="51" spans="1:87" ht="15.75" hidden="1" thickTop="1">
      <c r="B51" s="227" t="s">
        <v>167</v>
      </c>
      <c r="C51" s="228">
        <f t="shared" ref="C51:G51" si="212">+(C49-C50)*1000000</f>
        <v>-9.0949470177292824E-7</v>
      </c>
      <c r="D51" s="228">
        <f t="shared" si="212"/>
        <v>1.8189894035458565E-6</v>
      </c>
      <c r="E51" s="228">
        <f t="shared" si="212"/>
        <v>0</v>
      </c>
      <c r="F51" s="228">
        <f t="shared" si="212"/>
        <v>1.8189894035458565E-6</v>
      </c>
      <c r="G51" s="228">
        <f t="shared" si="212"/>
        <v>-2.7284841053187847E-6</v>
      </c>
    </row>
    <row r="52" spans="1:87" ht="15.75" hidden="1" thickTop="1">
      <c r="B52" s="227" t="s">
        <v>168</v>
      </c>
      <c r="C52" s="228">
        <f t="shared" ref="C52:G52" si="213">+(C48-C50)*1000000</f>
        <v>0</v>
      </c>
      <c r="D52" s="228">
        <f t="shared" si="213"/>
        <v>0</v>
      </c>
      <c r="E52" s="228">
        <f t="shared" si="213"/>
        <v>0</v>
      </c>
      <c r="F52" s="228">
        <f t="shared" si="213"/>
        <v>9.0949470177292824E-7</v>
      </c>
      <c r="G52" s="228">
        <f t="shared" si="213"/>
        <v>-1.8189894035458565E-6</v>
      </c>
    </row>
    <row r="53" spans="1:87" ht="15.75" hidden="1" thickTop="1"/>
    <row r="54" spans="1:87" ht="15.75" hidden="1" thickTop="1"/>
    <row r="55" spans="1:87" s="135" customFormat="1" ht="15.75" hidden="1" thickTop="1">
      <c r="A55" s="134"/>
      <c r="B55" s="135" t="s">
        <v>88</v>
      </c>
      <c r="AB55" s="135">
        <v>0</v>
      </c>
      <c r="AC55" s="135">
        <v>0</v>
      </c>
      <c r="AD55" s="135">
        <v>0</v>
      </c>
      <c r="AE55" s="135">
        <v>0</v>
      </c>
      <c r="AF55" s="135">
        <v>0</v>
      </c>
      <c r="AG55" s="135">
        <v>0</v>
      </c>
      <c r="AH55" s="135">
        <v>0</v>
      </c>
      <c r="AI55" s="135">
        <v>0</v>
      </c>
      <c r="AJ55" s="135">
        <v>0</v>
      </c>
      <c r="AK55" s="135">
        <v>0</v>
      </c>
      <c r="AL55" s="135">
        <v>0</v>
      </c>
      <c r="AM55" s="135">
        <v>0</v>
      </c>
      <c r="AN55" s="135">
        <v>0</v>
      </c>
      <c r="AO55" s="135">
        <v>0</v>
      </c>
      <c r="AP55" s="135">
        <v>0</v>
      </c>
      <c r="AQ55" s="135">
        <v>0</v>
      </c>
      <c r="AR55" s="135">
        <v>0</v>
      </c>
      <c r="AS55" s="135">
        <v>0</v>
      </c>
      <c r="AT55" s="135">
        <v>0</v>
      </c>
      <c r="AU55" s="135">
        <v>0</v>
      </c>
      <c r="AV55" s="135">
        <v>0</v>
      </c>
      <c r="AW55" s="135">
        <v>0</v>
      </c>
      <c r="AX55" s="135">
        <v>0</v>
      </c>
      <c r="AY55" s="135">
        <v>0</v>
      </c>
      <c r="AZ55" s="135">
        <v>0</v>
      </c>
      <c r="BA55" s="135">
        <v>0</v>
      </c>
      <c r="BB55" s="135">
        <v>0</v>
      </c>
      <c r="BC55" s="135">
        <v>0</v>
      </c>
      <c r="BD55" s="135">
        <v>0</v>
      </c>
      <c r="BE55" s="135">
        <v>0</v>
      </c>
      <c r="BF55" s="135">
        <v>0</v>
      </c>
      <c r="BG55" s="135">
        <v>0</v>
      </c>
      <c r="BH55" s="135">
        <v>0</v>
      </c>
      <c r="BI55" s="135">
        <v>0</v>
      </c>
      <c r="BJ55" s="135">
        <v>0</v>
      </c>
      <c r="BK55" s="135">
        <v>0</v>
      </c>
      <c r="BL55" s="135">
        <v>0</v>
      </c>
      <c r="BM55" s="135">
        <v>0</v>
      </c>
      <c r="BN55" s="135">
        <v>0</v>
      </c>
      <c r="BO55" s="135">
        <v>0</v>
      </c>
      <c r="BP55" s="135">
        <v>0</v>
      </c>
      <c r="BQ55" s="135">
        <v>0</v>
      </c>
      <c r="BR55" s="135">
        <v>0</v>
      </c>
      <c r="BS55" s="135">
        <v>0</v>
      </c>
      <c r="BT55" s="135">
        <v>0</v>
      </c>
      <c r="BU55" s="135">
        <v>0</v>
      </c>
      <c r="BV55" s="135">
        <v>0</v>
      </c>
      <c r="BW55" s="135">
        <v>0</v>
      </c>
      <c r="BX55" s="135">
        <v>0</v>
      </c>
      <c r="BY55" s="135">
        <v>0</v>
      </c>
      <c r="BZ55" s="135">
        <v>0</v>
      </c>
      <c r="CA55" s="135">
        <v>0</v>
      </c>
      <c r="CB55" s="135">
        <v>0</v>
      </c>
      <c r="CC55" s="135">
        <v>0</v>
      </c>
      <c r="CD55" s="135">
        <v>0</v>
      </c>
      <c r="CE55" s="135">
        <v>0</v>
      </c>
      <c r="CF55" s="135">
        <v>0</v>
      </c>
      <c r="CG55" s="135">
        <v>0</v>
      </c>
      <c r="CH55" s="135">
        <v>0</v>
      </c>
      <c r="CI55" s="135">
        <v>0</v>
      </c>
    </row>
    <row r="56" spans="1:87" s="135" customFormat="1" ht="15.75" hidden="1" thickTop="1">
      <c r="A56" s="134"/>
      <c r="B56" s="135" t="s">
        <v>174</v>
      </c>
      <c r="C56" s="135">
        <v>0</v>
      </c>
      <c r="D56" s="135">
        <v>0</v>
      </c>
      <c r="E56" s="135">
        <v>0</v>
      </c>
      <c r="F56" s="135">
        <v>0</v>
      </c>
      <c r="G56" s="135">
        <v>0</v>
      </c>
    </row>
    <row r="57" spans="1:87" s="64" customFormat="1" ht="15.75" hidden="1" thickTop="1">
      <c r="A57" s="132"/>
      <c r="B57" s="64" t="s">
        <v>106</v>
      </c>
      <c r="H57" s="133">
        <f>+SUM(H43:K43)</f>
        <v>-4379.0849964813542</v>
      </c>
      <c r="L57" s="133">
        <f>+SUM(L43:O43)</f>
        <v>-8748.5009487202897</v>
      </c>
      <c r="P57" s="133">
        <f>+SUM(P43:S43)</f>
        <v>-10692.063594345353</v>
      </c>
      <c r="T57" s="133">
        <f>+SUM(T43:W43)</f>
        <v>-6435.2911025273224</v>
      </c>
      <c r="X57" s="133">
        <f>+SUM(X43:AA43)</f>
        <v>-7763.6297408123964</v>
      </c>
    </row>
    <row r="58" spans="1:87" s="64" customFormat="1" ht="15.75" hidden="1" thickTop="1">
      <c r="A58" s="132"/>
      <c r="B58" s="64" t="s">
        <v>107</v>
      </c>
      <c r="H58" s="133">
        <f>+C43</f>
        <v>-4379.0849964813533</v>
      </c>
      <c r="L58" s="133">
        <f>+D43</f>
        <v>-8748.5009487202915</v>
      </c>
      <c r="P58" s="133">
        <f>+E43</f>
        <v>-10692.063594345353</v>
      </c>
      <c r="T58" s="133">
        <f>+F43</f>
        <v>-6435.2911025273243</v>
      </c>
      <c r="X58" s="133">
        <f>+G43</f>
        <v>-7763.6297408123937</v>
      </c>
    </row>
    <row r="59" spans="1:87" s="135" customFormat="1" ht="15.75" hidden="1" thickTop="1">
      <c r="A59" s="134"/>
      <c r="B59" s="135" t="s">
        <v>108</v>
      </c>
      <c r="H59" s="135">
        <f>+H57-H58</f>
        <v>0</v>
      </c>
      <c r="L59" s="135">
        <f>+L57-L58</f>
        <v>0</v>
      </c>
      <c r="P59" s="135">
        <f>+P57-P58</f>
        <v>0</v>
      </c>
      <c r="T59" s="135">
        <f>+T57-T58</f>
        <v>0</v>
      </c>
      <c r="X59" s="135">
        <f>+X57-X58</f>
        <v>0</v>
      </c>
    </row>
    <row r="60" spans="1:87" ht="15.75" thickTop="1"/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I64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AB47" sqref="AB47:CI47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6" width="11.140625" style="66" bestFit="1" customWidth="1"/>
    <col min="7" max="7" width="12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88" width="11" style="66" bestFit="1" customWidth="1"/>
    <col min="89" max="16384" width="11.42578125" style="66"/>
  </cols>
  <sheetData>
    <row r="1" spans="1:87" ht="23.25" customHeight="1">
      <c r="A1" s="71" t="s">
        <v>163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171" customFormat="1" ht="27" customHeigh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20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20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171" customForma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70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21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122">
        <f t="shared" ref="C6:AA6" si="0">+C8+C15</f>
        <v>22346.711186322067</v>
      </c>
      <c r="D6" s="75">
        <f t="shared" si="0"/>
        <v>22925.316956120667</v>
      </c>
      <c r="E6" s="75">
        <f t="shared" si="0"/>
        <v>22406.711891950312</v>
      </c>
      <c r="F6" s="75">
        <f t="shared" si="0"/>
        <v>22679.03934100832</v>
      </c>
      <c r="G6" s="76">
        <f t="shared" si="0"/>
        <v>20518.561890877314</v>
      </c>
      <c r="H6" s="75">
        <f t="shared" si="0"/>
        <v>5606.2710096922274</v>
      </c>
      <c r="I6" s="75">
        <f t="shared" si="0"/>
        <v>6678.8764702403605</v>
      </c>
      <c r="J6" s="75">
        <f t="shared" si="0"/>
        <v>5097.1043973269852</v>
      </c>
      <c r="K6" s="75">
        <f t="shared" si="0"/>
        <v>4964.459309062494</v>
      </c>
      <c r="L6" s="75">
        <f t="shared" si="0"/>
        <v>5560.1714111655683</v>
      </c>
      <c r="M6" s="75">
        <f t="shared" si="0"/>
        <v>6061.6303821840738</v>
      </c>
      <c r="N6" s="75">
        <f t="shared" si="0"/>
        <v>5616.715316130163</v>
      </c>
      <c r="O6" s="75">
        <f t="shared" si="0"/>
        <v>5686.7998466408644</v>
      </c>
      <c r="P6" s="75">
        <f t="shared" si="0"/>
        <v>5579.2924268077459</v>
      </c>
      <c r="Q6" s="75">
        <f t="shared" si="0"/>
        <v>6040.3392642227827</v>
      </c>
      <c r="R6" s="75">
        <f t="shared" si="0"/>
        <v>5395.5871686816454</v>
      </c>
      <c r="S6" s="75">
        <f t="shared" si="0"/>
        <v>5391.4930322381369</v>
      </c>
      <c r="T6" s="75">
        <f t="shared" si="0"/>
        <v>5678.4203939148183</v>
      </c>
      <c r="U6" s="75">
        <f t="shared" si="0"/>
        <v>6080.0478105705752</v>
      </c>
      <c r="V6" s="75">
        <f t="shared" si="0"/>
        <v>6013.6299351603138</v>
      </c>
      <c r="W6" s="75">
        <f t="shared" si="0"/>
        <v>4906.9412013626152</v>
      </c>
      <c r="X6" s="75">
        <f t="shared" si="0"/>
        <v>4578.2081684161685</v>
      </c>
      <c r="Y6" s="75">
        <f t="shared" si="0"/>
        <v>5283.8738379340357</v>
      </c>
      <c r="Z6" s="75">
        <f t="shared" si="0"/>
        <v>5266.0156820795801</v>
      </c>
      <c r="AA6" s="76">
        <f t="shared" si="0"/>
        <v>5390.4642024475279</v>
      </c>
      <c r="AB6" s="75">
        <f t="shared" ref="AB6:AT6" si="1">+AB8+AB15</f>
        <v>1884.8023745954865</v>
      </c>
      <c r="AC6" s="75">
        <f t="shared" si="1"/>
        <v>1605.3105935029776</v>
      </c>
      <c r="AD6" s="75">
        <f t="shared" si="1"/>
        <v>2116.1580415937633</v>
      </c>
      <c r="AE6" s="75">
        <f t="shared" si="1"/>
        <v>2743.124194195469</v>
      </c>
      <c r="AF6" s="75">
        <f t="shared" si="1"/>
        <v>2136.6719530554919</v>
      </c>
      <c r="AG6" s="75">
        <f t="shared" si="1"/>
        <v>1799.0803229894002</v>
      </c>
      <c r="AH6" s="75">
        <f t="shared" si="1"/>
        <v>1757.8895343303998</v>
      </c>
      <c r="AI6" s="75">
        <f t="shared" si="1"/>
        <v>1590.7975289937656</v>
      </c>
      <c r="AJ6" s="75">
        <f t="shared" si="1"/>
        <v>1748.4173340028192</v>
      </c>
      <c r="AK6" s="75">
        <f t="shared" si="1"/>
        <v>1805.3835660461</v>
      </c>
      <c r="AL6" s="75">
        <f t="shared" si="1"/>
        <v>1524.1608849319975</v>
      </c>
      <c r="AM6" s="75">
        <f t="shared" si="1"/>
        <v>1634.9148580843962</v>
      </c>
      <c r="AN6" s="75">
        <f t="shared" si="1"/>
        <v>2236.1541881794465</v>
      </c>
      <c r="AO6" s="75">
        <f t="shared" si="1"/>
        <v>1453.461900314072</v>
      </c>
      <c r="AP6" s="75">
        <f t="shared" si="1"/>
        <v>1870.5553226720499</v>
      </c>
      <c r="AQ6" s="75">
        <f t="shared" si="1"/>
        <v>2699.5979475351842</v>
      </c>
      <c r="AR6" s="75">
        <f t="shared" si="1"/>
        <v>1912.2024514639761</v>
      </c>
      <c r="AS6" s="75">
        <f t="shared" si="1"/>
        <v>1449.8299831849126</v>
      </c>
      <c r="AT6" s="75">
        <f t="shared" si="1"/>
        <v>2048.4451178908344</v>
      </c>
      <c r="AU6" s="75">
        <f t="shared" ref="AU6:BW6" si="2">+AU8+AU15</f>
        <v>1741.4299002905987</v>
      </c>
      <c r="AV6" s="75">
        <f t="shared" si="2"/>
        <v>1826.8402979487305</v>
      </c>
      <c r="AW6" s="75">
        <f t="shared" si="2"/>
        <v>1927.2612269169185</v>
      </c>
      <c r="AX6" s="75">
        <f t="shared" si="2"/>
        <v>1760.5270833955863</v>
      </c>
      <c r="AY6" s="75">
        <f t="shared" si="2"/>
        <v>1999.0115363283585</v>
      </c>
      <c r="AZ6" s="75">
        <f t="shared" si="2"/>
        <v>2151.4392464725979</v>
      </c>
      <c r="BA6" s="75">
        <f t="shared" si="2"/>
        <v>1560.8675091081195</v>
      </c>
      <c r="BB6" s="75">
        <f t="shared" si="2"/>
        <v>1866.9856712270282</v>
      </c>
      <c r="BC6" s="75">
        <f t="shared" si="2"/>
        <v>2512.0227862174106</v>
      </c>
      <c r="BD6" s="75">
        <f t="shared" si="2"/>
        <v>1812.5328058913235</v>
      </c>
      <c r="BE6" s="75">
        <f t="shared" si="2"/>
        <v>1715.7836721140498</v>
      </c>
      <c r="BF6" s="75">
        <f t="shared" si="2"/>
        <v>1874.5509339814193</v>
      </c>
      <c r="BG6" s="75">
        <f t="shared" si="2"/>
        <v>1553.4902551108796</v>
      </c>
      <c r="BH6" s="75">
        <f t="shared" si="2"/>
        <v>1967.5459795893462</v>
      </c>
      <c r="BI6" s="75">
        <f t="shared" si="2"/>
        <v>1880.8387704065115</v>
      </c>
      <c r="BJ6" s="75">
        <f t="shared" si="2"/>
        <v>1707.0684181561617</v>
      </c>
      <c r="BK6" s="75">
        <f t="shared" si="2"/>
        <v>1803.5858436754629</v>
      </c>
      <c r="BL6" s="75">
        <f t="shared" si="2"/>
        <v>1968.3508672812</v>
      </c>
      <c r="BM6" s="75">
        <f t="shared" si="2"/>
        <v>1925.989670067424</v>
      </c>
      <c r="BN6" s="75">
        <f t="shared" si="2"/>
        <v>1784.0798565661939</v>
      </c>
      <c r="BO6" s="75">
        <f t="shared" si="2"/>
        <v>2507.5790234575466</v>
      </c>
      <c r="BP6" s="75">
        <f t="shared" si="2"/>
        <v>1816.752695316271</v>
      </c>
      <c r="BQ6" s="75">
        <f t="shared" si="2"/>
        <v>1755.7160917967585</v>
      </c>
      <c r="BR6" s="75">
        <f t="shared" si="2"/>
        <v>2648.0963530092881</v>
      </c>
      <c r="BS6" s="75">
        <f t="shared" si="2"/>
        <v>1628.7529006741356</v>
      </c>
      <c r="BT6" s="75">
        <f t="shared" si="2"/>
        <v>1736.7806814768896</v>
      </c>
      <c r="BU6" s="75">
        <f t="shared" si="2"/>
        <v>1635.1866856586453</v>
      </c>
      <c r="BV6" s="75">
        <f t="shared" si="2"/>
        <v>1606.8070163544455</v>
      </c>
      <c r="BW6" s="75">
        <f t="shared" si="2"/>
        <v>1664.9474993495232</v>
      </c>
      <c r="BX6" s="75">
        <f t="shared" ref="BX6:CI6" si="3">+BX8+BX15</f>
        <v>1698.8825519690045</v>
      </c>
      <c r="BY6" s="75">
        <f t="shared" si="3"/>
        <v>1366.6503934763625</v>
      </c>
      <c r="BZ6" s="75">
        <f t="shared" si="3"/>
        <v>1512.6752229708009</v>
      </c>
      <c r="CA6" s="75">
        <f t="shared" si="3"/>
        <v>2104.8063631104178</v>
      </c>
      <c r="CB6" s="75">
        <f t="shared" si="3"/>
        <v>1481.3347502905349</v>
      </c>
      <c r="CC6" s="75">
        <f t="shared" si="3"/>
        <v>1697.7327245330825</v>
      </c>
      <c r="CD6" s="75">
        <f t="shared" si="3"/>
        <v>1749.19926191381</v>
      </c>
      <c r="CE6" s="75">
        <f t="shared" si="3"/>
        <v>1821.6432482151906</v>
      </c>
      <c r="CF6" s="75">
        <f t="shared" si="3"/>
        <v>1695.173171950581</v>
      </c>
      <c r="CG6" s="75">
        <f t="shared" si="3"/>
        <v>1663.7139828440752</v>
      </c>
      <c r="CH6" s="75">
        <f t="shared" si="3"/>
        <v>1577.0688470381754</v>
      </c>
      <c r="CI6" s="76">
        <f t="shared" si="3"/>
        <v>2149.6813725652783</v>
      </c>
    </row>
    <row r="7" spans="1:87">
      <c r="A7" s="78"/>
      <c r="C7" s="123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124">
        <f t="shared" ref="C8:AA8" si="4">C9+C12</f>
        <v>8686.645089548203</v>
      </c>
      <c r="D8" s="82">
        <f t="shared" si="4"/>
        <v>7202.1353185992029</v>
      </c>
      <c r="E8" s="82">
        <f t="shared" si="4"/>
        <v>5790.9871383836798</v>
      </c>
      <c r="F8" s="82">
        <f>F9+F12</f>
        <v>4273.4793732404723</v>
      </c>
      <c r="G8" s="83">
        <f t="shared" si="4"/>
        <v>3760.3083271612718</v>
      </c>
      <c r="H8" s="82">
        <f t="shared" si="4"/>
        <v>2466.4447604703273</v>
      </c>
      <c r="I8" s="82">
        <f t="shared" si="4"/>
        <v>2913.624264270361</v>
      </c>
      <c r="J8" s="82">
        <f t="shared" si="4"/>
        <v>1738.570972205385</v>
      </c>
      <c r="K8" s="82">
        <f t="shared" si="4"/>
        <v>1568.0050926021295</v>
      </c>
      <c r="L8" s="82">
        <f t="shared" si="4"/>
        <v>1903.5637688674262</v>
      </c>
      <c r="M8" s="82">
        <f t="shared" si="4"/>
        <v>1651.2458252827744</v>
      </c>
      <c r="N8" s="82">
        <f t="shared" si="4"/>
        <v>1731.5878641671122</v>
      </c>
      <c r="O8" s="82">
        <f t="shared" si="4"/>
        <v>1915.7378602818899</v>
      </c>
      <c r="P8" s="82">
        <f t="shared" si="4"/>
        <v>1701.8436478414849</v>
      </c>
      <c r="Q8" s="82">
        <f t="shared" si="4"/>
        <v>1576.1709160608027</v>
      </c>
      <c r="R8" s="82">
        <f t="shared" si="4"/>
        <v>1230.3156163049241</v>
      </c>
      <c r="S8" s="82">
        <f t="shared" si="4"/>
        <v>1282.6569581764679</v>
      </c>
      <c r="T8" s="82">
        <f t="shared" si="4"/>
        <v>1025.5473072680181</v>
      </c>
      <c r="U8" s="82">
        <f t="shared" si="4"/>
        <v>1099.1108695720259</v>
      </c>
      <c r="V8" s="82">
        <f t="shared" si="4"/>
        <v>1145.9030529345132</v>
      </c>
      <c r="W8" s="82">
        <f t="shared" si="4"/>
        <v>1002.9181434659145</v>
      </c>
      <c r="X8" s="82">
        <f t="shared" si="4"/>
        <v>743.71994818136795</v>
      </c>
      <c r="Y8" s="82">
        <f t="shared" si="4"/>
        <v>870.46151676973534</v>
      </c>
      <c r="Z8" s="82">
        <f t="shared" si="4"/>
        <v>1014.3861377916041</v>
      </c>
      <c r="AA8" s="83">
        <f t="shared" si="4"/>
        <v>1131.7407244185642</v>
      </c>
      <c r="AB8" s="82">
        <f>AB9+AB12</f>
        <v>740.88370927838662</v>
      </c>
      <c r="AC8" s="82">
        <f t="shared" ref="AC8:BW8" si="5">AC9+AC12</f>
        <v>670.4352054332777</v>
      </c>
      <c r="AD8" s="82">
        <f t="shared" si="5"/>
        <v>1055.1258457586632</v>
      </c>
      <c r="AE8" s="82">
        <f t="shared" si="5"/>
        <v>1133.5468177208691</v>
      </c>
      <c r="AF8" s="82">
        <f t="shared" si="5"/>
        <v>1020.9295153794922</v>
      </c>
      <c r="AG8" s="82">
        <f t="shared" si="5"/>
        <v>759.14793116999999</v>
      </c>
      <c r="AH8" s="82">
        <f t="shared" si="5"/>
        <v>600.31240719000004</v>
      </c>
      <c r="AI8" s="82">
        <f t="shared" si="5"/>
        <v>507.72313326986574</v>
      </c>
      <c r="AJ8" s="82">
        <f t="shared" si="5"/>
        <v>630.53543174551919</v>
      </c>
      <c r="AK8" s="82">
        <f t="shared" si="5"/>
        <v>795.44930820000013</v>
      </c>
      <c r="AL8" s="82">
        <f t="shared" si="5"/>
        <v>426.54755070749752</v>
      </c>
      <c r="AM8" s="82">
        <f t="shared" si="5"/>
        <v>346.00823369463183</v>
      </c>
      <c r="AN8" s="82">
        <f t="shared" si="5"/>
        <v>827.74602856719707</v>
      </c>
      <c r="AO8" s="82">
        <f t="shared" si="5"/>
        <v>364.09797998223746</v>
      </c>
      <c r="AP8" s="82">
        <f t="shared" si="5"/>
        <v>711.71976031799159</v>
      </c>
      <c r="AQ8" s="82">
        <f t="shared" si="5"/>
        <v>789.03951486419498</v>
      </c>
      <c r="AR8" s="82">
        <f t="shared" si="5"/>
        <v>570.27974926238267</v>
      </c>
      <c r="AS8" s="82">
        <f t="shared" si="5"/>
        <v>291.92656115619673</v>
      </c>
      <c r="AT8" s="82">
        <f t="shared" si="5"/>
        <v>690.53836229169224</v>
      </c>
      <c r="AU8" s="82">
        <f t="shared" si="5"/>
        <v>499.91894929764726</v>
      </c>
      <c r="AV8" s="82">
        <f t="shared" si="5"/>
        <v>541.13055257777273</v>
      </c>
      <c r="AW8" s="82">
        <f t="shared" si="5"/>
        <v>638.51351553659833</v>
      </c>
      <c r="AX8" s="82">
        <f t="shared" si="5"/>
        <v>535.26863134691348</v>
      </c>
      <c r="AY8" s="82">
        <f t="shared" si="5"/>
        <v>741.95571339837795</v>
      </c>
      <c r="AZ8" s="82">
        <f t="shared" si="5"/>
        <v>685.41792226275697</v>
      </c>
      <c r="BA8" s="82">
        <f t="shared" si="5"/>
        <v>367.97296151429771</v>
      </c>
      <c r="BB8" s="82">
        <f t="shared" si="5"/>
        <v>648.45276406443008</v>
      </c>
      <c r="BC8" s="82">
        <f t="shared" si="5"/>
        <v>554.07473023864111</v>
      </c>
      <c r="BD8" s="82">
        <f t="shared" si="5"/>
        <v>515.10206637987267</v>
      </c>
      <c r="BE8" s="82">
        <f t="shared" si="5"/>
        <v>506.99411944228888</v>
      </c>
      <c r="BF8" s="82">
        <f t="shared" si="5"/>
        <v>419.27828852102067</v>
      </c>
      <c r="BG8" s="82">
        <f t="shared" si="5"/>
        <v>276.24150326942566</v>
      </c>
      <c r="BH8" s="82">
        <f t="shared" si="5"/>
        <v>534.79582451447777</v>
      </c>
      <c r="BI8" s="82">
        <f t="shared" si="5"/>
        <v>532.12624626577826</v>
      </c>
      <c r="BJ8" s="82">
        <f t="shared" si="5"/>
        <v>343.04330600829331</v>
      </c>
      <c r="BK8" s="82">
        <f t="shared" si="5"/>
        <v>407.48740590239629</v>
      </c>
      <c r="BL8" s="82">
        <f t="shared" si="5"/>
        <v>370.63185195940002</v>
      </c>
      <c r="BM8" s="82">
        <f t="shared" si="5"/>
        <v>318.20386149782428</v>
      </c>
      <c r="BN8" s="82">
        <f t="shared" si="5"/>
        <v>336.71159381079389</v>
      </c>
      <c r="BO8" s="82">
        <f t="shared" si="5"/>
        <v>364.06298180309659</v>
      </c>
      <c r="BP8" s="82">
        <f t="shared" si="5"/>
        <v>333.55859548482101</v>
      </c>
      <c r="BQ8" s="82">
        <f t="shared" si="5"/>
        <v>401.48929228410839</v>
      </c>
      <c r="BR8" s="82">
        <f t="shared" si="5"/>
        <v>442.21959469793762</v>
      </c>
      <c r="BS8" s="82">
        <f t="shared" si="5"/>
        <v>366.33317312183578</v>
      </c>
      <c r="BT8" s="82">
        <f t="shared" si="5"/>
        <v>337.35028511473968</v>
      </c>
      <c r="BU8" s="82">
        <f t="shared" si="5"/>
        <v>329.91831804009502</v>
      </c>
      <c r="BV8" s="82">
        <f t="shared" si="5"/>
        <v>353.28287808444566</v>
      </c>
      <c r="BW8" s="82">
        <f t="shared" si="5"/>
        <v>319.71694734137378</v>
      </c>
      <c r="BX8" s="82">
        <f t="shared" ref="BX8:CI8" si="6">BX9+BX12</f>
        <v>283.03880775430434</v>
      </c>
      <c r="BY8" s="82">
        <f t="shared" si="6"/>
        <v>221.1806047403627</v>
      </c>
      <c r="BZ8" s="82">
        <f t="shared" si="6"/>
        <v>239.50053568670097</v>
      </c>
      <c r="CA8" s="82">
        <f t="shared" si="6"/>
        <v>263.74261098041768</v>
      </c>
      <c r="CB8" s="82">
        <f t="shared" si="6"/>
        <v>294.37923703723516</v>
      </c>
      <c r="CC8" s="82">
        <f t="shared" si="6"/>
        <v>312.3396687520825</v>
      </c>
      <c r="CD8" s="82">
        <f t="shared" si="6"/>
        <v>284.89942188183181</v>
      </c>
      <c r="CE8" s="82">
        <f t="shared" si="6"/>
        <v>362.76621245919051</v>
      </c>
      <c r="CF8" s="82">
        <f t="shared" si="6"/>
        <v>366.72050345058182</v>
      </c>
      <c r="CG8" s="82">
        <f t="shared" si="6"/>
        <v>321.95184396836083</v>
      </c>
      <c r="CH8" s="82">
        <f t="shared" si="6"/>
        <v>309.96417949217516</v>
      </c>
      <c r="CI8" s="83">
        <f t="shared" si="6"/>
        <v>499.8247009580283</v>
      </c>
    </row>
    <row r="9" spans="1:87" s="5" customFormat="1">
      <c r="A9" s="78">
        <v>111</v>
      </c>
      <c r="B9" s="66" t="s">
        <v>2</v>
      </c>
      <c r="C9" s="125">
        <f>+SUM(AB9:AM9)</f>
        <v>6362.0205427082028</v>
      </c>
      <c r="D9" s="84">
        <f>+SUM(AN9:AY9)</f>
        <v>4676.8373628492027</v>
      </c>
      <c r="E9" s="84">
        <f>+SUM(AZ9:BK9)</f>
        <v>3762.3572888710878</v>
      </c>
      <c r="F9" s="84">
        <f>+SUM(BL9:BW9)</f>
        <v>2262.4444068771882</v>
      </c>
      <c r="G9" s="118">
        <f>+SUM(BX9:CI9)</f>
        <v>2443.9892142912718</v>
      </c>
      <c r="H9" s="84">
        <f>+SUM(AB9:AD9)</f>
        <v>1964.9447604703273</v>
      </c>
      <c r="I9" s="84">
        <f>+SUM(AE9:AG9)</f>
        <v>2189.2997174303609</v>
      </c>
      <c r="J9" s="84">
        <f>+SUM(AH9:AJ9)</f>
        <v>1244.570972205385</v>
      </c>
      <c r="K9" s="84">
        <f>+SUM(AK9:AM9)</f>
        <v>963.20509260212941</v>
      </c>
      <c r="L9" s="84">
        <f>+SUM(AN9:AP9)</f>
        <v>1255.8337688674262</v>
      </c>
      <c r="M9" s="84">
        <f>+SUM(AQ9:AS9)</f>
        <v>1087.2458252827744</v>
      </c>
      <c r="N9" s="84">
        <f>+SUM(AT9:AV9)</f>
        <v>1117.9278641671121</v>
      </c>
      <c r="O9" s="84">
        <f>+SUM(AW9:AY9)</f>
        <v>1215.82990453189</v>
      </c>
      <c r="P9" s="84">
        <f>+SUM(AZ9:BB9)</f>
        <v>1263.8581458414849</v>
      </c>
      <c r="Q9" s="84">
        <f>+SUM(BC9:BE9)</f>
        <v>1115.1409160608027</v>
      </c>
      <c r="R9" s="84">
        <f>+SUM(BF9:BH9)</f>
        <v>669.5806113010201</v>
      </c>
      <c r="S9" s="84">
        <f>+SUM(BI9:BK9)</f>
        <v>713.77761566777986</v>
      </c>
      <c r="T9" s="84">
        <f>+SUM(BL9:BN9)</f>
        <v>507.40731306495576</v>
      </c>
      <c r="U9" s="84">
        <f>+SUM(BO9:BQ9)</f>
        <v>552.88158452202595</v>
      </c>
      <c r="V9" s="84">
        <f>+SUM(BR9:BT9)</f>
        <v>629.09005137429176</v>
      </c>
      <c r="W9" s="84">
        <f>+SUM(BU9:BW9)</f>
        <v>573.06545791591452</v>
      </c>
      <c r="X9" s="84">
        <f>+SUM(BX9:BZ9)</f>
        <v>437.50700865136798</v>
      </c>
      <c r="Y9" s="84">
        <f>+SUM(CA9:CC9)</f>
        <v>525.62519644973531</v>
      </c>
      <c r="Z9" s="84">
        <f>+SUM(CD9:CF9)</f>
        <v>685.59386399160417</v>
      </c>
      <c r="AA9" s="118">
        <f>+SUM(CG9:CI9)</f>
        <v>795.26314519856442</v>
      </c>
      <c r="AB9" s="109">
        <f>+AB10+AB11</f>
        <v>613.38370927838662</v>
      </c>
      <c r="AC9" s="109">
        <f t="shared" ref="AC9:BW9" si="7">+AC10+AC11</f>
        <v>547.4352054332777</v>
      </c>
      <c r="AD9" s="109">
        <f t="shared" si="7"/>
        <v>804.1258457586631</v>
      </c>
      <c r="AE9" s="109">
        <f t="shared" si="7"/>
        <v>826.5951106808692</v>
      </c>
      <c r="AF9" s="109">
        <f t="shared" si="7"/>
        <v>809.92951537949216</v>
      </c>
      <c r="AG9" s="109">
        <f t="shared" si="7"/>
        <v>552.77509136999993</v>
      </c>
      <c r="AH9" s="109">
        <f t="shared" si="7"/>
        <v>433.31240719000004</v>
      </c>
      <c r="AI9" s="109">
        <f t="shared" si="7"/>
        <v>347.72313326986574</v>
      </c>
      <c r="AJ9" s="109">
        <f t="shared" si="7"/>
        <v>463.53543174551919</v>
      </c>
      <c r="AK9" s="109">
        <f t="shared" si="7"/>
        <v>596.44930820000013</v>
      </c>
      <c r="AL9" s="109">
        <f t="shared" si="7"/>
        <v>205.54755070749749</v>
      </c>
      <c r="AM9" s="109">
        <f t="shared" si="7"/>
        <v>161.20823369463179</v>
      </c>
      <c r="AN9" s="109">
        <f t="shared" si="7"/>
        <v>588.74602856719707</v>
      </c>
      <c r="AO9" s="109">
        <f t="shared" si="7"/>
        <v>183.87797998223749</v>
      </c>
      <c r="AP9" s="109">
        <f t="shared" si="7"/>
        <v>483.20976031799165</v>
      </c>
      <c r="AQ9" s="109">
        <f t="shared" si="7"/>
        <v>639.03951486419498</v>
      </c>
      <c r="AR9" s="109">
        <f t="shared" si="7"/>
        <v>361.27974926238272</v>
      </c>
      <c r="AS9" s="109">
        <f t="shared" si="7"/>
        <v>86.926561156196698</v>
      </c>
      <c r="AT9" s="109">
        <f t="shared" si="7"/>
        <v>471.53836229169224</v>
      </c>
      <c r="AU9" s="109">
        <f t="shared" si="7"/>
        <v>273.69894929764723</v>
      </c>
      <c r="AV9" s="109">
        <f t="shared" si="7"/>
        <v>372.69055257777279</v>
      </c>
      <c r="AW9" s="109">
        <f t="shared" si="7"/>
        <v>462.26351553659828</v>
      </c>
      <c r="AX9" s="109">
        <f t="shared" si="7"/>
        <v>381.64067559691352</v>
      </c>
      <c r="AY9" s="109">
        <f t="shared" si="7"/>
        <v>371.92571339837798</v>
      </c>
      <c r="AZ9" s="109">
        <f t="shared" si="7"/>
        <v>523.91792226275697</v>
      </c>
      <c r="BA9" s="109">
        <f t="shared" si="7"/>
        <v>223.3909615142978</v>
      </c>
      <c r="BB9" s="109">
        <f t="shared" si="7"/>
        <v>516.54926206443008</v>
      </c>
      <c r="BC9" s="109">
        <f t="shared" si="7"/>
        <v>401.29473023864108</v>
      </c>
      <c r="BD9" s="109">
        <f t="shared" si="7"/>
        <v>363.40206637987268</v>
      </c>
      <c r="BE9" s="109">
        <f t="shared" si="7"/>
        <v>350.44411944228887</v>
      </c>
      <c r="BF9" s="109">
        <f t="shared" si="7"/>
        <v>239.01828852102068</v>
      </c>
      <c r="BG9" s="109">
        <f t="shared" si="7"/>
        <v>104.41300660942569</v>
      </c>
      <c r="BH9" s="109">
        <f t="shared" si="7"/>
        <v>326.14931617057374</v>
      </c>
      <c r="BI9" s="109">
        <f t="shared" si="7"/>
        <v>288.0069037570903</v>
      </c>
      <c r="BJ9" s="109">
        <f t="shared" si="7"/>
        <v>204.76330600829331</v>
      </c>
      <c r="BK9" s="109">
        <f t="shared" si="7"/>
        <v>221.0074059023963</v>
      </c>
      <c r="BL9" s="109">
        <f t="shared" si="7"/>
        <v>182.23897851633762</v>
      </c>
      <c r="BM9" s="109">
        <f t="shared" si="7"/>
        <v>173.50063757782422</v>
      </c>
      <c r="BN9" s="109">
        <f t="shared" si="7"/>
        <v>151.66769697079388</v>
      </c>
      <c r="BO9" s="109">
        <f t="shared" si="7"/>
        <v>159.56721415309659</v>
      </c>
      <c r="BP9" s="109">
        <f t="shared" si="7"/>
        <v>180.99916092482101</v>
      </c>
      <c r="BQ9" s="109">
        <f t="shared" si="7"/>
        <v>212.31520944410835</v>
      </c>
      <c r="BR9" s="109">
        <f t="shared" si="7"/>
        <v>238.21512020873365</v>
      </c>
      <c r="BS9" s="109">
        <f t="shared" si="7"/>
        <v>199.51300829183583</v>
      </c>
      <c r="BT9" s="109">
        <f t="shared" si="7"/>
        <v>191.36192287372222</v>
      </c>
      <c r="BU9" s="109">
        <f t="shared" si="7"/>
        <v>193.46061910009502</v>
      </c>
      <c r="BV9" s="109">
        <f t="shared" si="7"/>
        <v>227.9841046844457</v>
      </c>
      <c r="BW9" s="109">
        <f t="shared" si="7"/>
        <v>151.62073413137381</v>
      </c>
      <c r="BX9" s="109">
        <f t="shared" ref="BX9:CI9" si="8">+BX10+BX11</f>
        <v>169.97330728430435</v>
      </c>
      <c r="BY9" s="109">
        <f t="shared" si="8"/>
        <v>138.08190108036271</v>
      </c>
      <c r="BZ9" s="109">
        <f t="shared" si="8"/>
        <v>129.45180028670094</v>
      </c>
      <c r="CA9" s="109">
        <f t="shared" si="8"/>
        <v>147.70386318041767</v>
      </c>
      <c r="CB9" s="109">
        <f t="shared" si="8"/>
        <v>192.13960442723516</v>
      </c>
      <c r="CC9" s="109">
        <f t="shared" si="8"/>
        <v>185.78172884208249</v>
      </c>
      <c r="CD9" s="109">
        <f t="shared" si="8"/>
        <v>202.8124338218318</v>
      </c>
      <c r="CE9" s="109">
        <f t="shared" si="8"/>
        <v>241.1389326791905</v>
      </c>
      <c r="CF9" s="109">
        <f t="shared" si="8"/>
        <v>241.64249749058177</v>
      </c>
      <c r="CG9" s="109">
        <f t="shared" si="8"/>
        <v>240.69800990836086</v>
      </c>
      <c r="CH9" s="109">
        <f t="shared" si="8"/>
        <v>210.94043433217519</v>
      </c>
      <c r="CI9" s="117">
        <f t="shared" si="8"/>
        <v>343.62470095802831</v>
      </c>
    </row>
    <row r="10" spans="1:87" s="5" customFormat="1">
      <c r="A10" s="6">
        <v>1111</v>
      </c>
      <c r="B10" s="94" t="s">
        <v>154</v>
      </c>
      <c r="C10" s="125">
        <f t="shared" ref="C10:C11" si="9">+SUM(AB10:AM10)</f>
        <v>6085.5623692732024</v>
      </c>
      <c r="D10" s="84">
        <f t="shared" ref="D10:D11" si="10">+SUM(AN10:AY10)</f>
        <v>4676.8373628492027</v>
      </c>
      <c r="E10" s="84">
        <f t="shared" ref="E10:E11" si="11">+SUM(AZ10:BK10)</f>
        <v>3762.3572888710878</v>
      </c>
      <c r="F10" s="84">
        <f t="shared" ref="F10:F11" si="12">+SUM(BL10:BW10)</f>
        <v>2262.4444068771882</v>
      </c>
      <c r="G10" s="118">
        <f t="shared" ref="G10:G11" si="13">+SUM(BX10:CI10)</f>
        <v>1993.772530181272</v>
      </c>
      <c r="H10" s="84">
        <f t="shared" ref="H10:H11" si="14">+SUM(AB10:AD10)</f>
        <v>1753.6767381753275</v>
      </c>
      <c r="I10" s="84">
        <f t="shared" ref="I10:I11" si="15">+SUM(AE10:AG10)</f>
        <v>2124.1095662903613</v>
      </c>
      <c r="J10" s="84">
        <f t="shared" ref="J10:J11" si="16">+SUM(AH10:AJ10)</f>
        <v>1244.570972205385</v>
      </c>
      <c r="K10" s="84">
        <f t="shared" ref="K10:K11" si="17">+SUM(AK10:AM10)</f>
        <v>963.20509260212941</v>
      </c>
      <c r="L10" s="84">
        <f t="shared" ref="L10:L11" si="18">+SUM(AN10:AP10)</f>
        <v>1255.8337688674262</v>
      </c>
      <c r="M10" s="84">
        <f t="shared" ref="M10:M11" si="19">+SUM(AQ10:AS10)</f>
        <v>1087.2458252827744</v>
      </c>
      <c r="N10" s="84">
        <f t="shared" ref="N10:N11" si="20">+SUM(AT10:AV10)</f>
        <v>1117.9278641671121</v>
      </c>
      <c r="O10" s="84">
        <f t="shared" ref="O10:O11" si="21">+SUM(AW10:AY10)</f>
        <v>1215.82990453189</v>
      </c>
      <c r="P10" s="84">
        <f t="shared" ref="P10:P11" si="22">+SUM(AZ10:BB10)</f>
        <v>1263.8581458414849</v>
      </c>
      <c r="Q10" s="84">
        <f t="shared" ref="Q10:Q11" si="23">+SUM(BC10:BE10)</f>
        <v>1115.1409160608027</v>
      </c>
      <c r="R10" s="84">
        <f t="shared" ref="R10:R11" si="24">+SUM(BF10:BH10)</f>
        <v>669.5806113010201</v>
      </c>
      <c r="S10" s="84">
        <f t="shared" ref="S10:S11" si="25">+SUM(BI10:BK10)</f>
        <v>713.77761566777986</v>
      </c>
      <c r="T10" s="84">
        <f t="shared" ref="T10:T11" si="26">+SUM(BL10:BN10)</f>
        <v>507.40731306495576</v>
      </c>
      <c r="U10" s="84">
        <f t="shared" ref="U10:U11" si="27">+SUM(BO10:BQ10)</f>
        <v>552.88158452202595</v>
      </c>
      <c r="V10" s="84">
        <f t="shared" ref="V10:V11" si="28">+SUM(BR10:BT10)</f>
        <v>629.09005137429176</v>
      </c>
      <c r="W10" s="84">
        <f t="shared" ref="W10:W11" si="29">+SUM(BU10:BW10)</f>
        <v>573.06545791591452</v>
      </c>
      <c r="X10" s="84">
        <f t="shared" ref="X10:X11" si="30">+SUM(BX10:BZ10)</f>
        <v>411.98565094136802</v>
      </c>
      <c r="Y10" s="84">
        <f t="shared" ref="Y10:Y11" si="31">+SUM(CA10:CC10)</f>
        <v>415.16169271973536</v>
      </c>
      <c r="Z10" s="84">
        <f t="shared" ref="Z10:Z11" si="32">+SUM(CD10:CF10)</f>
        <v>518.34140313160401</v>
      </c>
      <c r="AA10" s="118">
        <f t="shared" ref="AA10:AA11" si="33">+SUM(CG10:CI10)</f>
        <v>648.28378338856442</v>
      </c>
      <c r="AB10" s="109">
        <v>402.11568698338664</v>
      </c>
      <c r="AC10" s="109">
        <v>547.4352054332777</v>
      </c>
      <c r="AD10" s="109">
        <v>804.1258457586631</v>
      </c>
      <c r="AE10" s="109">
        <v>826.5951106808692</v>
      </c>
      <c r="AF10" s="109">
        <v>809.92951537949216</v>
      </c>
      <c r="AG10" s="109">
        <v>487.58494022999992</v>
      </c>
      <c r="AH10" s="109">
        <v>433.31240719000004</v>
      </c>
      <c r="AI10" s="109">
        <v>347.72313326986574</v>
      </c>
      <c r="AJ10" s="109">
        <v>463.53543174551919</v>
      </c>
      <c r="AK10" s="109">
        <v>596.44930820000013</v>
      </c>
      <c r="AL10" s="109">
        <v>205.54755070749749</v>
      </c>
      <c r="AM10" s="109">
        <v>161.20823369463179</v>
      </c>
      <c r="AN10" s="109">
        <v>588.74602856719707</v>
      </c>
      <c r="AO10" s="109">
        <v>183.87797998223749</v>
      </c>
      <c r="AP10" s="109">
        <v>483.20976031799165</v>
      </c>
      <c r="AQ10" s="109">
        <v>639.03951486419498</v>
      </c>
      <c r="AR10" s="109">
        <v>361.27974926238272</v>
      </c>
      <c r="AS10" s="109">
        <v>86.926561156196698</v>
      </c>
      <c r="AT10" s="109">
        <v>471.53836229169224</v>
      </c>
      <c r="AU10" s="109">
        <v>273.69894929764723</v>
      </c>
      <c r="AV10" s="109">
        <v>372.69055257777279</v>
      </c>
      <c r="AW10" s="109">
        <v>462.26351553659828</v>
      </c>
      <c r="AX10" s="109">
        <v>381.64067559691352</v>
      </c>
      <c r="AY10" s="109">
        <v>371.92571339837798</v>
      </c>
      <c r="AZ10" s="109">
        <v>523.91792226275697</v>
      </c>
      <c r="BA10" s="109">
        <v>223.3909615142978</v>
      </c>
      <c r="BB10" s="109">
        <v>516.54926206443008</v>
      </c>
      <c r="BC10" s="109">
        <v>401.29473023864108</v>
      </c>
      <c r="BD10" s="109">
        <v>363.40206637987268</v>
      </c>
      <c r="BE10" s="109">
        <v>350.44411944228887</v>
      </c>
      <c r="BF10" s="109">
        <v>239.01828852102068</v>
      </c>
      <c r="BG10" s="109">
        <v>104.41300660942569</v>
      </c>
      <c r="BH10" s="109">
        <v>326.14931617057374</v>
      </c>
      <c r="BI10" s="109">
        <v>288.0069037570903</v>
      </c>
      <c r="BJ10" s="109">
        <v>204.76330600829331</v>
      </c>
      <c r="BK10" s="109">
        <v>221.0074059023963</v>
      </c>
      <c r="BL10" s="109">
        <v>182.23897851633762</v>
      </c>
      <c r="BM10" s="109">
        <v>173.50063757782422</v>
      </c>
      <c r="BN10" s="109">
        <v>151.66769697079388</v>
      </c>
      <c r="BO10" s="109">
        <v>159.56721415309659</v>
      </c>
      <c r="BP10" s="109">
        <v>180.99916092482101</v>
      </c>
      <c r="BQ10" s="109">
        <v>212.31520944410835</v>
      </c>
      <c r="BR10" s="109">
        <v>238.21512020873365</v>
      </c>
      <c r="BS10" s="109">
        <v>199.51300829183583</v>
      </c>
      <c r="BT10" s="109">
        <v>191.36192287372222</v>
      </c>
      <c r="BU10" s="109">
        <v>193.46061910009502</v>
      </c>
      <c r="BV10" s="109">
        <v>227.9841046844457</v>
      </c>
      <c r="BW10" s="109">
        <v>151.62073413137381</v>
      </c>
      <c r="BX10" s="109">
        <v>158.70585918430436</v>
      </c>
      <c r="BY10" s="109">
        <v>127.93668891036272</v>
      </c>
      <c r="BZ10" s="109">
        <v>125.34310284670093</v>
      </c>
      <c r="CA10" s="109">
        <v>111.29440168041766</v>
      </c>
      <c r="CB10" s="109">
        <v>168.78243691723517</v>
      </c>
      <c r="CC10" s="109">
        <v>135.0848541220825</v>
      </c>
      <c r="CD10" s="109">
        <v>164.37248690183179</v>
      </c>
      <c r="CE10" s="109">
        <v>183.19384307919051</v>
      </c>
      <c r="CF10" s="109">
        <v>170.77507315058176</v>
      </c>
      <c r="CG10" s="109">
        <v>191.41732110836088</v>
      </c>
      <c r="CH10" s="109">
        <v>172.76860414217521</v>
      </c>
      <c r="CI10" s="117">
        <v>284.0978581380283</v>
      </c>
    </row>
    <row r="11" spans="1:87" s="5" customFormat="1">
      <c r="A11" s="6">
        <v>1112</v>
      </c>
      <c r="B11" s="94" t="s">
        <v>155</v>
      </c>
      <c r="C11" s="125">
        <f t="shared" si="9"/>
        <v>276.45817343499999</v>
      </c>
      <c r="D11" s="84">
        <f t="shared" si="10"/>
        <v>0</v>
      </c>
      <c r="E11" s="84">
        <f t="shared" si="11"/>
        <v>0</v>
      </c>
      <c r="F11" s="84">
        <f t="shared" si="12"/>
        <v>0</v>
      </c>
      <c r="G11" s="118">
        <f t="shared" si="13"/>
        <v>450.21668410999996</v>
      </c>
      <c r="H11" s="84">
        <f t="shared" si="14"/>
        <v>211.26802229500001</v>
      </c>
      <c r="I11" s="84">
        <f t="shared" si="15"/>
        <v>65.190151139999969</v>
      </c>
      <c r="J11" s="84">
        <f t="shared" si="16"/>
        <v>0</v>
      </c>
      <c r="K11" s="84">
        <f t="shared" si="17"/>
        <v>0</v>
      </c>
      <c r="L11" s="84">
        <f t="shared" si="18"/>
        <v>0</v>
      </c>
      <c r="M11" s="84">
        <f t="shared" si="19"/>
        <v>0</v>
      </c>
      <c r="N11" s="84">
        <f t="shared" si="20"/>
        <v>0</v>
      </c>
      <c r="O11" s="84">
        <f t="shared" si="21"/>
        <v>0</v>
      </c>
      <c r="P11" s="84">
        <f t="shared" si="22"/>
        <v>0</v>
      </c>
      <c r="Q11" s="84">
        <f t="shared" si="23"/>
        <v>0</v>
      </c>
      <c r="R11" s="84">
        <f t="shared" si="24"/>
        <v>0</v>
      </c>
      <c r="S11" s="84">
        <f t="shared" si="25"/>
        <v>0</v>
      </c>
      <c r="T11" s="84">
        <f t="shared" si="26"/>
        <v>0</v>
      </c>
      <c r="U11" s="84">
        <f t="shared" si="27"/>
        <v>0</v>
      </c>
      <c r="V11" s="84">
        <f t="shared" si="28"/>
        <v>0</v>
      </c>
      <c r="W11" s="84">
        <f t="shared" si="29"/>
        <v>0</v>
      </c>
      <c r="X11" s="84">
        <f t="shared" si="30"/>
        <v>25.521357709999997</v>
      </c>
      <c r="Y11" s="84">
        <f t="shared" si="31"/>
        <v>110.46350372999999</v>
      </c>
      <c r="Z11" s="84">
        <f t="shared" si="32"/>
        <v>167.25246085999999</v>
      </c>
      <c r="AA11" s="118">
        <f t="shared" si="33"/>
        <v>146.97936180999997</v>
      </c>
      <c r="AB11" s="109">
        <v>211.26802229500001</v>
      </c>
      <c r="AC11" s="109">
        <v>0</v>
      </c>
      <c r="AD11" s="109">
        <v>0</v>
      </c>
      <c r="AE11" s="109">
        <v>0</v>
      </c>
      <c r="AF11" s="109">
        <v>0</v>
      </c>
      <c r="AG11" s="109">
        <v>65.190151139999969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09">
        <v>0</v>
      </c>
      <c r="AP11" s="109">
        <v>0</v>
      </c>
      <c r="AQ11" s="109">
        <v>0</v>
      </c>
      <c r="AR11" s="109">
        <v>0</v>
      </c>
      <c r="AS11" s="109">
        <v>0</v>
      </c>
      <c r="AT11" s="109">
        <v>0</v>
      </c>
      <c r="AU11" s="109">
        <v>0</v>
      </c>
      <c r="AV11" s="109">
        <v>0</v>
      </c>
      <c r="AW11" s="109">
        <v>0</v>
      </c>
      <c r="AX11" s="109">
        <v>0</v>
      </c>
      <c r="AY11" s="109">
        <v>0</v>
      </c>
      <c r="AZ11" s="109">
        <v>0</v>
      </c>
      <c r="BA11" s="109">
        <v>0</v>
      </c>
      <c r="BB11" s="109">
        <v>0</v>
      </c>
      <c r="BC11" s="109">
        <v>0</v>
      </c>
      <c r="BD11" s="109">
        <v>0</v>
      </c>
      <c r="BE11" s="109">
        <v>0</v>
      </c>
      <c r="BF11" s="109">
        <v>0</v>
      </c>
      <c r="BG11" s="109">
        <v>0</v>
      </c>
      <c r="BH11" s="109">
        <v>0</v>
      </c>
      <c r="BI11" s="109">
        <v>0</v>
      </c>
      <c r="BJ11" s="109">
        <v>0</v>
      </c>
      <c r="BK11" s="109">
        <v>0</v>
      </c>
      <c r="BL11" s="109">
        <v>0</v>
      </c>
      <c r="BM11" s="109">
        <v>0</v>
      </c>
      <c r="BN11" s="109">
        <v>0</v>
      </c>
      <c r="BO11" s="109">
        <v>0</v>
      </c>
      <c r="BP11" s="109">
        <v>0</v>
      </c>
      <c r="BQ11" s="109">
        <v>0</v>
      </c>
      <c r="BR11" s="109">
        <v>0</v>
      </c>
      <c r="BS11" s="109">
        <v>0</v>
      </c>
      <c r="BT11" s="109">
        <v>0</v>
      </c>
      <c r="BU11" s="109">
        <v>0</v>
      </c>
      <c r="BV11" s="109">
        <v>0</v>
      </c>
      <c r="BW11" s="109">
        <v>0</v>
      </c>
      <c r="BX11" s="109">
        <v>11.267448099999999</v>
      </c>
      <c r="BY11" s="109">
        <v>10.145212169999999</v>
      </c>
      <c r="BZ11" s="109">
        <v>4.1086974400000011</v>
      </c>
      <c r="CA11" s="109">
        <v>36.409461499999999</v>
      </c>
      <c r="CB11" s="109">
        <v>23.357167509999996</v>
      </c>
      <c r="CC11" s="109">
        <v>50.696874719999997</v>
      </c>
      <c r="CD11" s="109">
        <v>38.439946920000004</v>
      </c>
      <c r="CE11" s="109">
        <v>57.945089599999996</v>
      </c>
      <c r="CF11" s="109">
        <v>70.867424339999999</v>
      </c>
      <c r="CG11" s="109">
        <v>49.280688799999993</v>
      </c>
      <c r="CH11" s="109">
        <v>38.171830189999994</v>
      </c>
      <c r="CI11" s="117">
        <v>59.526842819999992</v>
      </c>
    </row>
    <row r="12" spans="1:87" s="5" customFormat="1">
      <c r="A12" s="78">
        <v>112</v>
      </c>
      <c r="B12" s="66" t="s">
        <v>3</v>
      </c>
      <c r="C12" s="125">
        <f>+SUM(AB12:AM12)</f>
        <v>2324.6245468400002</v>
      </c>
      <c r="D12" s="84">
        <f>+SUM(AN12:AY12)</f>
        <v>2525.2979557500003</v>
      </c>
      <c r="E12" s="84">
        <f>+SUM(AZ12:BK12)</f>
        <v>2028.6298495125918</v>
      </c>
      <c r="F12" s="84">
        <f>+SUM(BL12:BW12)</f>
        <v>2011.0349663632842</v>
      </c>
      <c r="G12" s="118">
        <f>+SUM(BX12:CI12)</f>
        <v>1316.31911287</v>
      </c>
      <c r="H12" s="84">
        <f>+SUM(AB12:AD12)</f>
        <v>501.5</v>
      </c>
      <c r="I12" s="84">
        <f>+SUM(AE12:AG12)</f>
        <v>724.32454684000004</v>
      </c>
      <c r="J12" s="84">
        <f>+SUM(AH12:AJ12)</f>
        <v>494</v>
      </c>
      <c r="K12" s="84">
        <f>+SUM(AK12:AM12)</f>
        <v>604.79999999999995</v>
      </c>
      <c r="L12" s="84">
        <f>+SUM(AN12:AP12)</f>
        <v>647.73</v>
      </c>
      <c r="M12" s="84">
        <f>+SUM(AQ12:AS12)</f>
        <v>564</v>
      </c>
      <c r="N12" s="84">
        <f>+SUM(AT12:AV12)</f>
        <v>613.66000000000008</v>
      </c>
      <c r="O12" s="84">
        <f>+SUM(AW12:AY12)</f>
        <v>699.90795574999993</v>
      </c>
      <c r="P12" s="84">
        <f>+SUM(AZ12:BB12)</f>
        <v>437.98550199999994</v>
      </c>
      <c r="Q12" s="84">
        <f>+SUM(BC12:BE12)</f>
        <v>461.03000000000003</v>
      </c>
      <c r="R12" s="84">
        <f>+SUM(BF12:BH12)</f>
        <v>560.73500500390401</v>
      </c>
      <c r="S12" s="84">
        <f>+SUM(BI12:BK12)</f>
        <v>568.87934250868796</v>
      </c>
      <c r="T12" s="84">
        <f>+SUM(BL12:BN12)</f>
        <v>518.13999420306243</v>
      </c>
      <c r="U12" s="84">
        <f>+SUM(BO12:BQ12)</f>
        <v>546.22928505000004</v>
      </c>
      <c r="V12" s="84">
        <f>+SUM(BR12:BT12)</f>
        <v>516.81300156022144</v>
      </c>
      <c r="W12" s="84">
        <f>+SUM(BU12:BW12)</f>
        <v>429.85268554999993</v>
      </c>
      <c r="X12" s="84">
        <f>+SUM(BX12:BZ12)</f>
        <v>306.21293953000003</v>
      </c>
      <c r="Y12" s="84">
        <f>+SUM(CA12:CC12)</f>
        <v>344.83632032000003</v>
      </c>
      <c r="Z12" s="84">
        <f>+SUM(CD12:CF12)</f>
        <v>328.79227380000003</v>
      </c>
      <c r="AA12" s="118">
        <f>+SUM(CG12:CI12)</f>
        <v>336.47757921999994</v>
      </c>
      <c r="AB12" s="109">
        <f>+AB13</f>
        <v>127.5</v>
      </c>
      <c r="AC12" s="109">
        <f t="shared" ref="AC12:CI12" si="34">+AC13</f>
        <v>123</v>
      </c>
      <c r="AD12" s="109">
        <f t="shared" si="34"/>
        <v>251</v>
      </c>
      <c r="AE12" s="109">
        <f t="shared" si="34"/>
        <v>306.95170703999997</v>
      </c>
      <c r="AF12" s="109">
        <f t="shared" si="34"/>
        <v>211</v>
      </c>
      <c r="AG12" s="109">
        <f t="shared" si="34"/>
        <v>206.37283980000001</v>
      </c>
      <c r="AH12" s="109">
        <f t="shared" si="34"/>
        <v>167</v>
      </c>
      <c r="AI12" s="109">
        <f t="shared" si="34"/>
        <v>160</v>
      </c>
      <c r="AJ12" s="109">
        <f t="shared" si="34"/>
        <v>167</v>
      </c>
      <c r="AK12" s="109">
        <f t="shared" si="34"/>
        <v>199</v>
      </c>
      <c r="AL12" s="109">
        <f t="shared" si="34"/>
        <v>221</v>
      </c>
      <c r="AM12" s="109">
        <f t="shared" si="34"/>
        <v>184.8</v>
      </c>
      <c r="AN12" s="109">
        <f t="shared" si="34"/>
        <v>239</v>
      </c>
      <c r="AO12" s="109">
        <f t="shared" si="34"/>
        <v>180.22</v>
      </c>
      <c r="AP12" s="109">
        <f t="shared" si="34"/>
        <v>228.51</v>
      </c>
      <c r="AQ12" s="109">
        <f t="shared" si="34"/>
        <v>150</v>
      </c>
      <c r="AR12" s="109">
        <f t="shared" si="34"/>
        <v>209</v>
      </c>
      <c r="AS12" s="109">
        <f t="shared" si="34"/>
        <v>205</v>
      </c>
      <c r="AT12" s="109">
        <f t="shared" si="34"/>
        <v>219</v>
      </c>
      <c r="AU12" s="109">
        <f t="shared" si="34"/>
        <v>226.22</v>
      </c>
      <c r="AV12" s="109">
        <f t="shared" si="34"/>
        <v>168.44</v>
      </c>
      <c r="AW12" s="109">
        <f t="shared" si="34"/>
        <v>176.25</v>
      </c>
      <c r="AX12" s="109">
        <f t="shared" si="34"/>
        <v>153.62795575000001</v>
      </c>
      <c r="AY12" s="109">
        <f t="shared" si="34"/>
        <v>370.03</v>
      </c>
      <c r="AZ12" s="109">
        <f t="shared" si="34"/>
        <v>161.5</v>
      </c>
      <c r="BA12" s="109">
        <f t="shared" si="34"/>
        <v>144.58199999999994</v>
      </c>
      <c r="BB12" s="109">
        <f t="shared" si="34"/>
        <v>131.903502</v>
      </c>
      <c r="BC12" s="109">
        <f t="shared" si="34"/>
        <v>152.78000000000003</v>
      </c>
      <c r="BD12" s="109">
        <f t="shared" si="34"/>
        <v>151.69999999999999</v>
      </c>
      <c r="BE12" s="109">
        <f t="shared" si="34"/>
        <v>156.55000000000001</v>
      </c>
      <c r="BF12" s="109">
        <f t="shared" si="34"/>
        <v>180.26</v>
      </c>
      <c r="BG12" s="109">
        <f t="shared" si="34"/>
        <v>171.82849665999998</v>
      </c>
      <c r="BH12" s="109">
        <f t="shared" si="34"/>
        <v>208.64650834390397</v>
      </c>
      <c r="BI12" s="109">
        <f t="shared" si="34"/>
        <v>244.11934250868796</v>
      </c>
      <c r="BJ12" s="109">
        <f t="shared" si="34"/>
        <v>138.28</v>
      </c>
      <c r="BK12" s="109">
        <f t="shared" si="34"/>
        <v>186.48</v>
      </c>
      <c r="BL12" s="109">
        <f t="shared" si="34"/>
        <v>188.39287344306243</v>
      </c>
      <c r="BM12" s="109">
        <f t="shared" si="34"/>
        <v>144.70322392000003</v>
      </c>
      <c r="BN12" s="109">
        <f t="shared" si="34"/>
        <v>185.04389684</v>
      </c>
      <c r="BO12" s="109">
        <f t="shared" si="34"/>
        <v>204.49576765</v>
      </c>
      <c r="BP12" s="109">
        <f t="shared" si="34"/>
        <v>152.55943456</v>
      </c>
      <c r="BQ12" s="109">
        <f t="shared" si="34"/>
        <v>189.17408284000001</v>
      </c>
      <c r="BR12" s="109">
        <f t="shared" si="34"/>
        <v>204.004474489204</v>
      </c>
      <c r="BS12" s="109">
        <f t="shared" si="34"/>
        <v>166.82016482999998</v>
      </c>
      <c r="BT12" s="109">
        <f t="shared" si="34"/>
        <v>145.98836224101746</v>
      </c>
      <c r="BU12" s="109">
        <f t="shared" si="34"/>
        <v>136.45769894</v>
      </c>
      <c r="BV12" s="109">
        <f t="shared" si="34"/>
        <v>125.29877339999999</v>
      </c>
      <c r="BW12" s="109">
        <f t="shared" si="34"/>
        <v>168.09621320999997</v>
      </c>
      <c r="BX12" s="109">
        <f t="shared" si="34"/>
        <v>113.06550047</v>
      </c>
      <c r="BY12" s="109">
        <f t="shared" si="34"/>
        <v>83.098703659999998</v>
      </c>
      <c r="BZ12" s="109">
        <f t="shared" si="34"/>
        <v>110.04873540000001</v>
      </c>
      <c r="CA12" s="109">
        <f t="shared" si="34"/>
        <v>116.03874780000001</v>
      </c>
      <c r="CB12" s="109">
        <f t="shared" si="34"/>
        <v>102.23963261</v>
      </c>
      <c r="CC12" s="109">
        <f t="shared" si="34"/>
        <v>126.55793991000002</v>
      </c>
      <c r="CD12" s="109">
        <f t="shared" si="34"/>
        <v>82.086988059999982</v>
      </c>
      <c r="CE12" s="109">
        <f t="shared" si="34"/>
        <v>121.62727977999999</v>
      </c>
      <c r="CF12" s="109">
        <f t="shared" si="34"/>
        <v>125.07800596000003</v>
      </c>
      <c r="CG12" s="109">
        <f t="shared" si="34"/>
        <v>81.253834059999988</v>
      </c>
      <c r="CH12" s="109">
        <f t="shared" si="34"/>
        <v>99.02374515999999</v>
      </c>
      <c r="CI12" s="117">
        <f t="shared" si="34"/>
        <v>156.19999999999999</v>
      </c>
    </row>
    <row r="13" spans="1:87" s="5" customFormat="1">
      <c r="A13" s="6">
        <v>1121</v>
      </c>
      <c r="B13" s="94" t="s">
        <v>155</v>
      </c>
      <c r="C13" s="125">
        <f>+SUM(AB13:AM13)</f>
        <v>2324.6245468400002</v>
      </c>
      <c r="D13" s="84">
        <f>+SUM(AN13:AY13)</f>
        <v>2525.2979557500003</v>
      </c>
      <c r="E13" s="84">
        <f>+SUM(AZ13:BK13)</f>
        <v>2028.6298495125918</v>
      </c>
      <c r="F13" s="84">
        <f>+SUM(BL13:BW13)</f>
        <v>2011.0349663632842</v>
      </c>
      <c r="G13" s="118">
        <f>+SUM(BX13:CI13)</f>
        <v>1316.31911287</v>
      </c>
      <c r="H13" s="84">
        <f>+SUM(AB13:AD13)</f>
        <v>501.5</v>
      </c>
      <c r="I13" s="84">
        <f>+SUM(AE13:AG13)</f>
        <v>724.32454684000004</v>
      </c>
      <c r="J13" s="84">
        <f>+SUM(AH13:AJ13)</f>
        <v>494</v>
      </c>
      <c r="K13" s="84">
        <f>+SUM(AK13:AM13)</f>
        <v>604.79999999999995</v>
      </c>
      <c r="L13" s="84">
        <f>+SUM(AN13:AP13)</f>
        <v>647.73</v>
      </c>
      <c r="M13" s="84">
        <f>+SUM(AQ13:AS13)</f>
        <v>564</v>
      </c>
      <c r="N13" s="84">
        <f>+SUM(AT13:AV13)</f>
        <v>613.66000000000008</v>
      </c>
      <c r="O13" s="84">
        <f>+SUM(AW13:AY13)</f>
        <v>699.90795574999993</v>
      </c>
      <c r="P13" s="84">
        <f>+SUM(AZ13:BB13)</f>
        <v>437.98550199999994</v>
      </c>
      <c r="Q13" s="84">
        <f>+SUM(BC13:BE13)</f>
        <v>461.03000000000003</v>
      </c>
      <c r="R13" s="84">
        <f>+SUM(BF13:BH13)</f>
        <v>560.73500500390401</v>
      </c>
      <c r="S13" s="84">
        <f>+SUM(BI13:BK13)</f>
        <v>568.87934250868796</v>
      </c>
      <c r="T13" s="84">
        <f>+SUM(BL13:BN13)</f>
        <v>518.13999420306243</v>
      </c>
      <c r="U13" s="84">
        <f>+SUM(BO13:BQ13)</f>
        <v>546.22928505000004</v>
      </c>
      <c r="V13" s="84">
        <f>+SUM(BR13:BT13)</f>
        <v>516.81300156022144</v>
      </c>
      <c r="W13" s="84">
        <f>+SUM(BU13:BW13)</f>
        <v>429.85268554999993</v>
      </c>
      <c r="X13" s="84">
        <f>+SUM(BX13:BZ13)</f>
        <v>306.21293953000003</v>
      </c>
      <c r="Y13" s="84">
        <f>+SUM(CA13:CC13)</f>
        <v>344.83632032000003</v>
      </c>
      <c r="Z13" s="84">
        <f>+SUM(CD13:CF13)</f>
        <v>328.79227380000003</v>
      </c>
      <c r="AA13" s="118">
        <f>+SUM(CG13:CI13)</f>
        <v>336.47757921999994</v>
      </c>
      <c r="AB13" s="109">
        <v>127.5</v>
      </c>
      <c r="AC13" s="109">
        <v>123</v>
      </c>
      <c r="AD13" s="109">
        <v>251</v>
      </c>
      <c r="AE13" s="109">
        <v>306.95170703999997</v>
      </c>
      <c r="AF13" s="109">
        <v>211</v>
      </c>
      <c r="AG13" s="109">
        <v>206.37283980000001</v>
      </c>
      <c r="AH13" s="109">
        <v>167</v>
      </c>
      <c r="AI13" s="109">
        <v>160</v>
      </c>
      <c r="AJ13" s="109">
        <v>167</v>
      </c>
      <c r="AK13" s="109">
        <v>199</v>
      </c>
      <c r="AL13" s="109">
        <v>221</v>
      </c>
      <c r="AM13" s="109">
        <v>184.8</v>
      </c>
      <c r="AN13" s="109">
        <v>239</v>
      </c>
      <c r="AO13" s="109">
        <v>180.22</v>
      </c>
      <c r="AP13" s="109">
        <v>228.51</v>
      </c>
      <c r="AQ13" s="109">
        <v>150</v>
      </c>
      <c r="AR13" s="109">
        <v>209</v>
      </c>
      <c r="AS13" s="109">
        <v>205</v>
      </c>
      <c r="AT13" s="109">
        <v>219</v>
      </c>
      <c r="AU13" s="109">
        <v>226.22</v>
      </c>
      <c r="AV13" s="109">
        <v>168.44</v>
      </c>
      <c r="AW13" s="109">
        <v>176.25</v>
      </c>
      <c r="AX13" s="109">
        <v>153.62795575000001</v>
      </c>
      <c r="AY13" s="109">
        <v>370.03</v>
      </c>
      <c r="AZ13" s="109">
        <v>161.5</v>
      </c>
      <c r="BA13" s="109">
        <v>144.58199999999994</v>
      </c>
      <c r="BB13" s="109">
        <v>131.903502</v>
      </c>
      <c r="BC13" s="109">
        <v>152.78000000000003</v>
      </c>
      <c r="BD13" s="109">
        <v>151.69999999999999</v>
      </c>
      <c r="BE13" s="109">
        <v>156.55000000000001</v>
      </c>
      <c r="BF13" s="109">
        <v>180.26</v>
      </c>
      <c r="BG13" s="109">
        <v>171.82849665999998</v>
      </c>
      <c r="BH13" s="109">
        <v>208.64650834390397</v>
      </c>
      <c r="BI13" s="109">
        <v>244.11934250868796</v>
      </c>
      <c r="BJ13" s="109">
        <v>138.28</v>
      </c>
      <c r="BK13" s="109">
        <v>186.48</v>
      </c>
      <c r="BL13" s="109">
        <v>188.39287344306243</v>
      </c>
      <c r="BM13" s="109">
        <v>144.70322392000003</v>
      </c>
      <c r="BN13" s="109">
        <v>185.04389684</v>
      </c>
      <c r="BO13" s="109">
        <v>204.49576765</v>
      </c>
      <c r="BP13" s="109">
        <v>152.55943456</v>
      </c>
      <c r="BQ13" s="109">
        <v>189.17408284000001</v>
      </c>
      <c r="BR13" s="109">
        <v>204.004474489204</v>
      </c>
      <c r="BS13" s="109">
        <v>166.82016482999998</v>
      </c>
      <c r="BT13" s="109">
        <v>145.98836224101746</v>
      </c>
      <c r="BU13" s="109">
        <v>136.45769894</v>
      </c>
      <c r="BV13" s="109">
        <v>125.29877339999999</v>
      </c>
      <c r="BW13" s="109">
        <v>168.09621320999997</v>
      </c>
      <c r="BX13" s="109">
        <v>113.06550047</v>
      </c>
      <c r="BY13" s="109">
        <v>83.098703659999998</v>
      </c>
      <c r="BZ13" s="109">
        <v>110.04873540000001</v>
      </c>
      <c r="CA13" s="109">
        <v>116.03874780000001</v>
      </c>
      <c r="CB13" s="109">
        <v>102.23963261</v>
      </c>
      <c r="CC13" s="109">
        <v>126.55793991000002</v>
      </c>
      <c r="CD13" s="109">
        <v>82.086988059999982</v>
      </c>
      <c r="CE13" s="109">
        <v>121.62727977999999</v>
      </c>
      <c r="CF13" s="109">
        <v>125.07800596000003</v>
      </c>
      <c r="CG13" s="109">
        <v>81.253834059999988</v>
      </c>
      <c r="CH13" s="109">
        <v>99.02374515999999</v>
      </c>
      <c r="CI13" s="117">
        <v>156.19999999999999</v>
      </c>
    </row>
    <row r="14" spans="1:87">
      <c r="A14" s="78"/>
      <c r="C14" s="126"/>
      <c r="G14" s="85"/>
      <c r="AA14" s="85"/>
      <c r="CI14" s="85"/>
    </row>
    <row r="15" spans="1:87">
      <c r="A15" s="81">
        <v>12</v>
      </c>
      <c r="B15" s="5" t="s">
        <v>4</v>
      </c>
      <c r="C15" s="124">
        <f t="shared" ref="C15:AA15" si="35">+C16+C23++C24+C25+C26</f>
        <v>13660.066096773864</v>
      </c>
      <c r="D15" s="82">
        <f t="shared" si="35"/>
        <v>15723.181637521466</v>
      </c>
      <c r="E15" s="82">
        <f t="shared" si="35"/>
        <v>16615.724753566632</v>
      </c>
      <c r="F15" s="82">
        <f t="shared" si="35"/>
        <v>18405.559967767847</v>
      </c>
      <c r="G15" s="83">
        <f t="shared" si="35"/>
        <v>16758.253563716044</v>
      </c>
      <c r="H15" s="82">
        <f t="shared" si="35"/>
        <v>3139.8262492219001</v>
      </c>
      <c r="I15" s="82">
        <f t="shared" si="35"/>
        <v>3765.25220597</v>
      </c>
      <c r="J15" s="82">
        <f t="shared" si="35"/>
        <v>3358.5334251216004</v>
      </c>
      <c r="K15" s="82">
        <f t="shared" si="35"/>
        <v>3396.4542164603645</v>
      </c>
      <c r="L15" s="82">
        <f t="shared" si="35"/>
        <v>3656.6076422981423</v>
      </c>
      <c r="M15" s="82">
        <f t="shared" si="35"/>
        <v>4410.3845569012992</v>
      </c>
      <c r="N15" s="82">
        <f t="shared" si="35"/>
        <v>3885.1274519630506</v>
      </c>
      <c r="O15" s="82">
        <f t="shared" si="35"/>
        <v>3771.0619863589741</v>
      </c>
      <c r="P15" s="82">
        <f t="shared" si="35"/>
        <v>3877.4487789662612</v>
      </c>
      <c r="Q15" s="82">
        <f t="shared" si="35"/>
        <v>4464.1683481619802</v>
      </c>
      <c r="R15" s="82">
        <f t="shared" si="35"/>
        <v>4165.271552376721</v>
      </c>
      <c r="S15" s="82">
        <f t="shared" si="35"/>
        <v>4108.836074061669</v>
      </c>
      <c r="T15" s="82">
        <f t="shared" si="35"/>
        <v>4652.8730866468004</v>
      </c>
      <c r="U15" s="82">
        <f t="shared" si="35"/>
        <v>4980.9369409985493</v>
      </c>
      <c r="V15" s="82">
        <f t="shared" si="35"/>
        <v>4867.7268822258011</v>
      </c>
      <c r="W15" s="82">
        <f t="shared" si="35"/>
        <v>3904.0230578967003</v>
      </c>
      <c r="X15" s="82">
        <f t="shared" si="35"/>
        <v>3834.4882202348003</v>
      </c>
      <c r="Y15" s="82">
        <f t="shared" si="35"/>
        <v>4413.4123211643</v>
      </c>
      <c r="Z15" s="82">
        <f t="shared" si="35"/>
        <v>4251.6295442879764</v>
      </c>
      <c r="AA15" s="83">
        <f t="shared" si="35"/>
        <v>4258.7234780289637</v>
      </c>
      <c r="AB15" s="82">
        <f t="shared" ref="AB15:AT15" si="36">+AB16+AB23++AB24+AB25+AB26</f>
        <v>1143.9186653171</v>
      </c>
      <c r="AC15" s="82">
        <f t="shared" si="36"/>
        <v>934.87538806969997</v>
      </c>
      <c r="AD15" s="82">
        <f t="shared" si="36"/>
        <v>1061.0321958351001</v>
      </c>
      <c r="AE15" s="82">
        <f t="shared" si="36"/>
        <v>1609.5773764746</v>
      </c>
      <c r="AF15" s="82">
        <f t="shared" si="36"/>
        <v>1115.742437676</v>
      </c>
      <c r="AG15" s="82">
        <f t="shared" si="36"/>
        <v>1039.9323918194002</v>
      </c>
      <c r="AH15" s="82">
        <f t="shared" si="36"/>
        <v>1157.5771271403999</v>
      </c>
      <c r="AI15" s="82">
        <f t="shared" si="36"/>
        <v>1083.0743957238999</v>
      </c>
      <c r="AJ15" s="82">
        <f t="shared" si="36"/>
        <v>1117.8819022573</v>
      </c>
      <c r="AK15" s="82">
        <f t="shared" si="36"/>
        <v>1009.9342578461</v>
      </c>
      <c r="AL15" s="82">
        <f t="shared" si="36"/>
        <v>1097.6133342245</v>
      </c>
      <c r="AM15" s="82">
        <f t="shared" si="36"/>
        <v>1288.9066243897644</v>
      </c>
      <c r="AN15" s="82">
        <f t="shared" si="36"/>
        <v>1408.4081596122494</v>
      </c>
      <c r="AO15" s="82">
        <f t="shared" si="36"/>
        <v>1089.3639203318344</v>
      </c>
      <c r="AP15" s="82">
        <f t="shared" si="36"/>
        <v>1158.8355623540583</v>
      </c>
      <c r="AQ15" s="82">
        <f t="shared" si="36"/>
        <v>1910.5584326709891</v>
      </c>
      <c r="AR15" s="82">
        <f t="shared" si="36"/>
        <v>1341.9227022015934</v>
      </c>
      <c r="AS15" s="82">
        <f t="shared" si="36"/>
        <v>1157.903422028716</v>
      </c>
      <c r="AT15" s="82">
        <f t="shared" si="36"/>
        <v>1357.9067555991421</v>
      </c>
      <c r="AU15" s="82">
        <f t="shared" ref="AU15:BZ15" si="37">+AU16+AU23++AU24+AU25+AU26</f>
        <v>1241.5109509929514</v>
      </c>
      <c r="AV15" s="82">
        <f t="shared" si="37"/>
        <v>1285.7097453709578</v>
      </c>
      <c r="AW15" s="82">
        <f t="shared" si="37"/>
        <v>1288.7477113803202</v>
      </c>
      <c r="AX15" s="82">
        <f t="shared" si="37"/>
        <v>1225.2584520486728</v>
      </c>
      <c r="AY15" s="82">
        <f t="shared" si="37"/>
        <v>1257.0558229299804</v>
      </c>
      <c r="AZ15" s="82">
        <f t="shared" si="37"/>
        <v>1466.0213242098412</v>
      </c>
      <c r="BA15" s="82">
        <f t="shared" si="37"/>
        <v>1192.8945475938219</v>
      </c>
      <c r="BB15" s="82">
        <f t="shared" si="37"/>
        <v>1218.5329071625981</v>
      </c>
      <c r="BC15" s="82">
        <f t="shared" si="37"/>
        <v>1957.9480559787694</v>
      </c>
      <c r="BD15" s="82">
        <f t="shared" si="37"/>
        <v>1297.4307395114508</v>
      </c>
      <c r="BE15" s="82">
        <f t="shared" si="37"/>
        <v>1208.7895526717609</v>
      </c>
      <c r="BF15" s="82">
        <f t="shared" si="37"/>
        <v>1455.2726454603987</v>
      </c>
      <c r="BG15" s="82">
        <f t="shared" si="37"/>
        <v>1277.2487518414539</v>
      </c>
      <c r="BH15" s="82">
        <f t="shared" si="37"/>
        <v>1432.7501550748684</v>
      </c>
      <c r="BI15" s="82">
        <f t="shared" si="37"/>
        <v>1348.7125241407332</v>
      </c>
      <c r="BJ15" s="82">
        <f t="shared" si="37"/>
        <v>1364.0251121478684</v>
      </c>
      <c r="BK15" s="82">
        <f t="shared" si="37"/>
        <v>1396.0984377730665</v>
      </c>
      <c r="BL15" s="82">
        <f t="shared" si="37"/>
        <v>1597.7190153218</v>
      </c>
      <c r="BM15" s="82">
        <f t="shared" si="37"/>
        <v>1607.7858085695998</v>
      </c>
      <c r="BN15" s="82">
        <f t="shared" si="37"/>
        <v>1447.3682627554001</v>
      </c>
      <c r="BO15" s="82">
        <f t="shared" si="37"/>
        <v>2143.51604165445</v>
      </c>
      <c r="BP15" s="82">
        <f t="shared" si="37"/>
        <v>1483.1940998314499</v>
      </c>
      <c r="BQ15" s="82">
        <f t="shared" si="37"/>
        <v>1354.2267995126501</v>
      </c>
      <c r="BR15" s="82">
        <f t="shared" si="37"/>
        <v>2205.8767583113504</v>
      </c>
      <c r="BS15" s="82">
        <f t="shared" si="37"/>
        <v>1262.4197275522997</v>
      </c>
      <c r="BT15" s="82">
        <f t="shared" si="37"/>
        <v>1399.4303963621501</v>
      </c>
      <c r="BU15" s="82">
        <f t="shared" si="37"/>
        <v>1305.2683676185502</v>
      </c>
      <c r="BV15" s="82">
        <f t="shared" si="37"/>
        <v>1253.5241382699999</v>
      </c>
      <c r="BW15" s="82">
        <f t="shared" si="37"/>
        <v>1345.2305520081495</v>
      </c>
      <c r="BX15" s="82">
        <f t="shared" si="37"/>
        <v>1415.8437442147001</v>
      </c>
      <c r="BY15" s="82">
        <f t="shared" si="37"/>
        <v>1145.4697887359998</v>
      </c>
      <c r="BZ15" s="82">
        <f t="shared" si="37"/>
        <v>1273.1746872840999</v>
      </c>
      <c r="CA15" s="82">
        <f t="shared" ref="CA15:CI15" si="38">+CA16+CA23++CA24+CA25+CA26</f>
        <v>1841.06375213</v>
      </c>
      <c r="CB15" s="82">
        <f t="shared" si="38"/>
        <v>1186.9555132532998</v>
      </c>
      <c r="CC15" s="82">
        <f t="shared" si="38"/>
        <v>1385.3930557809999</v>
      </c>
      <c r="CD15" s="82">
        <f t="shared" si="38"/>
        <v>1464.2998400319782</v>
      </c>
      <c r="CE15" s="82">
        <f t="shared" si="38"/>
        <v>1458.8770357560002</v>
      </c>
      <c r="CF15" s="82">
        <f t="shared" si="38"/>
        <v>1328.4526684999992</v>
      </c>
      <c r="CG15" s="82">
        <f t="shared" si="38"/>
        <v>1341.7621388757143</v>
      </c>
      <c r="CH15" s="82">
        <f t="shared" si="38"/>
        <v>1267.1046675460002</v>
      </c>
      <c r="CI15" s="83">
        <f t="shared" si="38"/>
        <v>1649.8566716072498</v>
      </c>
    </row>
    <row r="16" spans="1:87">
      <c r="A16" s="86">
        <v>121</v>
      </c>
      <c r="B16" s="116" t="s">
        <v>5</v>
      </c>
      <c r="C16" s="127">
        <f>SUM(C17:C22)</f>
        <v>12170.980157710799</v>
      </c>
      <c r="D16" s="109">
        <f t="shared" ref="D16:AA16" si="39">SUM(D17:D22)</f>
        <v>13667.554104511137</v>
      </c>
      <c r="E16" s="109">
        <f t="shared" si="39"/>
        <v>14459.980716216633</v>
      </c>
      <c r="F16" s="109">
        <f t="shared" si="39"/>
        <v>15960.88139191785</v>
      </c>
      <c r="G16" s="117">
        <f t="shared" si="39"/>
        <v>14253.36615357799</v>
      </c>
      <c r="H16" s="109">
        <f t="shared" si="39"/>
        <v>2830.3177451919</v>
      </c>
      <c r="I16" s="109">
        <f t="shared" si="39"/>
        <v>3361.5305002199998</v>
      </c>
      <c r="J16" s="109">
        <f t="shared" si="39"/>
        <v>3016.8324560216006</v>
      </c>
      <c r="K16" s="109">
        <f t="shared" si="39"/>
        <v>2962.2994562773001</v>
      </c>
      <c r="L16" s="109">
        <f t="shared" si="39"/>
        <v>3238.0713922181421</v>
      </c>
      <c r="M16" s="109">
        <f t="shared" si="39"/>
        <v>3788.4424258212985</v>
      </c>
      <c r="N16" s="109">
        <f t="shared" si="39"/>
        <v>3420.9583620127214</v>
      </c>
      <c r="O16" s="109">
        <f t="shared" si="39"/>
        <v>3220.0819244589738</v>
      </c>
      <c r="P16" s="109">
        <f t="shared" si="39"/>
        <v>3358.8352531362611</v>
      </c>
      <c r="Q16" s="109">
        <f t="shared" si="39"/>
        <v>3941.1837796119808</v>
      </c>
      <c r="R16" s="109">
        <f t="shared" si="39"/>
        <v>3625.217059716721</v>
      </c>
      <c r="S16" s="109">
        <f t="shared" si="39"/>
        <v>3534.7446237516688</v>
      </c>
      <c r="T16" s="109">
        <f t="shared" si="39"/>
        <v>3872.6729218368</v>
      </c>
      <c r="U16" s="109">
        <f t="shared" si="39"/>
        <v>4386.7359300385497</v>
      </c>
      <c r="V16" s="109">
        <f t="shared" si="39"/>
        <v>4431.7914215658002</v>
      </c>
      <c r="W16" s="109">
        <f t="shared" si="39"/>
        <v>3269.6811184767002</v>
      </c>
      <c r="X16" s="109">
        <f t="shared" si="39"/>
        <v>3308.2266306748002</v>
      </c>
      <c r="Y16" s="109">
        <f>SUM(Y17:Y22)</f>
        <v>3787.5464996343003</v>
      </c>
      <c r="Z16" s="109">
        <f t="shared" si="39"/>
        <v>3766.3914328079768</v>
      </c>
      <c r="AA16" s="117">
        <f t="shared" si="39"/>
        <v>3391.2015904609111</v>
      </c>
      <c r="AB16" s="109">
        <f>SUM(AB17:AB22)</f>
        <v>1072.3192941771001</v>
      </c>
      <c r="AC16" s="109">
        <f t="shared" ref="AC16:BW16" si="40">SUM(AC17:AC22)</f>
        <v>828.06003163970001</v>
      </c>
      <c r="AD16" s="109">
        <f t="shared" si="40"/>
        <v>929.93841937510001</v>
      </c>
      <c r="AE16" s="109">
        <f t="shared" si="40"/>
        <v>1503.4917214346001</v>
      </c>
      <c r="AF16" s="109">
        <f t="shared" si="40"/>
        <v>941.63932387600005</v>
      </c>
      <c r="AG16" s="109">
        <f t="shared" si="40"/>
        <v>916.39945490939999</v>
      </c>
      <c r="AH16" s="109">
        <f t="shared" si="40"/>
        <v>1024.0153035303999</v>
      </c>
      <c r="AI16" s="109">
        <f t="shared" si="40"/>
        <v>972.47549630390006</v>
      </c>
      <c r="AJ16" s="109">
        <f t="shared" si="40"/>
        <v>1020.3416561872999</v>
      </c>
      <c r="AK16" s="109">
        <f t="shared" si="40"/>
        <v>898.74658019610001</v>
      </c>
      <c r="AL16" s="109">
        <f t="shared" si="40"/>
        <v>966.56573852450015</v>
      </c>
      <c r="AM16" s="109">
        <f t="shared" si="40"/>
        <v>1096.9871375567</v>
      </c>
      <c r="AN16" s="109">
        <f t="shared" si="40"/>
        <v>1274.7204838189161</v>
      </c>
      <c r="AO16" s="109">
        <f t="shared" si="40"/>
        <v>940.13586771850112</v>
      </c>
      <c r="AP16" s="109">
        <f t="shared" si="40"/>
        <v>1023.215040680725</v>
      </c>
      <c r="AQ16" s="109">
        <f t="shared" si="40"/>
        <v>1723.1130786476556</v>
      </c>
      <c r="AR16" s="109">
        <f t="shared" si="40"/>
        <v>1066.4784972882601</v>
      </c>
      <c r="AS16" s="109">
        <f t="shared" si="40"/>
        <v>998.85084988538256</v>
      </c>
      <c r="AT16" s="109">
        <f t="shared" si="40"/>
        <v>1214.0405557658089</v>
      </c>
      <c r="AU16" s="109">
        <f t="shared" si="40"/>
        <v>1059.1364083492883</v>
      </c>
      <c r="AV16" s="109">
        <f t="shared" si="40"/>
        <v>1147.7813978976244</v>
      </c>
      <c r="AW16" s="109">
        <f t="shared" si="40"/>
        <v>1080.2298844169868</v>
      </c>
      <c r="AX16" s="109">
        <f t="shared" si="40"/>
        <v>1057.9203281853395</v>
      </c>
      <c r="AY16" s="109">
        <f t="shared" si="40"/>
        <v>1081.9317118566471</v>
      </c>
      <c r="AZ16" s="109">
        <f t="shared" si="40"/>
        <v>1304.4889510831747</v>
      </c>
      <c r="BA16" s="109">
        <f t="shared" si="40"/>
        <v>986.35903414715517</v>
      </c>
      <c r="BB16" s="109">
        <f t="shared" si="40"/>
        <v>1067.9872679059315</v>
      </c>
      <c r="BC16" s="109">
        <f t="shared" si="40"/>
        <v>1799.5637968521028</v>
      </c>
      <c r="BD16" s="109">
        <f t="shared" si="40"/>
        <v>1099.4685743247842</v>
      </c>
      <c r="BE16" s="109">
        <f t="shared" si="40"/>
        <v>1042.1514084350943</v>
      </c>
      <c r="BF16" s="109">
        <f t="shared" si="40"/>
        <v>1271.1004189937321</v>
      </c>
      <c r="BG16" s="109">
        <f t="shared" si="40"/>
        <v>1114.3102190747873</v>
      </c>
      <c r="BH16" s="109">
        <f t="shared" si="40"/>
        <v>1239.8064216482019</v>
      </c>
      <c r="BI16" s="109">
        <f t="shared" si="40"/>
        <v>1160.1866149840666</v>
      </c>
      <c r="BJ16" s="109">
        <f t="shared" si="40"/>
        <v>1171.3697255112018</v>
      </c>
      <c r="BK16" s="109">
        <f t="shared" si="40"/>
        <v>1203.1882832564002</v>
      </c>
      <c r="BL16" s="109">
        <f t="shared" si="40"/>
        <v>1538.7086905717999</v>
      </c>
      <c r="BM16" s="109">
        <f t="shared" si="40"/>
        <v>1094.2170029596</v>
      </c>
      <c r="BN16" s="109">
        <f t="shared" si="40"/>
        <v>1239.7472283054001</v>
      </c>
      <c r="BO16" s="109">
        <f t="shared" si="40"/>
        <v>1972.1512487044497</v>
      </c>
      <c r="BP16" s="109">
        <f t="shared" si="40"/>
        <v>1208.1722590914499</v>
      </c>
      <c r="BQ16" s="109">
        <f t="shared" si="40"/>
        <v>1206.4124222426501</v>
      </c>
      <c r="BR16" s="109">
        <f t="shared" si="40"/>
        <v>2052.2624933213501</v>
      </c>
      <c r="BS16" s="109">
        <f t="shared" si="40"/>
        <v>1113.1553401422998</v>
      </c>
      <c r="BT16" s="109">
        <f t="shared" si="40"/>
        <v>1266.3735881021498</v>
      </c>
      <c r="BU16" s="109">
        <f t="shared" si="40"/>
        <v>1091.25689826855</v>
      </c>
      <c r="BV16" s="109">
        <f t="shared" si="40"/>
        <v>1092.2716518499999</v>
      </c>
      <c r="BW16" s="109">
        <f t="shared" si="40"/>
        <v>1086.1525683581499</v>
      </c>
      <c r="BX16" s="109">
        <f t="shared" ref="BX16:CI16" si="41">SUM(BX17:BX22)</f>
        <v>1321.0360965447001</v>
      </c>
      <c r="BY16" s="109">
        <f t="shared" si="41"/>
        <v>900.57339888599995</v>
      </c>
      <c r="BZ16" s="109">
        <f t="shared" si="41"/>
        <v>1086.6171352440999</v>
      </c>
      <c r="CA16" s="109">
        <f t="shared" si="41"/>
        <v>1608.9156340500001</v>
      </c>
      <c r="CB16" s="109">
        <f t="shared" si="41"/>
        <v>980.94024110329997</v>
      </c>
      <c r="CC16" s="109">
        <f t="shared" si="41"/>
        <v>1197.690624481</v>
      </c>
      <c r="CD16" s="109">
        <f t="shared" si="41"/>
        <v>1331.7515891919782</v>
      </c>
      <c r="CE16" s="109">
        <f t="shared" si="41"/>
        <v>1266.435114266</v>
      </c>
      <c r="CF16" s="109">
        <f t="shared" si="41"/>
        <v>1168.2047293499993</v>
      </c>
      <c r="CG16" s="109">
        <f t="shared" si="41"/>
        <v>1159.5321442057143</v>
      </c>
      <c r="CH16" s="109">
        <f t="shared" si="41"/>
        <v>1077.5859547760001</v>
      </c>
      <c r="CI16" s="117">
        <f t="shared" si="41"/>
        <v>1154.0834914791972</v>
      </c>
    </row>
    <row r="17" spans="1:87">
      <c r="A17" s="86">
        <v>1211</v>
      </c>
      <c r="B17" s="229" t="s">
        <v>6</v>
      </c>
      <c r="C17" s="125">
        <f>+SUM(AB17:AM17)</f>
        <v>3219.7572882924942</v>
      </c>
      <c r="D17" s="84">
        <f>+SUM(AN17:AY17)</f>
        <v>3722.9756824146566</v>
      </c>
      <c r="E17" s="84">
        <f>+SUM(AZ17:BK17)</f>
        <v>4031.240322607669</v>
      </c>
      <c r="F17" s="84">
        <f>+SUM(BL17:BW17)</f>
        <v>4854.4947748355926</v>
      </c>
      <c r="G17" s="118">
        <f>+SUM(BX17:CI17)</f>
        <v>3813.5599616506634</v>
      </c>
      <c r="H17" s="84">
        <f t="shared" ref="H17:H23" si="42">+SUM(AB17:AD17)</f>
        <v>671.86049060187736</v>
      </c>
      <c r="I17" s="84">
        <f t="shared" ref="I17:I23" si="43">+SUM(AE17:AG17)</f>
        <v>1193.9633330749248</v>
      </c>
      <c r="J17" s="84">
        <f t="shared" ref="J17:J23" si="44">+SUM(AH17:AJ17)</f>
        <v>749.30649964312408</v>
      </c>
      <c r="K17" s="84">
        <f t="shared" ref="K17:K23" si="45">+SUM(AK17:AM17)</f>
        <v>604.62696497256866</v>
      </c>
      <c r="L17" s="84">
        <f t="shared" ref="L17:L23" si="46">+SUM(AN17:AP17)</f>
        <v>758.85888688340287</v>
      </c>
      <c r="M17" s="84">
        <f t="shared" ref="M17:M23" si="47">+SUM(AQ17:AS17)</f>
        <v>1336.0976192368448</v>
      </c>
      <c r="N17" s="84">
        <f t="shared" ref="N17:N23" si="48">+SUM(AT17:AV17)</f>
        <v>928.5381935518227</v>
      </c>
      <c r="O17" s="84">
        <f t="shared" ref="O17:O23" si="49">+SUM(AW17:AY17)</f>
        <v>699.48098274258655</v>
      </c>
      <c r="P17" s="84">
        <f t="shared" ref="P17:P23" si="50">+SUM(AZ17:BB17)</f>
        <v>818.78327854339591</v>
      </c>
      <c r="Q17" s="84">
        <f t="shared" ref="Q17:Q23" si="51">+SUM(BC17:BE17)</f>
        <v>1444.3567075328717</v>
      </c>
      <c r="R17" s="84">
        <f t="shared" ref="R17:R23" si="52">+SUM(BF17:BH17)</f>
        <v>1004.5246584765098</v>
      </c>
      <c r="S17" s="84">
        <f t="shared" ref="S17:S23" si="53">+SUM(BI17:BK17)</f>
        <v>763.57567805489134</v>
      </c>
      <c r="T17" s="84">
        <f t="shared" ref="T17:T23" si="54">+SUM(BL17:BN17)</f>
        <v>902.12787741925138</v>
      </c>
      <c r="U17" s="84">
        <f t="shared" ref="U17:U23" si="55">+SUM(BO17:BQ17)</f>
        <v>1644.7515268788261</v>
      </c>
      <c r="V17" s="84">
        <f t="shared" ref="V17:V23" si="56">+SUM(BR17:BT17)</f>
        <v>1598.2723039718658</v>
      </c>
      <c r="W17" s="84">
        <f t="shared" ref="W17:W23" si="57">+SUM(BU17:BW17)</f>
        <v>709.343066565649</v>
      </c>
      <c r="X17" s="84">
        <f t="shared" ref="X17:X23" si="58">+SUM(BX17:BZ17)</f>
        <v>835.55132725172393</v>
      </c>
      <c r="Y17" s="84">
        <f t="shared" ref="Y17:Y23" si="59">+SUM(CA17:CC17)</f>
        <v>1333.9370303093567</v>
      </c>
      <c r="Z17" s="84">
        <f t="shared" ref="Z17:Z23" si="60">+SUM(CD17:CF17)</f>
        <v>917.53109861171129</v>
      </c>
      <c r="AA17" s="118">
        <f t="shared" ref="AA17:AA23" si="61">+SUM(CG17:CI17)</f>
        <v>726.54050547787131</v>
      </c>
      <c r="AB17" s="109">
        <v>294.73113410702081</v>
      </c>
      <c r="AC17" s="109">
        <v>141.90742949725433</v>
      </c>
      <c r="AD17" s="109">
        <v>235.22192699760222</v>
      </c>
      <c r="AE17" s="109">
        <v>817.89784262615979</v>
      </c>
      <c r="AF17" s="109">
        <v>206.44832656121216</v>
      </c>
      <c r="AG17" s="109">
        <v>169.61716388755286</v>
      </c>
      <c r="AH17" s="109">
        <v>277.77779913880016</v>
      </c>
      <c r="AI17" s="109">
        <v>181.48666322763484</v>
      </c>
      <c r="AJ17" s="109">
        <v>290.04203727668909</v>
      </c>
      <c r="AK17" s="109">
        <v>188.2128383343848</v>
      </c>
      <c r="AL17" s="109">
        <v>187.91538008796277</v>
      </c>
      <c r="AM17" s="109">
        <v>228.49874655022109</v>
      </c>
      <c r="AN17" s="109">
        <v>330.71337835804513</v>
      </c>
      <c r="AO17" s="109">
        <v>171.97741725184812</v>
      </c>
      <c r="AP17" s="109">
        <v>256.16809127350962</v>
      </c>
      <c r="AQ17" s="109">
        <v>914.52708084644041</v>
      </c>
      <c r="AR17" s="109">
        <v>224.00797783165854</v>
      </c>
      <c r="AS17" s="109">
        <v>197.56256055874584</v>
      </c>
      <c r="AT17" s="109">
        <v>382.88730911206932</v>
      </c>
      <c r="AU17" s="109">
        <v>210.13399183635897</v>
      </c>
      <c r="AV17" s="109">
        <v>335.51689260339447</v>
      </c>
      <c r="AW17" s="109">
        <v>220.47252959137828</v>
      </c>
      <c r="AX17" s="109">
        <v>214.02318224092113</v>
      </c>
      <c r="AY17" s="109">
        <v>264.98527091028706</v>
      </c>
      <c r="AZ17" s="109">
        <v>337.3699261222468</v>
      </c>
      <c r="BA17" s="109">
        <v>192.44874330336924</v>
      </c>
      <c r="BB17" s="109">
        <v>288.9646091177799</v>
      </c>
      <c r="BC17" s="109">
        <v>970.86400201868048</v>
      </c>
      <c r="BD17" s="109">
        <v>259.8512292683244</v>
      </c>
      <c r="BE17" s="109">
        <v>213.64147624586681</v>
      </c>
      <c r="BF17" s="109">
        <v>394.258597510794</v>
      </c>
      <c r="BG17" s="109">
        <v>245.50030917364347</v>
      </c>
      <c r="BH17" s="109">
        <v>364.76575179207219</v>
      </c>
      <c r="BI17" s="109">
        <v>249.6983012077433</v>
      </c>
      <c r="BJ17" s="109">
        <v>231.02713038297026</v>
      </c>
      <c r="BK17" s="109">
        <v>282.8502464641777</v>
      </c>
      <c r="BL17" s="109">
        <v>409.29122589497183</v>
      </c>
      <c r="BM17" s="109">
        <v>183.27101484463509</v>
      </c>
      <c r="BN17" s="109">
        <v>309.5656366796444</v>
      </c>
      <c r="BO17" s="109">
        <v>1016.7487150322822</v>
      </c>
      <c r="BP17" s="109">
        <v>310.59300242725448</v>
      </c>
      <c r="BQ17" s="109">
        <v>317.40980941928939</v>
      </c>
      <c r="BR17" s="109">
        <v>996.6861333807833</v>
      </c>
      <c r="BS17" s="109">
        <v>224.77678947993482</v>
      </c>
      <c r="BT17" s="109">
        <v>376.80938111114767</v>
      </c>
      <c r="BU17" s="109">
        <v>231.79828698799946</v>
      </c>
      <c r="BV17" s="109">
        <v>225.20876250234608</v>
      </c>
      <c r="BW17" s="109">
        <v>252.33601707530349</v>
      </c>
      <c r="BX17" s="109">
        <v>321.23598841777488</v>
      </c>
      <c r="BY17" s="109">
        <v>181.80361096951884</v>
      </c>
      <c r="BZ17" s="109">
        <v>332.51172786443027</v>
      </c>
      <c r="CA17" s="109">
        <v>869.98866233704814</v>
      </c>
      <c r="CB17" s="109">
        <v>245.56688301670448</v>
      </c>
      <c r="CC17" s="109">
        <v>218.38148495560407</v>
      </c>
      <c r="CD17" s="109">
        <v>346.59658888451577</v>
      </c>
      <c r="CE17" s="109">
        <v>224.62042465757264</v>
      </c>
      <c r="CF17" s="109">
        <v>346.31408506962299</v>
      </c>
      <c r="CG17" s="109">
        <v>255.23331301275402</v>
      </c>
      <c r="CH17" s="109">
        <v>223.59332544972224</v>
      </c>
      <c r="CI17" s="117">
        <v>247.71386701539504</v>
      </c>
    </row>
    <row r="18" spans="1:87">
      <c r="A18" s="86">
        <v>1212</v>
      </c>
      <c r="B18" s="229" t="s">
        <v>7</v>
      </c>
      <c r="C18" s="125">
        <f t="shared" ref="C18:C22" si="62">+SUM(AB18:AM18)</f>
        <v>5421.3123862590364</v>
      </c>
      <c r="D18" s="84">
        <f t="shared" ref="D18:D23" si="63">+SUM(AN18:AY18)</f>
        <v>6077.8413809620142</v>
      </c>
      <c r="E18" s="84">
        <f t="shared" ref="E18:E23" si="64">+SUM(AZ18:BK18)</f>
        <v>6412.9227272294156</v>
      </c>
      <c r="F18" s="84">
        <f t="shared" ref="F18:F23" si="65">+SUM(BL18:BW18)</f>
        <v>6501.9158560207243</v>
      </c>
      <c r="G18" s="118">
        <f t="shared" ref="G18:G23" si="66">+SUM(BX18:CI18)</f>
        <v>5660.7036927810314</v>
      </c>
      <c r="H18" s="84">
        <f t="shared" si="42"/>
        <v>1325.5131592317116</v>
      </c>
      <c r="I18" s="84">
        <f t="shared" si="43"/>
        <v>1297.2304030128503</v>
      </c>
      <c r="J18" s="84">
        <f t="shared" si="44"/>
        <v>1364.6690042101272</v>
      </c>
      <c r="K18" s="84">
        <f t="shared" si="45"/>
        <v>1433.8998198043471</v>
      </c>
      <c r="L18" s="84">
        <f t="shared" si="46"/>
        <v>1506.9017544596586</v>
      </c>
      <c r="M18" s="84">
        <f t="shared" si="47"/>
        <v>1495.4607131423104</v>
      </c>
      <c r="N18" s="84">
        <f t="shared" si="48"/>
        <v>1524.1935041321428</v>
      </c>
      <c r="O18" s="84">
        <f t="shared" si="49"/>
        <v>1551.2854092279022</v>
      </c>
      <c r="P18" s="84">
        <f t="shared" si="50"/>
        <v>1590.6161503648116</v>
      </c>
      <c r="Q18" s="84">
        <f t="shared" si="51"/>
        <v>1542.2863303627123</v>
      </c>
      <c r="R18" s="84">
        <f t="shared" si="52"/>
        <v>1607.3185401069809</v>
      </c>
      <c r="S18" s="84">
        <f t="shared" si="53"/>
        <v>1672.7017063949113</v>
      </c>
      <c r="T18" s="84">
        <f t="shared" si="54"/>
        <v>1840.0068680084125</v>
      </c>
      <c r="U18" s="84">
        <f t="shared" si="55"/>
        <v>1570.766891089507</v>
      </c>
      <c r="V18" s="84">
        <f t="shared" si="56"/>
        <v>1592.230492619733</v>
      </c>
      <c r="W18" s="84">
        <f t="shared" si="57"/>
        <v>1498.9116043030717</v>
      </c>
      <c r="X18" s="84">
        <f t="shared" si="58"/>
        <v>1460.9000081795025</v>
      </c>
      <c r="Y18" s="84">
        <f t="shared" si="59"/>
        <v>1338.5588873069453</v>
      </c>
      <c r="Z18" s="84">
        <f t="shared" si="60"/>
        <v>1364.7225546913196</v>
      </c>
      <c r="AA18" s="118">
        <f t="shared" si="61"/>
        <v>1496.522242603264</v>
      </c>
      <c r="AB18" s="109">
        <v>509.73761323468977</v>
      </c>
      <c r="AC18" s="109">
        <v>407.15218559011646</v>
      </c>
      <c r="AD18" s="109">
        <v>408.62336040690536</v>
      </c>
      <c r="AE18" s="109">
        <v>407.29798284768646</v>
      </c>
      <c r="AF18" s="109">
        <v>449.44943384865951</v>
      </c>
      <c r="AG18" s="109">
        <v>440.48298631650448</v>
      </c>
      <c r="AH18" s="109">
        <v>449.14462263078951</v>
      </c>
      <c r="AI18" s="109">
        <v>474.53089873981901</v>
      </c>
      <c r="AJ18" s="109">
        <v>440.99348283951861</v>
      </c>
      <c r="AK18" s="109">
        <v>437.98415397317848</v>
      </c>
      <c r="AL18" s="109">
        <v>473.69572277747307</v>
      </c>
      <c r="AM18" s="109">
        <v>522.21994305369549</v>
      </c>
      <c r="AN18" s="109">
        <v>606.75291934146492</v>
      </c>
      <c r="AO18" s="109">
        <v>450.27912983024402</v>
      </c>
      <c r="AP18" s="109">
        <v>449.86970528794978</v>
      </c>
      <c r="AQ18" s="109">
        <v>490.45555323147005</v>
      </c>
      <c r="AR18" s="109">
        <v>518.11817456600807</v>
      </c>
      <c r="AS18" s="109">
        <v>486.88698534483217</v>
      </c>
      <c r="AT18" s="109">
        <v>507.62009082029539</v>
      </c>
      <c r="AU18" s="109">
        <v>521.36231628644236</v>
      </c>
      <c r="AV18" s="109">
        <v>495.21109702540497</v>
      </c>
      <c r="AW18" s="109">
        <v>533.99589503203322</v>
      </c>
      <c r="AX18" s="109">
        <v>517.91307041147388</v>
      </c>
      <c r="AY18" s="109">
        <v>499.37644378439506</v>
      </c>
      <c r="AZ18" s="109">
        <v>629.67452313278443</v>
      </c>
      <c r="BA18" s="109">
        <v>490.07815240530624</v>
      </c>
      <c r="BB18" s="109">
        <v>470.86347482672096</v>
      </c>
      <c r="BC18" s="109">
        <v>513.44853163923233</v>
      </c>
      <c r="BD18" s="109">
        <v>517.20478889676406</v>
      </c>
      <c r="BE18" s="109">
        <v>511.63300982671581</v>
      </c>
      <c r="BF18" s="109">
        <v>543.3170809756258</v>
      </c>
      <c r="BG18" s="109">
        <v>528.27624553181204</v>
      </c>
      <c r="BH18" s="109">
        <v>535.72521359954328</v>
      </c>
      <c r="BI18" s="109">
        <v>558.75203150054676</v>
      </c>
      <c r="BJ18" s="109">
        <v>551.11150712003132</v>
      </c>
      <c r="BK18" s="109">
        <v>562.83816777433321</v>
      </c>
      <c r="BL18" s="109">
        <v>721.59929134072684</v>
      </c>
      <c r="BM18" s="109">
        <v>565.41315926369589</v>
      </c>
      <c r="BN18" s="109">
        <v>552.99441740398993</v>
      </c>
      <c r="BO18" s="109">
        <v>571.71590980828341</v>
      </c>
      <c r="BP18" s="109">
        <v>506.79872927949157</v>
      </c>
      <c r="BQ18" s="109">
        <v>492.25225200173207</v>
      </c>
      <c r="BR18" s="109">
        <v>569.57374932014659</v>
      </c>
      <c r="BS18" s="109">
        <v>511.06621140725298</v>
      </c>
      <c r="BT18" s="109">
        <v>511.59053189233339</v>
      </c>
      <c r="BU18" s="109">
        <v>494.34532444431051</v>
      </c>
      <c r="BV18" s="109">
        <v>515.54146399296224</v>
      </c>
      <c r="BW18" s="109">
        <v>489.02481586579881</v>
      </c>
      <c r="BX18" s="109">
        <v>597.32444670506993</v>
      </c>
      <c r="BY18" s="109">
        <v>418.72602218085422</v>
      </c>
      <c r="BZ18" s="109">
        <v>444.8495392935784</v>
      </c>
      <c r="CA18" s="109">
        <v>430.33805826751075</v>
      </c>
      <c r="CB18" s="109">
        <v>432.67337329920275</v>
      </c>
      <c r="CC18" s="109">
        <v>475.54745574023167</v>
      </c>
      <c r="CD18" s="109">
        <v>432.40436838657422</v>
      </c>
      <c r="CE18" s="109">
        <v>481.51936077629449</v>
      </c>
      <c r="CF18" s="109">
        <v>450.79882552845089</v>
      </c>
      <c r="CG18" s="109">
        <v>501.05689751040717</v>
      </c>
      <c r="CH18" s="109">
        <v>483.85128308184937</v>
      </c>
      <c r="CI18" s="117">
        <v>511.61406201100749</v>
      </c>
    </row>
    <row r="19" spans="1:87">
      <c r="A19" s="86">
        <v>1213</v>
      </c>
      <c r="B19" s="229" t="s">
        <v>8</v>
      </c>
      <c r="C19" s="125">
        <f t="shared" si="62"/>
        <v>684.50283062999995</v>
      </c>
      <c r="D19" s="84">
        <f t="shared" si="63"/>
        <v>743.62630089000004</v>
      </c>
      <c r="E19" s="84">
        <f t="shared" si="64"/>
        <v>803.34595931089098</v>
      </c>
      <c r="F19" s="84">
        <f t="shared" si="65"/>
        <v>845.74343546730006</v>
      </c>
      <c r="G19" s="118">
        <f t="shared" si="66"/>
        <v>798.32967897237506</v>
      </c>
      <c r="H19" s="84">
        <f t="shared" si="42"/>
        <v>151.54081905999999</v>
      </c>
      <c r="I19" s="84">
        <f t="shared" si="43"/>
        <v>174.86759932000001</v>
      </c>
      <c r="J19" s="84">
        <f t="shared" si="44"/>
        <v>180.20974023000002</v>
      </c>
      <c r="K19" s="84">
        <f t="shared" si="45"/>
        <v>177.88467201999998</v>
      </c>
      <c r="L19" s="84">
        <f t="shared" si="46"/>
        <v>186.19874288</v>
      </c>
      <c r="M19" s="84">
        <f t="shared" si="47"/>
        <v>181.69025529000001</v>
      </c>
      <c r="N19" s="84">
        <f t="shared" si="48"/>
        <v>181.53352739000002</v>
      </c>
      <c r="O19" s="84">
        <f t="shared" si="49"/>
        <v>194.20377533000001</v>
      </c>
      <c r="P19" s="84">
        <f t="shared" si="50"/>
        <v>191.48692484</v>
      </c>
      <c r="Q19" s="84">
        <f t="shared" si="51"/>
        <v>190.06499577</v>
      </c>
      <c r="R19" s="84">
        <f t="shared" si="52"/>
        <v>207.63027759089096</v>
      </c>
      <c r="S19" s="84">
        <f t="shared" si="53"/>
        <v>214.16376111</v>
      </c>
      <c r="T19" s="84">
        <f t="shared" si="54"/>
        <v>218.9658613021</v>
      </c>
      <c r="U19" s="84">
        <f t="shared" si="55"/>
        <v>201.29337203</v>
      </c>
      <c r="V19" s="84">
        <f t="shared" si="56"/>
        <v>240.22280008000001</v>
      </c>
      <c r="W19" s="84">
        <f t="shared" si="57"/>
        <v>185.26140205519999</v>
      </c>
      <c r="X19" s="84">
        <f t="shared" si="58"/>
        <v>185.17918090000001</v>
      </c>
      <c r="Y19" s="84">
        <f t="shared" si="59"/>
        <v>176.70681920999999</v>
      </c>
      <c r="Z19" s="84">
        <f t="shared" si="60"/>
        <v>211.74064955997801</v>
      </c>
      <c r="AA19" s="118">
        <f t="shared" si="61"/>
        <v>224.70302930239706</v>
      </c>
      <c r="AB19" s="109">
        <v>55.829263789999999</v>
      </c>
      <c r="AC19" s="109">
        <v>46.2367439</v>
      </c>
      <c r="AD19" s="109">
        <v>49.474811369999998</v>
      </c>
      <c r="AE19" s="109">
        <v>57.113831019999992</v>
      </c>
      <c r="AF19" s="109">
        <v>56.77349688000001</v>
      </c>
      <c r="AG19" s="109">
        <v>60.980271419999994</v>
      </c>
      <c r="AH19" s="109">
        <v>62.249162140000003</v>
      </c>
      <c r="AI19" s="109">
        <v>60.899451600000006</v>
      </c>
      <c r="AJ19" s="109">
        <v>57.061126490000014</v>
      </c>
      <c r="AK19" s="109">
        <v>52.063033529999998</v>
      </c>
      <c r="AL19" s="109">
        <v>58.966389759999998</v>
      </c>
      <c r="AM19" s="109">
        <v>66.85524873</v>
      </c>
      <c r="AN19" s="109">
        <v>65.247513480000009</v>
      </c>
      <c r="AO19" s="109">
        <v>63.163610270000007</v>
      </c>
      <c r="AP19" s="109">
        <v>57.787619129999996</v>
      </c>
      <c r="AQ19" s="109">
        <v>59.947515330000009</v>
      </c>
      <c r="AR19" s="109">
        <v>62.341382699999997</v>
      </c>
      <c r="AS19" s="109">
        <v>59.401357259999997</v>
      </c>
      <c r="AT19" s="109">
        <v>60.518204690000012</v>
      </c>
      <c r="AU19" s="109">
        <v>59.362393900000001</v>
      </c>
      <c r="AV19" s="109">
        <v>61.652928799999998</v>
      </c>
      <c r="AW19" s="109">
        <v>62.504902400000006</v>
      </c>
      <c r="AX19" s="109">
        <v>64.36233141000001</v>
      </c>
      <c r="AY19" s="109">
        <v>67.336541519999997</v>
      </c>
      <c r="AZ19" s="109">
        <v>74.90400824999999</v>
      </c>
      <c r="BA19" s="109">
        <v>56.995754590000004</v>
      </c>
      <c r="BB19" s="109">
        <v>59.587161999999999</v>
      </c>
      <c r="BC19" s="109">
        <v>60.143474630000007</v>
      </c>
      <c r="BD19" s="109">
        <v>65.191193610000013</v>
      </c>
      <c r="BE19" s="109">
        <v>64.730327529999997</v>
      </c>
      <c r="BF19" s="109">
        <v>67.68981399089094</v>
      </c>
      <c r="BG19" s="109">
        <v>69.15978677999999</v>
      </c>
      <c r="BH19" s="109">
        <v>70.780676820000011</v>
      </c>
      <c r="BI19" s="109">
        <v>75.549212319999995</v>
      </c>
      <c r="BJ19" s="109">
        <v>70.020565820000002</v>
      </c>
      <c r="BK19" s="109">
        <v>68.593982969999999</v>
      </c>
      <c r="BL19" s="109">
        <v>90.851896629999999</v>
      </c>
      <c r="BM19" s="109">
        <v>61.974237349999989</v>
      </c>
      <c r="BN19" s="109">
        <v>66.139727322100001</v>
      </c>
      <c r="BO19" s="109">
        <v>67.82670014</v>
      </c>
      <c r="BP19" s="109">
        <v>60.282218659999998</v>
      </c>
      <c r="BQ19" s="109">
        <v>73.184453230000003</v>
      </c>
      <c r="BR19" s="109">
        <v>117.51248132000002</v>
      </c>
      <c r="BS19" s="109">
        <v>63.903900369999995</v>
      </c>
      <c r="BT19" s="109">
        <v>58.806418390000005</v>
      </c>
      <c r="BU19" s="109">
        <v>59.661314485200002</v>
      </c>
      <c r="BV19" s="109">
        <v>65.33031957</v>
      </c>
      <c r="BW19" s="109">
        <v>60.269768000000006</v>
      </c>
      <c r="BX19" s="109">
        <v>83.645505799999995</v>
      </c>
      <c r="BY19" s="109">
        <v>52.282146320000003</v>
      </c>
      <c r="BZ19" s="109">
        <v>49.251528780000008</v>
      </c>
      <c r="CA19" s="109">
        <v>60.318892480000017</v>
      </c>
      <c r="CB19" s="109">
        <v>56.578706919999988</v>
      </c>
      <c r="CC19" s="109">
        <v>59.809219809999995</v>
      </c>
      <c r="CD19" s="109">
        <v>77.113597889978024</v>
      </c>
      <c r="CE19" s="109">
        <v>66.871872139999994</v>
      </c>
      <c r="CF19" s="109">
        <v>67.755179530000007</v>
      </c>
      <c r="CG19" s="109">
        <v>85.479687960000007</v>
      </c>
      <c r="CH19" s="109">
        <v>73.485748290000004</v>
      </c>
      <c r="CI19" s="117">
        <v>65.737593052397031</v>
      </c>
    </row>
    <row r="20" spans="1:87">
      <c r="A20" s="86">
        <v>1214</v>
      </c>
      <c r="B20" s="229" t="s">
        <v>9</v>
      </c>
      <c r="C20" s="125">
        <f t="shared" si="62"/>
        <v>1263.7746420200001</v>
      </c>
      <c r="D20" s="84">
        <f t="shared" si="63"/>
        <v>1323.6914904623359</v>
      </c>
      <c r="E20" s="84">
        <f t="shared" si="64"/>
        <v>1376.7298100111327</v>
      </c>
      <c r="F20" s="84">
        <f t="shared" si="65"/>
        <v>2026.47470677</v>
      </c>
      <c r="G20" s="118">
        <f t="shared" si="66"/>
        <v>1631.1040510000003</v>
      </c>
      <c r="H20" s="84">
        <f t="shared" si="42"/>
        <v>293.48084315000017</v>
      </c>
      <c r="I20" s="84">
        <f t="shared" si="43"/>
        <v>315.25745303999986</v>
      </c>
      <c r="J20" s="84">
        <f t="shared" si="44"/>
        <v>337.20826401000016</v>
      </c>
      <c r="K20" s="84">
        <f t="shared" si="45"/>
        <v>317.82808182000008</v>
      </c>
      <c r="L20" s="84">
        <f t="shared" si="46"/>
        <v>311.65307024544256</v>
      </c>
      <c r="M20" s="84">
        <f t="shared" si="47"/>
        <v>328.37939053629827</v>
      </c>
      <c r="N20" s="84">
        <f t="shared" si="48"/>
        <v>333.93233269232155</v>
      </c>
      <c r="O20" s="84">
        <f t="shared" si="49"/>
        <v>349.72669698827326</v>
      </c>
      <c r="P20" s="84">
        <f t="shared" si="50"/>
        <v>290.62871417486139</v>
      </c>
      <c r="Q20" s="84">
        <f t="shared" si="51"/>
        <v>339.76849321568079</v>
      </c>
      <c r="R20" s="84">
        <f t="shared" si="52"/>
        <v>359.3573288952216</v>
      </c>
      <c r="S20" s="84">
        <f t="shared" si="53"/>
        <v>386.97527372536882</v>
      </c>
      <c r="T20" s="84">
        <f t="shared" si="54"/>
        <v>409.69279824</v>
      </c>
      <c r="U20" s="84">
        <f t="shared" si="55"/>
        <v>549.53943956000001</v>
      </c>
      <c r="V20" s="84">
        <f t="shared" si="56"/>
        <v>560.49038092000001</v>
      </c>
      <c r="W20" s="84">
        <f t="shared" si="57"/>
        <v>506.75208805</v>
      </c>
      <c r="X20" s="84">
        <f t="shared" si="58"/>
        <v>377.33850900000004</v>
      </c>
      <c r="Y20" s="84">
        <f t="shared" si="59"/>
        <v>367.68842099999995</v>
      </c>
      <c r="Z20" s="84">
        <f t="shared" si="60"/>
        <v>415.14687800000002</v>
      </c>
      <c r="AA20" s="118">
        <f t="shared" si="61"/>
        <v>470.93024300000002</v>
      </c>
      <c r="AB20" s="109">
        <v>96.38246498000008</v>
      </c>
      <c r="AC20" s="109">
        <v>94.374759470000043</v>
      </c>
      <c r="AD20" s="109">
        <v>102.72361870000002</v>
      </c>
      <c r="AE20" s="109">
        <v>91.54494643000001</v>
      </c>
      <c r="AF20" s="109">
        <v>108.03510921999994</v>
      </c>
      <c r="AG20" s="109">
        <v>115.67739738999988</v>
      </c>
      <c r="AH20" s="109">
        <v>109.44774058000004</v>
      </c>
      <c r="AI20" s="109">
        <v>125.23143068000007</v>
      </c>
      <c r="AJ20" s="109">
        <v>102.52909275000005</v>
      </c>
      <c r="AK20" s="109">
        <v>102.40873336000004</v>
      </c>
      <c r="AL20" s="109">
        <v>114.84278603000003</v>
      </c>
      <c r="AM20" s="109">
        <v>100.57656243000004</v>
      </c>
      <c r="AN20" s="109">
        <v>115.50047403744964</v>
      </c>
      <c r="AO20" s="109">
        <v>95.05465429833437</v>
      </c>
      <c r="AP20" s="109">
        <v>101.09794190965856</v>
      </c>
      <c r="AQ20" s="109">
        <v>110.57733737448888</v>
      </c>
      <c r="AR20" s="109">
        <v>113.66448829889352</v>
      </c>
      <c r="AS20" s="109">
        <v>104.13756486291588</v>
      </c>
      <c r="AT20" s="109">
        <v>112.30017980154217</v>
      </c>
      <c r="AU20" s="109">
        <v>116.29767507782168</v>
      </c>
      <c r="AV20" s="109">
        <v>105.3344778129577</v>
      </c>
      <c r="AW20" s="109">
        <v>122.03480850331989</v>
      </c>
      <c r="AX20" s="109">
        <v>118.85043483497284</v>
      </c>
      <c r="AY20" s="109">
        <v>108.84145364998052</v>
      </c>
      <c r="AZ20" s="109">
        <v>100.24429131954142</v>
      </c>
      <c r="BA20" s="109">
        <v>96.482735219021691</v>
      </c>
      <c r="BB20" s="109">
        <v>93.901687636298277</v>
      </c>
      <c r="BC20" s="109">
        <v>107.34283525966922</v>
      </c>
      <c r="BD20" s="109">
        <v>120.90350670195082</v>
      </c>
      <c r="BE20" s="109">
        <v>111.52215125406076</v>
      </c>
      <c r="BF20" s="109">
        <v>113.81037539989897</v>
      </c>
      <c r="BG20" s="109">
        <v>121.38865973255392</v>
      </c>
      <c r="BH20" s="109">
        <v>124.15829376276869</v>
      </c>
      <c r="BI20" s="109">
        <v>126.66620855803333</v>
      </c>
      <c r="BJ20" s="109">
        <v>128.37260326796849</v>
      </c>
      <c r="BK20" s="109">
        <v>131.936461899367</v>
      </c>
      <c r="BL20" s="109">
        <v>141.49126326999999</v>
      </c>
      <c r="BM20" s="109">
        <v>120.46300646</v>
      </c>
      <c r="BN20" s="109">
        <v>147.73852851000004</v>
      </c>
      <c r="BO20" s="109">
        <v>166.28510786000001</v>
      </c>
      <c r="BP20" s="109">
        <v>191.77568137</v>
      </c>
      <c r="BQ20" s="109">
        <v>191.47865032999999</v>
      </c>
      <c r="BR20" s="109">
        <v>194.28770459999996</v>
      </c>
      <c r="BS20" s="109">
        <v>178.24171144000002</v>
      </c>
      <c r="BT20" s="109">
        <v>187.96096488000001</v>
      </c>
      <c r="BU20" s="109">
        <v>175.78747989000001</v>
      </c>
      <c r="BV20" s="109">
        <v>166.97669441999997</v>
      </c>
      <c r="BW20" s="109">
        <v>163.98791373999998</v>
      </c>
      <c r="BX20" s="109">
        <v>136.515839</v>
      </c>
      <c r="BY20" s="109">
        <v>116.152815</v>
      </c>
      <c r="BZ20" s="109">
        <v>124.66985500000001</v>
      </c>
      <c r="CA20" s="109">
        <v>120.897913</v>
      </c>
      <c r="CB20" s="109">
        <v>130.669861</v>
      </c>
      <c r="CC20" s="109">
        <v>116.12064699999999</v>
      </c>
      <c r="CD20" s="109">
        <v>131.589719</v>
      </c>
      <c r="CE20" s="109">
        <v>149.21020300000001</v>
      </c>
      <c r="CF20" s="109">
        <v>134.34695600000001</v>
      </c>
      <c r="CG20" s="109">
        <v>167.62572700000001</v>
      </c>
      <c r="CH20" s="109">
        <v>155.65939</v>
      </c>
      <c r="CI20" s="117">
        <v>147.64512599999998</v>
      </c>
    </row>
    <row r="21" spans="1:87">
      <c r="A21" s="86">
        <v>1215</v>
      </c>
      <c r="B21" s="229" t="s">
        <v>10</v>
      </c>
      <c r="C21" s="125">
        <f t="shared" si="62"/>
        <v>1581.6330105092691</v>
      </c>
      <c r="D21" s="84">
        <f t="shared" si="63"/>
        <v>1799.4192497821289</v>
      </c>
      <c r="E21" s="84">
        <f t="shared" si="64"/>
        <v>1835.7418970575245</v>
      </c>
      <c r="F21" s="84">
        <f t="shared" si="65"/>
        <v>1732.2526188242327</v>
      </c>
      <c r="G21" s="118">
        <f t="shared" si="66"/>
        <v>1591.3656711709186</v>
      </c>
      <c r="H21" s="84">
        <f t="shared" si="42"/>
        <v>387.92243314831103</v>
      </c>
      <c r="I21" s="84">
        <f t="shared" si="43"/>
        <v>380.21171177222493</v>
      </c>
      <c r="J21" s="84">
        <f t="shared" si="44"/>
        <v>385.43894792834885</v>
      </c>
      <c r="K21" s="84">
        <f t="shared" si="45"/>
        <v>428.05991766038437</v>
      </c>
      <c r="L21" s="84">
        <f t="shared" si="46"/>
        <v>474.45893774963838</v>
      </c>
      <c r="M21" s="84">
        <f t="shared" si="47"/>
        <v>446.81444761584476</v>
      </c>
      <c r="N21" s="84">
        <f t="shared" si="48"/>
        <v>452.76080424643436</v>
      </c>
      <c r="O21" s="84">
        <f t="shared" si="49"/>
        <v>425.38506017021143</v>
      </c>
      <c r="P21" s="84">
        <f t="shared" si="50"/>
        <v>467.32018521319242</v>
      </c>
      <c r="Q21" s="84">
        <f t="shared" si="51"/>
        <v>424.70725273071662</v>
      </c>
      <c r="R21" s="84">
        <f t="shared" si="52"/>
        <v>446.38625464711811</v>
      </c>
      <c r="S21" s="84">
        <f t="shared" si="53"/>
        <v>497.32820446649743</v>
      </c>
      <c r="T21" s="84">
        <f t="shared" si="54"/>
        <v>501.87951686703599</v>
      </c>
      <c r="U21" s="84">
        <f t="shared" si="55"/>
        <v>420.38470048021657</v>
      </c>
      <c r="V21" s="84">
        <f t="shared" si="56"/>
        <v>440.57544397420133</v>
      </c>
      <c r="W21" s="84">
        <f t="shared" si="57"/>
        <v>369.41295750277936</v>
      </c>
      <c r="X21" s="84">
        <f t="shared" si="58"/>
        <v>449.25760534357329</v>
      </c>
      <c r="Y21" s="84">
        <f t="shared" si="59"/>
        <v>369.9134494149983</v>
      </c>
      <c r="Z21" s="84">
        <f t="shared" si="60"/>
        <v>367.06620977496834</v>
      </c>
      <c r="AA21" s="118">
        <f t="shared" si="61"/>
        <v>405.12840663737876</v>
      </c>
      <c r="AB21" s="109">
        <v>115.63881806538943</v>
      </c>
      <c r="AC21" s="109">
        <v>138.38891318232922</v>
      </c>
      <c r="AD21" s="109">
        <v>133.89470190059239</v>
      </c>
      <c r="AE21" s="109">
        <v>129.63711851075391</v>
      </c>
      <c r="AF21" s="109">
        <v>120.93295736612838</v>
      </c>
      <c r="AG21" s="109">
        <v>129.64163589534266</v>
      </c>
      <c r="AH21" s="109">
        <v>125.39597904081039</v>
      </c>
      <c r="AI21" s="109">
        <v>130.32705205644615</v>
      </c>
      <c r="AJ21" s="109">
        <v>129.7159168310923</v>
      </c>
      <c r="AK21" s="109">
        <v>118.07782099853675</v>
      </c>
      <c r="AL21" s="109">
        <v>131.14545986906415</v>
      </c>
      <c r="AM21" s="109">
        <v>178.83663679278342</v>
      </c>
      <c r="AN21" s="109">
        <v>156.5061986019567</v>
      </c>
      <c r="AO21" s="109">
        <v>159.66105606807454</v>
      </c>
      <c r="AP21" s="109">
        <v>158.29168307960717</v>
      </c>
      <c r="AQ21" s="109">
        <v>147.60559186525617</v>
      </c>
      <c r="AR21" s="109">
        <v>148.34647389169996</v>
      </c>
      <c r="AS21" s="109">
        <v>150.86238185888865</v>
      </c>
      <c r="AT21" s="109">
        <v>150.71477134190204</v>
      </c>
      <c r="AU21" s="109">
        <v>151.98003124866517</v>
      </c>
      <c r="AV21" s="109">
        <v>150.06600165586718</v>
      </c>
      <c r="AW21" s="109">
        <v>141.2217488902553</v>
      </c>
      <c r="AX21" s="109">
        <v>142.77130928797163</v>
      </c>
      <c r="AY21" s="109">
        <v>141.39200199198453</v>
      </c>
      <c r="AZ21" s="109">
        <v>162.29620225860214</v>
      </c>
      <c r="BA21" s="109">
        <v>150.35364862945784</v>
      </c>
      <c r="BB21" s="109">
        <v>154.67033432513242</v>
      </c>
      <c r="BC21" s="109">
        <v>147.76495330452087</v>
      </c>
      <c r="BD21" s="109">
        <v>136.31785584774491</v>
      </c>
      <c r="BE21" s="109">
        <v>140.62444357845084</v>
      </c>
      <c r="BF21" s="109">
        <v>152.02455111652247</v>
      </c>
      <c r="BG21" s="109">
        <v>149.98521785677784</v>
      </c>
      <c r="BH21" s="109">
        <v>144.37648567381783</v>
      </c>
      <c r="BI21" s="109">
        <v>149.52086139774326</v>
      </c>
      <c r="BJ21" s="109">
        <v>190.83791892023169</v>
      </c>
      <c r="BK21" s="109">
        <v>156.96942414852248</v>
      </c>
      <c r="BL21" s="109">
        <v>175.47501343610134</v>
      </c>
      <c r="BM21" s="109">
        <v>163.09558504126906</v>
      </c>
      <c r="BN21" s="109">
        <v>163.30891838966562</v>
      </c>
      <c r="BO21" s="109">
        <v>149.57481586388411</v>
      </c>
      <c r="BP21" s="109">
        <v>138.72262735470395</v>
      </c>
      <c r="BQ21" s="109">
        <v>132.08725726162854</v>
      </c>
      <c r="BR21" s="109">
        <v>174.20242470042032</v>
      </c>
      <c r="BS21" s="109">
        <v>135.16672744511209</v>
      </c>
      <c r="BT21" s="109">
        <v>131.2062918286689</v>
      </c>
      <c r="BU21" s="109">
        <v>129.66449246104006</v>
      </c>
      <c r="BV21" s="109">
        <v>119.2144113646917</v>
      </c>
      <c r="BW21" s="109">
        <v>120.53405367704759</v>
      </c>
      <c r="BX21" s="109">
        <v>182.31431662185517</v>
      </c>
      <c r="BY21" s="109">
        <v>131.60880441562688</v>
      </c>
      <c r="BZ21" s="109">
        <v>135.33448430609127</v>
      </c>
      <c r="CA21" s="109">
        <v>127.3721079654412</v>
      </c>
      <c r="CB21" s="109">
        <v>115.45141686739281</v>
      </c>
      <c r="CC21" s="109">
        <v>127.08992458216427</v>
      </c>
      <c r="CD21" s="109">
        <v>124.02541099091005</v>
      </c>
      <c r="CE21" s="109">
        <v>116.6269555321328</v>
      </c>
      <c r="CF21" s="109">
        <v>126.41384325192548</v>
      </c>
      <c r="CG21" s="109">
        <v>126.01543199255291</v>
      </c>
      <c r="CH21" s="109">
        <v>116.14169382442833</v>
      </c>
      <c r="CI21" s="117">
        <v>162.97128082039751</v>
      </c>
    </row>
    <row r="22" spans="1:87">
      <c r="A22" s="86">
        <v>1216</v>
      </c>
      <c r="B22" s="229" t="s">
        <v>11</v>
      </c>
      <c r="C22" s="125">
        <f t="shared" si="62"/>
        <v>0</v>
      </c>
      <c r="D22" s="84">
        <f t="shared" si="63"/>
        <v>0</v>
      </c>
      <c r="E22" s="84">
        <f t="shared" si="64"/>
        <v>0</v>
      </c>
      <c r="F22" s="84">
        <f t="shared" si="65"/>
        <v>0</v>
      </c>
      <c r="G22" s="118">
        <f t="shared" si="66"/>
        <v>758.30309800300006</v>
      </c>
      <c r="H22" s="84">
        <f t="shared" si="42"/>
        <v>0</v>
      </c>
      <c r="I22" s="84">
        <f t="shared" si="43"/>
        <v>0</v>
      </c>
      <c r="J22" s="84">
        <f t="shared" si="44"/>
        <v>0</v>
      </c>
      <c r="K22" s="84">
        <f t="shared" si="45"/>
        <v>0</v>
      </c>
      <c r="L22" s="84">
        <f t="shared" si="46"/>
        <v>0</v>
      </c>
      <c r="M22" s="84">
        <f t="shared" si="47"/>
        <v>0</v>
      </c>
      <c r="N22" s="84">
        <f t="shared" si="48"/>
        <v>0</v>
      </c>
      <c r="O22" s="84">
        <f t="shared" si="49"/>
        <v>0</v>
      </c>
      <c r="P22" s="84">
        <f t="shared" si="50"/>
        <v>0</v>
      </c>
      <c r="Q22" s="84">
        <f t="shared" si="51"/>
        <v>0</v>
      </c>
      <c r="R22" s="84">
        <f t="shared" si="52"/>
        <v>0</v>
      </c>
      <c r="S22" s="84">
        <f t="shared" si="53"/>
        <v>0</v>
      </c>
      <c r="T22" s="84">
        <f t="shared" si="54"/>
        <v>0</v>
      </c>
      <c r="U22" s="84">
        <f t="shared" si="55"/>
        <v>0</v>
      </c>
      <c r="V22" s="84">
        <f t="shared" si="56"/>
        <v>0</v>
      </c>
      <c r="W22" s="84">
        <f t="shared" si="57"/>
        <v>0</v>
      </c>
      <c r="X22" s="84">
        <f t="shared" si="58"/>
        <v>0</v>
      </c>
      <c r="Y22" s="84">
        <f t="shared" si="59"/>
        <v>200.741892393</v>
      </c>
      <c r="Z22" s="84">
        <f t="shared" si="60"/>
        <v>490.18404217</v>
      </c>
      <c r="AA22" s="118">
        <f t="shared" si="61"/>
        <v>67.377163440000004</v>
      </c>
      <c r="AB22" s="109">
        <v>0</v>
      </c>
      <c r="AC22" s="109">
        <v>0</v>
      </c>
      <c r="AD22" s="109">
        <v>0</v>
      </c>
      <c r="AE22" s="109">
        <v>0</v>
      </c>
      <c r="AF22" s="109">
        <v>0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0</v>
      </c>
      <c r="AQ22" s="109">
        <v>0</v>
      </c>
      <c r="AR22" s="109">
        <v>0</v>
      </c>
      <c r="AS22" s="109">
        <v>0</v>
      </c>
      <c r="AT22" s="109">
        <v>0</v>
      </c>
      <c r="AU22" s="109">
        <v>0</v>
      </c>
      <c r="AV22" s="109">
        <v>0</v>
      </c>
      <c r="AW22" s="109">
        <v>0</v>
      </c>
      <c r="AX22" s="109">
        <v>0</v>
      </c>
      <c r="AY22" s="109">
        <v>0</v>
      </c>
      <c r="AZ22" s="109">
        <v>0</v>
      </c>
      <c r="BA22" s="109">
        <v>0</v>
      </c>
      <c r="BB22" s="109">
        <v>0</v>
      </c>
      <c r="BC22" s="109">
        <v>0</v>
      </c>
      <c r="BD22" s="109">
        <v>0</v>
      </c>
      <c r="BE22" s="109">
        <v>0</v>
      </c>
      <c r="BF22" s="109">
        <v>0</v>
      </c>
      <c r="BG22" s="109">
        <v>0</v>
      </c>
      <c r="BH22" s="109">
        <v>0</v>
      </c>
      <c r="BI22" s="109">
        <v>0</v>
      </c>
      <c r="BJ22" s="109">
        <v>0</v>
      </c>
      <c r="BK22" s="109">
        <v>0</v>
      </c>
      <c r="BL22" s="109">
        <v>0</v>
      </c>
      <c r="BM22" s="109">
        <v>0</v>
      </c>
      <c r="BN22" s="109">
        <v>0</v>
      </c>
      <c r="BO22" s="109">
        <v>0</v>
      </c>
      <c r="BP22" s="109">
        <v>0</v>
      </c>
      <c r="BQ22" s="109">
        <v>0</v>
      </c>
      <c r="BR22" s="109">
        <v>0</v>
      </c>
      <c r="BS22" s="109">
        <v>0</v>
      </c>
      <c r="BT22" s="109">
        <v>0</v>
      </c>
      <c r="BU22" s="109">
        <v>0</v>
      </c>
      <c r="BV22" s="109">
        <v>0</v>
      </c>
      <c r="BW22" s="109">
        <v>0</v>
      </c>
      <c r="BX22" s="109">
        <v>0</v>
      </c>
      <c r="BY22" s="109">
        <v>0</v>
      </c>
      <c r="BZ22" s="109">
        <v>0</v>
      </c>
      <c r="CA22" s="109">
        <v>0</v>
      </c>
      <c r="CB22" s="109">
        <v>0</v>
      </c>
      <c r="CC22" s="109">
        <v>200.741892393</v>
      </c>
      <c r="CD22" s="109">
        <v>220.02190404000001</v>
      </c>
      <c r="CE22" s="109">
        <v>227.58629815999998</v>
      </c>
      <c r="CF22" s="109">
        <v>42.575839970000004</v>
      </c>
      <c r="CG22" s="109">
        <v>24.121086730000002</v>
      </c>
      <c r="CH22" s="109">
        <v>24.854514130000002</v>
      </c>
      <c r="CI22" s="117">
        <v>18.40156258</v>
      </c>
    </row>
    <row r="23" spans="1:87">
      <c r="A23" s="86">
        <v>122</v>
      </c>
      <c r="B23" s="116" t="s">
        <v>12</v>
      </c>
      <c r="C23" s="125">
        <f>+SUM(AB23:AM23)</f>
        <v>0</v>
      </c>
      <c r="D23" s="84">
        <f t="shared" si="63"/>
        <v>0</v>
      </c>
      <c r="E23" s="84">
        <f t="shared" si="64"/>
        <v>0</v>
      </c>
      <c r="F23" s="84">
        <f t="shared" si="65"/>
        <v>0</v>
      </c>
      <c r="G23" s="118">
        <f t="shared" si="66"/>
        <v>0</v>
      </c>
      <c r="H23" s="84">
        <f t="shared" si="42"/>
        <v>0</v>
      </c>
      <c r="I23" s="84">
        <f t="shared" si="43"/>
        <v>0</v>
      </c>
      <c r="J23" s="84">
        <f t="shared" si="44"/>
        <v>0</v>
      </c>
      <c r="K23" s="84">
        <f t="shared" si="45"/>
        <v>0</v>
      </c>
      <c r="L23" s="84">
        <f t="shared" si="46"/>
        <v>0</v>
      </c>
      <c r="M23" s="84">
        <f t="shared" si="47"/>
        <v>0</v>
      </c>
      <c r="N23" s="84">
        <f t="shared" si="48"/>
        <v>0</v>
      </c>
      <c r="O23" s="84">
        <f t="shared" si="49"/>
        <v>0</v>
      </c>
      <c r="P23" s="84">
        <f t="shared" si="50"/>
        <v>0</v>
      </c>
      <c r="Q23" s="84">
        <f t="shared" si="51"/>
        <v>0</v>
      </c>
      <c r="R23" s="84">
        <f t="shared" si="52"/>
        <v>0</v>
      </c>
      <c r="S23" s="84">
        <f t="shared" si="53"/>
        <v>0</v>
      </c>
      <c r="T23" s="84">
        <f t="shared" si="54"/>
        <v>0</v>
      </c>
      <c r="U23" s="84">
        <f t="shared" si="55"/>
        <v>0</v>
      </c>
      <c r="V23" s="84">
        <f t="shared" si="56"/>
        <v>0</v>
      </c>
      <c r="W23" s="84">
        <f t="shared" si="57"/>
        <v>0</v>
      </c>
      <c r="X23" s="84">
        <f t="shared" si="58"/>
        <v>0</v>
      </c>
      <c r="Y23" s="84">
        <f t="shared" si="59"/>
        <v>0</v>
      </c>
      <c r="Z23" s="84">
        <f t="shared" si="60"/>
        <v>0</v>
      </c>
      <c r="AA23" s="118">
        <f t="shared" si="61"/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0</v>
      </c>
      <c r="AN23" s="109">
        <v>0</v>
      </c>
      <c r="AO23" s="109">
        <v>0</v>
      </c>
      <c r="AP23" s="109">
        <v>0</v>
      </c>
      <c r="AQ23" s="109">
        <v>0</v>
      </c>
      <c r="AR23" s="109">
        <v>0</v>
      </c>
      <c r="AS23" s="109">
        <v>0</v>
      </c>
      <c r="AT23" s="109">
        <v>0</v>
      </c>
      <c r="AU23" s="109">
        <v>0</v>
      </c>
      <c r="AV23" s="109">
        <v>0</v>
      </c>
      <c r="AW23" s="109">
        <v>0</v>
      </c>
      <c r="AX23" s="109">
        <v>0</v>
      </c>
      <c r="AY23" s="109">
        <v>0</v>
      </c>
      <c r="AZ23" s="109">
        <v>0</v>
      </c>
      <c r="BA23" s="109">
        <v>0</v>
      </c>
      <c r="BB23" s="109">
        <v>0</v>
      </c>
      <c r="BC23" s="109">
        <v>0</v>
      </c>
      <c r="BD23" s="109">
        <v>0</v>
      </c>
      <c r="BE23" s="109">
        <v>0</v>
      </c>
      <c r="BF23" s="109">
        <v>0</v>
      </c>
      <c r="BG23" s="109">
        <v>0</v>
      </c>
      <c r="BH23" s="109">
        <v>0</v>
      </c>
      <c r="BI23" s="109">
        <v>0</v>
      </c>
      <c r="BJ23" s="109">
        <v>0</v>
      </c>
      <c r="BK23" s="109">
        <v>0</v>
      </c>
      <c r="BL23" s="109">
        <v>0</v>
      </c>
      <c r="BM23" s="109">
        <v>0</v>
      </c>
      <c r="BN23" s="109">
        <v>0</v>
      </c>
      <c r="BO23" s="109">
        <v>0</v>
      </c>
      <c r="BP23" s="109">
        <v>0</v>
      </c>
      <c r="BQ23" s="109">
        <v>0</v>
      </c>
      <c r="BR23" s="109">
        <v>0</v>
      </c>
      <c r="BS23" s="109">
        <v>0</v>
      </c>
      <c r="BT23" s="109">
        <v>0</v>
      </c>
      <c r="BU23" s="109">
        <v>0</v>
      </c>
      <c r="BV23" s="109">
        <v>0</v>
      </c>
      <c r="BW23" s="109">
        <v>0</v>
      </c>
      <c r="BX23" s="109">
        <v>0</v>
      </c>
      <c r="BY23" s="109">
        <v>0</v>
      </c>
      <c r="BZ23" s="109">
        <v>0</v>
      </c>
      <c r="CA23" s="109">
        <v>0</v>
      </c>
      <c r="CB23" s="109">
        <v>0</v>
      </c>
      <c r="CC23" s="109">
        <v>0</v>
      </c>
      <c r="CD23" s="109">
        <v>0</v>
      </c>
      <c r="CE23" s="109">
        <v>0</v>
      </c>
      <c r="CF23" s="109">
        <v>0</v>
      </c>
      <c r="CG23" s="109">
        <v>0</v>
      </c>
      <c r="CH23" s="109">
        <v>0</v>
      </c>
      <c r="CI23" s="117">
        <v>0</v>
      </c>
    </row>
    <row r="24" spans="1:87">
      <c r="A24" s="86">
        <v>123</v>
      </c>
      <c r="B24" s="116" t="s">
        <v>25</v>
      </c>
      <c r="C24" s="125">
        <f>+SUM(AB24:AM24)</f>
        <v>54.355956733064502</v>
      </c>
      <c r="D24" s="84">
        <f t="shared" ref="D24:D26" si="67">+SUM(AN24:AY24)</f>
        <v>95.128120640329655</v>
      </c>
      <c r="E24" s="84">
        <f t="shared" ref="E24:E26" si="68">+SUM(AZ24:BK24)</f>
        <v>94.995522859999994</v>
      </c>
      <c r="F24" s="84">
        <f t="shared" ref="F24:F26" si="69">+SUM(BL24:BW24)</f>
        <v>471.31818535000014</v>
      </c>
      <c r="G24" s="118">
        <f t="shared" ref="G24:G26" si="70">+SUM(BX24:CI24)</f>
        <v>382.9881458280525</v>
      </c>
      <c r="H24" s="84">
        <f t="shared" ref="H24:H26" si="71">+SUM(AB24:AD24)</f>
        <v>0</v>
      </c>
      <c r="I24" s="84">
        <f t="shared" ref="I24:I26" si="72">+SUM(AE24:AG24)</f>
        <v>0</v>
      </c>
      <c r="J24" s="84">
        <f t="shared" ref="J24:J26" si="73">+SUM(AH24:AJ24)</f>
        <v>0</v>
      </c>
      <c r="K24" s="84">
        <f t="shared" ref="K24:K26" si="74">+SUM(AK24:AM24)</f>
        <v>54.355956733064502</v>
      </c>
      <c r="L24" s="84">
        <f t="shared" ref="L24:L26" si="75">+SUM(AN24:AP24)</f>
        <v>0</v>
      </c>
      <c r="M24" s="84">
        <f t="shared" ref="M24:M26" si="76">+SUM(AQ24:AS24)</f>
        <v>64.957790969999991</v>
      </c>
      <c r="N24" s="84">
        <f t="shared" ref="N24:N26" si="77">+SUM(AT24:AV24)</f>
        <v>30.170329670329668</v>
      </c>
      <c r="O24" s="84">
        <f t="shared" ref="O24:O26" si="78">+SUM(AW24:AY24)</f>
        <v>0</v>
      </c>
      <c r="P24" s="84">
        <f t="shared" ref="P24:P26" si="79">+SUM(AZ24:BB24)</f>
        <v>81.945522859999997</v>
      </c>
      <c r="Q24" s="84">
        <f t="shared" ref="Q24:Q26" si="80">+SUM(BC24:BE24)</f>
        <v>0</v>
      </c>
      <c r="R24" s="84">
        <f t="shared" ref="R24:R26" si="81">+SUM(BF24:BH24)</f>
        <v>0</v>
      </c>
      <c r="S24" s="84">
        <f t="shared" ref="S24:S26" si="82">+SUM(BI24:BK24)</f>
        <v>13.05</v>
      </c>
      <c r="T24" s="84">
        <f t="shared" ref="T24:T26" si="83">+SUM(BL24:BN24)</f>
        <v>292.29579883000002</v>
      </c>
      <c r="U24" s="84">
        <f t="shared" ref="U24:U26" si="84">+SUM(BO24:BQ24)</f>
        <v>111.72811799999999</v>
      </c>
      <c r="V24" s="84">
        <f t="shared" ref="V24:V26" si="85">+SUM(BR24:BT24)</f>
        <v>37.926117909999995</v>
      </c>
      <c r="W24" s="84">
        <f t="shared" ref="W24:W26" si="86">+SUM(BU24:BW24)</f>
        <v>29.368150610000001</v>
      </c>
      <c r="X24" s="84">
        <f t="shared" ref="X24:X26" si="87">+SUM(BX24:BZ24)</f>
        <v>75.249818349999998</v>
      </c>
      <c r="Y24" s="84">
        <f t="shared" ref="Y24:Y26" si="88">+SUM(CA24:CC24)</f>
        <v>133.75258955000001</v>
      </c>
      <c r="Z24" s="84">
        <f t="shared" ref="Z24:Z26" si="89">+SUM(CD24:CF24)</f>
        <v>40.700000000000003</v>
      </c>
      <c r="AA24" s="118">
        <f t="shared" ref="AA24:AA26" si="90">+SUM(CG24:CI24)</f>
        <v>133.2857379280525</v>
      </c>
      <c r="AB24" s="109">
        <v>0</v>
      </c>
      <c r="AC24" s="109">
        <v>0</v>
      </c>
      <c r="AD24" s="109">
        <v>0</v>
      </c>
      <c r="AE24" s="109">
        <v>0</v>
      </c>
      <c r="AF24" s="109">
        <v>0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54.355956733064502</v>
      </c>
      <c r="AN24" s="109">
        <v>0</v>
      </c>
      <c r="AO24" s="109">
        <v>0</v>
      </c>
      <c r="AP24" s="109">
        <v>0</v>
      </c>
      <c r="AQ24" s="109">
        <v>0</v>
      </c>
      <c r="AR24" s="109">
        <v>52.452223229999994</v>
      </c>
      <c r="AS24" s="109">
        <v>12.50556774</v>
      </c>
      <c r="AT24" s="109">
        <v>0</v>
      </c>
      <c r="AU24" s="109">
        <v>30.170329670329668</v>
      </c>
      <c r="AV24" s="109">
        <v>0</v>
      </c>
      <c r="AW24" s="109">
        <v>0</v>
      </c>
      <c r="AX24" s="109">
        <v>0</v>
      </c>
      <c r="AY24" s="109">
        <v>0</v>
      </c>
      <c r="AZ24" s="109">
        <v>24.950502409999999</v>
      </c>
      <c r="BA24" s="109">
        <v>56.995020449999998</v>
      </c>
      <c r="BB24" s="109">
        <v>0</v>
      </c>
      <c r="BC24" s="109">
        <v>0</v>
      </c>
      <c r="BD24" s="109">
        <v>0</v>
      </c>
      <c r="BE24" s="109">
        <v>0</v>
      </c>
      <c r="BF24" s="109">
        <v>0</v>
      </c>
      <c r="BG24" s="109">
        <v>0</v>
      </c>
      <c r="BH24" s="109">
        <v>0</v>
      </c>
      <c r="BI24" s="109">
        <v>13.05</v>
      </c>
      <c r="BJ24" s="109">
        <v>0</v>
      </c>
      <c r="BK24" s="109">
        <v>0</v>
      </c>
      <c r="BL24" s="109">
        <v>0</v>
      </c>
      <c r="BM24" s="109">
        <v>210.28902400000001</v>
      </c>
      <c r="BN24" s="109">
        <v>82.006774829999998</v>
      </c>
      <c r="BO24" s="109">
        <v>60.990511999999995</v>
      </c>
      <c r="BP24" s="109">
        <v>50.593093999999994</v>
      </c>
      <c r="BQ24" s="109">
        <v>0.144512</v>
      </c>
      <c r="BR24" s="109">
        <v>18.640511999999998</v>
      </c>
      <c r="BS24" s="109">
        <v>5.6445119999999998</v>
      </c>
      <c r="BT24" s="109">
        <v>13.64109391</v>
      </c>
      <c r="BU24" s="109">
        <v>0.144512</v>
      </c>
      <c r="BV24" s="109">
        <v>8.6405120000000011</v>
      </c>
      <c r="BW24" s="109">
        <v>20.583126610000001</v>
      </c>
      <c r="BX24" s="109">
        <v>15.349</v>
      </c>
      <c r="BY24" s="109">
        <v>43.954000000000001</v>
      </c>
      <c r="BZ24" s="109">
        <v>15.946818349999999</v>
      </c>
      <c r="CA24" s="109">
        <v>70.175810560000002</v>
      </c>
      <c r="CB24" s="109">
        <v>48.506778990000001</v>
      </c>
      <c r="CC24" s="109">
        <v>15.07</v>
      </c>
      <c r="CD24" s="109">
        <v>15</v>
      </c>
      <c r="CE24" s="109">
        <v>10.7</v>
      </c>
      <c r="CF24" s="109">
        <v>15</v>
      </c>
      <c r="CG24" s="109">
        <v>15.696837</v>
      </c>
      <c r="CH24" s="109">
        <v>47.5</v>
      </c>
      <c r="CI24" s="117">
        <v>70.088900928052496</v>
      </c>
    </row>
    <row r="25" spans="1:87">
      <c r="A25" s="86">
        <v>124</v>
      </c>
      <c r="B25" s="116" t="s">
        <v>58</v>
      </c>
      <c r="C25" s="125">
        <f t="shared" ref="C25:C26" si="91">+SUM(AB25:AM25)</f>
        <v>0</v>
      </c>
      <c r="D25" s="84">
        <f t="shared" si="67"/>
        <v>0</v>
      </c>
      <c r="E25" s="84">
        <f t="shared" si="68"/>
        <v>0</v>
      </c>
      <c r="F25" s="84">
        <f t="shared" si="69"/>
        <v>0</v>
      </c>
      <c r="G25" s="118">
        <f t="shared" si="70"/>
        <v>0</v>
      </c>
      <c r="H25" s="84">
        <f t="shared" si="71"/>
        <v>0</v>
      </c>
      <c r="I25" s="84">
        <f t="shared" si="72"/>
        <v>0</v>
      </c>
      <c r="J25" s="84">
        <f t="shared" si="73"/>
        <v>0</v>
      </c>
      <c r="K25" s="84">
        <f t="shared" si="74"/>
        <v>0</v>
      </c>
      <c r="L25" s="84">
        <f t="shared" si="75"/>
        <v>0</v>
      </c>
      <c r="M25" s="84">
        <f t="shared" si="76"/>
        <v>0</v>
      </c>
      <c r="N25" s="84">
        <f t="shared" si="77"/>
        <v>0</v>
      </c>
      <c r="O25" s="84">
        <f t="shared" si="78"/>
        <v>0</v>
      </c>
      <c r="P25" s="84">
        <f t="shared" si="79"/>
        <v>0</v>
      </c>
      <c r="Q25" s="84">
        <f t="shared" si="80"/>
        <v>0</v>
      </c>
      <c r="R25" s="84">
        <f t="shared" si="81"/>
        <v>0</v>
      </c>
      <c r="S25" s="84">
        <f t="shared" si="82"/>
        <v>0</v>
      </c>
      <c r="T25" s="84">
        <f t="shared" si="83"/>
        <v>0</v>
      </c>
      <c r="U25" s="84">
        <f t="shared" si="84"/>
        <v>0</v>
      </c>
      <c r="V25" s="84">
        <f t="shared" si="85"/>
        <v>0</v>
      </c>
      <c r="W25" s="84">
        <f t="shared" si="86"/>
        <v>0</v>
      </c>
      <c r="X25" s="84">
        <f t="shared" si="87"/>
        <v>0</v>
      </c>
      <c r="Y25" s="84">
        <f t="shared" si="88"/>
        <v>0</v>
      </c>
      <c r="Z25" s="84">
        <f t="shared" si="89"/>
        <v>0</v>
      </c>
      <c r="AA25" s="118">
        <f t="shared" si="90"/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</v>
      </c>
      <c r="BA25" s="84">
        <v>0</v>
      </c>
      <c r="BB25" s="84">
        <v>0</v>
      </c>
      <c r="BC25" s="84">
        <v>0</v>
      </c>
      <c r="BD25" s="84">
        <v>0</v>
      </c>
      <c r="BE25" s="84">
        <v>0</v>
      </c>
      <c r="BF25" s="84">
        <v>0</v>
      </c>
      <c r="BG25" s="84">
        <v>0</v>
      </c>
      <c r="BH25" s="84">
        <v>0</v>
      </c>
      <c r="BI25" s="84">
        <v>0</v>
      </c>
      <c r="BJ25" s="84">
        <v>0</v>
      </c>
      <c r="BK25" s="84">
        <v>0</v>
      </c>
      <c r="BL25" s="84">
        <v>0</v>
      </c>
      <c r="BM25" s="84">
        <v>0</v>
      </c>
      <c r="BN25" s="84">
        <v>0</v>
      </c>
      <c r="BO25" s="84">
        <v>0</v>
      </c>
      <c r="BP25" s="84">
        <v>0</v>
      </c>
      <c r="BQ25" s="84">
        <v>0</v>
      </c>
      <c r="BR25" s="84">
        <v>0</v>
      </c>
      <c r="BS25" s="84">
        <v>0</v>
      </c>
      <c r="BT25" s="84">
        <v>0</v>
      </c>
      <c r="BU25" s="84">
        <v>0</v>
      </c>
      <c r="BV25" s="84">
        <v>0</v>
      </c>
      <c r="BW25" s="84">
        <v>0</v>
      </c>
      <c r="BX25" s="84">
        <v>0</v>
      </c>
      <c r="BY25" s="84">
        <v>0</v>
      </c>
      <c r="BZ25" s="84">
        <v>0</v>
      </c>
      <c r="CA25" s="84">
        <v>0</v>
      </c>
      <c r="CB25" s="84">
        <v>0</v>
      </c>
      <c r="CC25" s="84">
        <v>0</v>
      </c>
      <c r="CD25" s="84">
        <v>0</v>
      </c>
      <c r="CE25" s="84">
        <v>0</v>
      </c>
      <c r="CF25" s="84">
        <v>0</v>
      </c>
      <c r="CG25" s="84">
        <v>0</v>
      </c>
      <c r="CH25" s="84">
        <v>0</v>
      </c>
      <c r="CI25" s="118">
        <v>0</v>
      </c>
    </row>
    <row r="26" spans="1:87">
      <c r="A26" s="86">
        <v>125</v>
      </c>
      <c r="B26" s="116" t="s">
        <v>60</v>
      </c>
      <c r="C26" s="125">
        <f t="shared" si="91"/>
        <v>1434.7299823299998</v>
      </c>
      <c r="D26" s="84">
        <f t="shared" si="67"/>
        <v>1960.4994123700003</v>
      </c>
      <c r="E26" s="84">
        <f t="shared" si="68"/>
        <v>2060.7485144899993</v>
      </c>
      <c r="F26" s="84">
        <f t="shared" si="69"/>
        <v>1973.3603904999995</v>
      </c>
      <c r="G26" s="118">
        <f t="shared" si="70"/>
        <v>2121.89926431</v>
      </c>
      <c r="H26" s="84">
        <f t="shared" si="71"/>
        <v>309.5085040300001</v>
      </c>
      <c r="I26" s="84">
        <f t="shared" si="72"/>
        <v>403.72170575000013</v>
      </c>
      <c r="J26" s="84">
        <f t="shared" si="73"/>
        <v>341.70096909999978</v>
      </c>
      <c r="K26" s="84">
        <f t="shared" si="74"/>
        <v>379.79880344999992</v>
      </c>
      <c r="L26" s="84">
        <f t="shared" si="75"/>
        <v>418.53625008000006</v>
      </c>
      <c r="M26" s="84">
        <f t="shared" si="76"/>
        <v>556.98434011000018</v>
      </c>
      <c r="N26" s="84">
        <f t="shared" si="77"/>
        <v>433.99876027999994</v>
      </c>
      <c r="O26" s="84">
        <f t="shared" si="78"/>
        <v>550.98006190000012</v>
      </c>
      <c r="P26" s="84">
        <f t="shared" si="79"/>
        <v>436.66800296999997</v>
      </c>
      <c r="Q26" s="84">
        <f t="shared" si="80"/>
        <v>522.98456854999984</v>
      </c>
      <c r="R26" s="84">
        <f t="shared" si="81"/>
        <v>540.05449265999994</v>
      </c>
      <c r="S26" s="84">
        <f t="shared" si="82"/>
        <v>561.04145030999973</v>
      </c>
      <c r="T26" s="84">
        <f t="shared" si="83"/>
        <v>487.90436597999968</v>
      </c>
      <c r="U26" s="84">
        <f t="shared" si="84"/>
        <v>482.47289295999997</v>
      </c>
      <c r="V26" s="84">
        <f t="shared" si="85"/>
        <v>398.00934275000009</v>
      </c>
      <c r="W26" s="84">
        <f t="shared" si="86"/>
        <v>604.97378880999986</v>
      </c>
      <c r="X26" s="84">
        <f t="shared" si="87"/>
        <v>451.01177120999989</v>
      </c>
      <c r="Y26" s="84">
        <f t="shared" si="88"/>
        <v>492.11323198000002</v>
      </c>
      <c r="Z26" s="84">
        <f t="shared" si="89"/>
        <v>444.53811148</v>
      </c>
      <c r="AA26" s="118">
        <f t="shared" si="90"/>
        <v>734.23614964000035</v>
      </c>
      <c r="AB26" s="84">
        <v>71.599371140000002</v>
      </c>
      <c r="AC26" s="84">
        <v>106.81535643000001</v>
      </c>
      <c r="AD26" s="84">
        <v>131.09377646000007</v>
      </c>
      <c r="AE26" s="84">
        <v>106.08565504000001</v>
      </c>
      <c r="AF26" s="84">
        <v>174.10311379999993</v>
      </c>
      <c r="AG26" s="84">
        <v>123.53293691000016</v>
      </c>
      <c r="AH26" s="84">
        <v>133.56182360999983</v>
      </c>
      <c r="AI26" s="84">
        <v>110.59889941999994</v>
      </c>
      <c r="AJ26" s="84">
        <v>97.540246070000038</v>
      </c>
      <c r="AK26" s="84">
        <v>111.18767764999996</v>
      </c>
      <c r="AL26" s="84">
        <v>131.04759569999993</v>
      </c>
      <c r="AM26" s="84">
        <v>137.56353010000007</v>
      </c>
      <c r="AN26" s="84">
        <v>133.68767579333334</v>
      </c>
      <c r="AO26" s="84">
        <v>149.22805261333335</v>
      </c>
      <c r="AP26" s="84">
        <v>135.62052167333337</v>
      </c>
      <c r="AQ26" s="84">
        <v>187.44535402333344</v>
      </c>
      <c r="AR26" s="84">
        <v>222.99198168333336</v>
      </c>
      <c r="AS26" s="84">
        <v>146.54700440333343</v>
      </c>
      <c r="AT26" s="84">
        <v>143.86619983333324</v>
      </c>
      <c r="AU26" s="84">
        <v>152.20421297333328</v>
      </c>
      <c r="AV26" s="84">
        <v>137.92834747333342</v>
      </c>
      <c r="AW26" s="84">
        <v>208.51782696333342</v>
      </c>
      <c r="AX26" s="84">
        <v>167.33812386333335</v>
      </c>
      <c r="AY26" s="84">
        <v>175.1241110733333</v>
      </c>
      <c r="AZ26" s="84">
        <v>136.58187071666669</v>
      </c>
      <c r="BA26" s="84">
        <v>149.54049299666667</v>
      </c>
      <c r="BB26" s="84">
        <v>150.54563925666665</v>
      </c>
      <c r="BC26" s="84">
        <v>158.38425912666662</v>
      </c>
      <c r="BD26" s="84">
        <v>197.9621651866666</v>
      </c>
      <c r="BE26" s="84">
        <v>166.63814423666665</v>
      </c>
      <c r="BF26" s="84">
        <v>184.17222646666673</v>
      </c>
      <c r="BG26" s="84">
        <v>162.93853276666655</v>
      </c>
      <c r="BH26" s="84">
        <v>192.94373342666663</v>
      </c>
      <c r="BI26" s="84">
        <v>175.47590915666663</v>
      </c>
      <c r="BJ26" s="84">
        <v>192.65538663666666</v>
      </c>
      <c r="BK26" s="84">
        <v>192.91015451666644</v>
      </c>
      <c r="BL26" s="84">
        <v>59.010324750000009</v>
      </c>
      <c r="BM26" s="84">
        <v>303.27978160999976</v>
      </c>
      <c r="BN26" s="84">
        <v>125.61425961999994</v>
      </c>
      <c r="BO26" s="84">
        <v>110.37428095000001</v>
      </c>
      <c r="BP26" s="84">
        <v>224.42874673999995</v>
      </c>
      <c r="BQ26" s="84">
        <v>147.66986527</v>
      </c>
      <c r="BR26" s="84">
        <v>134.97375299000009</v>
      </c>
      <c r="BS26" s="84">
        <v>143.61987540999993</v>
      </c>
      <c r="BT26" s="84">
        <v>119.41571435000004</v>
      </c>
      <c r="BU26" s="84">
        <v>213.86695735000012</v>
      </c>
      <c r="BV26" s="84">
        <v>152.61197441999994</v>
      </c>
      <c r="BW26" s="84">
        <v>238.49485703999983</v>
      </c>
      <c r="BX26" s="84">
        <v>79.458647670000019</v>
      </c>
      <c r="BY26" s="84">
        <v>200.94238984999993</v>
      </c>
      <c r="BZ26" s="84">
        <v>170.61073368999996</v>
      </c>
      <c r="CA26" s="84">
        <v>161.97230752000007</v>
      </c>
      <c r="CB26" s="84">
        <v>157.50849316</v>
      </c>
      <c r="CC26" s="84">
        <v>172.63243129999992</v>
      </c>
      <c r="CD26" s="84">
        <v>117.54825084000007</v>
      </c>
      <c r="CE26" s="84">
        <v>181.74192149000001</v>
      </c>
      <c r="CF26" s="84">
        <v>145.24793914999995</v>
      </c>
      <c r="CG26" s="84">
        <v>166.53315767000007</v>
      </c>
      <c r="CH26" s="84">
        <v>142.01871276999998</v>
      </c>
      <c r="CI26" s="118">
        <v>425.68427920000028</v>
      </c>
    </row>
    <row r="27" spans="1:87">
      <c r="A27" s="78"/>
      <c r="C27" s="126"/>
      <c r="G27" s="85"/>
      <c r="AA27" s="85"/>
      <c r="CI27" s="85"/>
    </row>
    <row r="28" spans="1:87" s="64" customFormat="1">
      <c r="A28" s="90">
        <v>2</v>
      </c>
      <c r="B28" s="91" t="s">
        <v>13</v>
      </c>
      <c r="C28" s="128">
        <f>C30+C42</f>
        <v>26725.79618280342</v>
      </c>
      <c r="D28" s="92">
        <f t="shared" ref="D28:AU28" si="92">D30+D42</f>
        <v>31673.817904840958</v>
      </c>
      <c r="E28" s="92">
        <f t="shared" si="92"/>
        <v>33054.881586295662</v>
      </c>
      <c r="F28" s="92">
        <f t="shared" si="92"/>
        <v>28677.897443535643</v>
      </c>
      <c r="G28" s="93">
        <f t="shared" si="92"/>
        <v>27778.570631689705</v>
      </c>
      <c r="H28" s="92">
        <f t="shared" si="92"/>
        <v>5810.7684144821496</v>
      </c>
      <c r="I28" s="92">
        <f t="shared" si="92"/>
        <v>6509.8339023508161</v>
      </c>
      <c r="J28" s="92">
        <f t="shared" si="92"/>
        <v>6266.7500586470233</v>
      </c>
      <c r="K28" s="92">
        <f t="shared" si="92"/>
        <v>8138.4438073234323</v>
      </c>
      <c r="L28" s="92">
        <f t="shared" si="92"/>
        <v>6755.2128812692763</v>
      </c>
      <c r="M28" s="92">
        <f t="shared" si="92"/>
        <v>7254.6097142927283</v>
      </c>
      <c r="N28" s="92">
        <f t="shared" si="92"/>
        <v>7731.0634192251655</v>
      </c>
      <c r="O28" s="92">
        <f t="shared" si="92"/>
        <v>9932.931890053791</v>
      </c>
      <c r="P28" s="92">
        <f t="shared" si="92"/>
        <v>6932.6357664543666</v>
      </c>
      <c r="Q28" s="92">
        <f t="shared" si="92"/>
        <v>7707.9570361349442</v>
      </c>
      <c r="R28" s="92">
        <f t="shared" si="92"/>
        <v>8214.3825270418583</v>
      </c>
      <c r="S28" s="92">
        <f t="shared" si="92"/>
        <v>10199.906256664493</v>
      </c>
      <c r="T28" s="92">
        <f t="shared" si="92"/>
        <v>6352.2193086273346</v>
      </c>
      <c r="U28" s="92">
        <f t="shared" si="92"/>
        <v>7205.5120371852663</v>
      </c>
      <c r="V28" s="92">
        <f t="shared" si="92"/>
        <v>6428.3041439993021</v>
      </c>
      <c r="W28" s="92">
        <f t="shared" si="92"/>
        <v>8691.861953723741</v>
      </c>
      <c r="X28" s="92">
        <f t="shared" si="92"/>
        <v>5868.8770558716596</v>
      </c>
      <c r="Y28" s="92">
        <f t="shared" si="92"/>
        <v>6081.3805521549421</v>
      </c>
      <c r="Z28" s="92">
        <f t="shared" si="92"/>
        <v>6896.5817646475598</v>
      </c>
      <c r="AA28" s="93">
        <f t="shared" si="92"/>
        <v>8931.7312590155452</v>
      </c>
      <c r="AB28" s="92">
        <f t="shared" si="92"/>
        <v>1889.4834753534647</v>
      </c>
      <c r="AC28" s="92">
        <f t="shared" si="92"/>
        <v>1739.5010135243551</v>
      </c>
      <c r="AD28" s="92">
        <f t="shared" si="92"/>
        <v>2181.7839256043294</v>
      </c>
      <c r="AE28" s="92">
        <f t="shared" si="92"/>
        <v>2107.4585762942233</v>
      </c>
      <c r="AF28" s="92">
        <f t="shared" si="92"/>
        <v>2116.9020055020464</v>
      </c>
      <c r="AG28" s="92">
        <f t="shared" si="92"/>
        <v>2285.4733205545463</v>
      </c>
      <c r="AH28" s="92">
        <f t="shared" si="92"/>
        <v>1894.1593387110947</v>
      </c>
      <c r="AI28" s="92">
        <f t="shared" si="92"/>
        <v>2303.4715445641546</v>
      </c>
      <c r="AJ28" s="92">
        <f t="shared" si="92"/>
        <v>2069.1191753717735</v>
      </c>
      <c r="AK28" s="92">
        <f t="shared" si="92"/>
        <v>2404.2989727553004</v>
      </c>
      <c r="AL28" s="92">
        <f t="shared" si="92"/>
        <v>2464.2218956417546</v>
      </c>
      <c r="AM28" s="92">
        <f t="shared" si="92"/>
        <v>3269.9229389263764</v>
      </c>
      <c r="AN28" s="92">
        <f t="shared" si="92"/>
        <v>1819.0246318644008</v>
      </c>
      <c r="AO28" s="92">
        <f t="shared" si="92"/>
        <v>2435.423854956025</v>
      </c>
      <c r="AP28" s="92">
        <f t="shared" si="92"/>
        <v>2500.7643944488509</v>
      </c>
      <c r="AQ28" s="92">
        <f t="shared" si="92"/>
        <v>2414.2142058380723</v>
      </c>
      <c r="AR28" s="92">
        <f t="shared" si="92"/>
        <v>2307.293701502947</v>
      </c>
      <c r="AS28" s="92">
        <f t="shared" si="92"/>
        <v>2533.101806951709</v>
      </c>
      <c r="AT28" s="92">
        <f t="shared" si="92"/>
        <v>2258.6825560780881</v>
      </c>
      <c r="AU28" s="92">
        <f t="shared" si="92"/>
        <v>2687.3294505072095</v>
      </c>
      <c r="AV28" s="92">
        <f t="shared" ref="AV28:CI28" si="93">AV30+AV42</f>
        <v>2785.0514126398675</v>
      </c>
      <c r="AW28" s="92">
        <f t="shared" si="93"/>
        <v>2942.2289206994578</v>
      </c>
      <c r="AX28" s="92">
        <f t="shared" si="93"/>
        <v>3049.5665692151579</v>
      </c>
      <c r="AY28" s="92">
        <f t="shared" si="93"/>
        <v>3941.1364001391735</v>
      </c>
      <c r="AZ28" s="92">
        <f t="shared" si="93"/>
        <v>2046.0419393838888</v>
      </c>
      <c r="BA28" s="92">
        <f t="shared" si="93"/>
        <v>2457.9048153824933</v>
      </c>
      <c r="BB28" s="92">
        <f t="shared" si="93"/>
        <v>2428.6890116879854</v>
      </c>
      <c r="BC28" s="92">
        <f t="shared" si="93"/>
        <v>2801.8762559059091</v>
      </c>
      <c r="BD28" s="92">
        <f t="shared" si="93"/>
        <v>2325.2123212307743</v>
      </c>
      <c r="BE28" s="92">
        <f t="shared" si="93"/>
        <v>2580.8684589982604</v>
      </c>
      <c r="BF28" s="92">
        <f t="shared" si="93"/>
        <v>2639.8783766266597</v>
      </c>
      <c r="BG28" s="92">
        <f t="shared" si="93"/>
        <v>2656.1409447114665</v>
      </c>
      <c r="BH28" s="92">
        <f t="shared" si="93"/>
        <v>2918.3632057037321</v>
      </c>
      <c r="BI28" s="92">
        <f t="shared" si="93"/>
        <v>3072.5058127995285</v>
      </c>
      <c r="BJ28" s="92">
        <f t="shared" si="93"/>
        <v>2986.2185640599791</v>
      </c>
      <c r="BK28" s="92">
        <f t="shared" si="93"/>
        <v>4141.1818798049871</v>
      </c>
      <c r="BL28" s="92">
        <f t="shared" si="93"/>
        <v>1489.6659044725523</v>
      </c>
      <c r="BM28" s="92">
        <f t="shared" si="93"/>
        <v>2360.1386198454411</v>
      </c>
      <c r="BN28" s="92">
        <f t="shared" si="93"/>
        <v>2502.4147843093424</v>
      </c>
      <c r="BO28" s="92">
        <f t="shared" si="93"/>
        <v>2077.2045075050205</v>
      </c>
      <c r="BP28" s="92">
        <f t="shared" si="93"/>
        <v>2529.0527933367775</v>
      </c>
      <c r="BQ28" s="92">
        <f t="shared" si="93"/>
        <v>2599.2547363434683</v>
      </c>
      <c r="BR28" s="92">
        <f t="shared" si="93"/>
        <v>2437.0229044707089</v>
      </c>
      <c r="BS28" s="92">
        <f t="shared" si="93"/>
        <v>1916.4495378328713</v>
      </c>
      <c r="BT28" s="92">
        <f t="shared" si="93"/>
        <v>2074.8317016957226</v>
      </c>
      <c r="BU28" s="92">
        <f t="shared" si="93"/>
        <v>2345.36457986819</v>
      </c>
      <c r="BV28" s="92">
        <f t="shared" si="93"/>
        <v>1990.8181549164478</v>
      </c>
      <c r="BW28" s="92">
        <f t="shared" si="93"/>
        <v>4355.6792189391035</v>
      </c>
      <c r="BX28" s="92">
        <f t="shared" si="93"/>
        <v>1420.598924417804</v>
      </c>
      <c r="BY28" s="92">
        <f t="shared" si="93"/>
        <v>1991.3049764345881</v>
      </c>
      <c r="BZ28" s="92">
        <f t="shared" si="93"/>
        <v>2456.9731550192682</v>
      </c>
      <c r="CA28" s="92">
        <f t="shared" si="93"/>
        <v>2111.9123773385959</v>
      </c>
      <c r="CB28" s="92">
        <f t="shared" si="93"/>
        <v>1618.5376217431397</v>
      </c>
      <c r="CC28" s="92">
        <f t="shared" si="93"/>
        <v>2350.9305530732067</v>
      </c>
      <c r="CD28" s="92">
        <f t="shared" si="93"/>
        <v>2123.2118351858321</v>
      </c>
      <c r="CE28" s="92">
        <f t="shared" si="93"/>
        <v>2273.8349989274734</v>
      </c>
      <c r="CF28" s="92">
        <f t="shared" si="93"/>
        <v>2499.5349305342543</v>
      </c>
      <c r="CG28" s="92">
        <f t="shared" si="93"/>
        <v>2113.9602806240118</v>
      </c>
      <c r="CH28" s="92">
        <f t="shared" si="93"/>
        <v>2627.4801960226582</v>
      </c>
      <c r="CI28" s="93">
        <f t="shared" si="93"/>
        <v>4190.2907823688747</v>
      </c>
    </row>
    <row r="29" spans="1:87">
      <c r="A29" s="78"/>
      <c r="C29" s="126"/>
      <c r="G29" s="85"/>
      <c r="AA29" s="85"/>
      <c r="CI29" s="85"/>
    </row>
    <row r="30" spans="1:87">
      <c r="A30" s="89">
        <v>21</v>
      </c>
      <c r="B30" s="5" t="s">
        <v>185</v>
      </c>
      <c r="C30" s="124">
        <f t="shared" ref="C30:AA30" si="94">+C31+C32+C35+C38+C39+C40</f>
        <v>17434.92579909342</v>
      </c>
      <c r="D30" s="82">
        <f t="shared" si="94"/>
        <v>20103.430185150959</v>
      </c>
      <c r="E30" s="82">
        <f t="shared" si="94"/>
        <v>21223.301785155661</v>
      </c>
      <c r="F30" s="82">
        <f t="shared" si="94"/>
        <v>18513.883253815642</v>
      </c>
      <c r="G30" s="83">
        <f t="shared" si="94"/>
        <v>17222.211113629706</v>
      </c>
      <c r="H30" s="82">
        <f t="shared" si="94"/>
        <v>3705.1638237621496</v>
      </c>
      <c r="I30" s="82">
        <f t="shared" si="94"/>
        <v>4323.7523635208163</v>
      </c>
      <c r="J30" s="82">
        <f t="shared" si="94"/>
        <v>4210.9409184170227</v>
      </c>
      <c r="K30" s="82">
        <f t="shared" si="94"/>
        <v>5195.0686933934321</v>
      </c>
      <c r="L30" s="82">
        <f t="shared" si="94"/>
        <v>4537.5761163392763</v>
      </c>
      <c r="M30" s="82">
        <f t="shared" si="94"/>
        <v>4859.1573217527275</v>
      </c>
      <c r="N30" s="82">
        <f t="shared" si="94"/>
        <v>4843.2258527951653</v>
      </c>
      <c r="O30" s="82">
        <f t="shared" si="94"/>
        <v>5863.4708942637899</v>
      </c>
      <c r="P30" s="82">
        <f t="shared" si="94"/>
        <v>4592.2989032943669</v>
      </c>
      <c r="Q30" s="82">
        <f t="shared" si="94"/>
        <v>5192.4047250049434</v>
      </c>
      <c r="R30" s="82">
        <f t="shared" si="94"/>
        <v>5049.5502004418586</v>
      </c>
      <c r="S30" s="82">
        <f t="shared" si="94"/>
        <v>6389.0479564144935</v>
      </c>
      <c r="T30" s="82">
        <f t="shared" si="94"/>
        <v>4309.268836207335</v>
      </c>
      <c r="U30" s="82">
        <f t="shared" si="94"/>
        <v>4512.3005057752653</v>
      </c>
      <c r="V30" s="82">
        <f t="shared" si="94"/>
        <v>4597.636778129302</v>
      </c>
      <c r="W30" s="82">
        <f t="shared" si="94"/>
        <v>5094.6771337037408</v>
      </c>
      <c r="X30" s="82">
        <f t="shared" si="94"/>
        <v>4098.7907176016597</v>
      </c>
      <c r="Y30" s="82">
        <f t="shared" si="94"/>
        <v>4141.0433473249423</v>
      </c>
      <c r="Z30" s="82">
        <f t="shared" si="94"/>
        <v>4031.8115769275601</v>
      </c>
      <c r="AA30" s="83">
        <f t="shared" si="94"/>
        <v>4950.5654717755451</v>
      </c>
      <c r="AB30" s="82">
        <f t="shared" ref="AB30:AT30" si="95">+AB31+AB32+AB35+AB38+AB39+AB40</f>
        <v>1091.1546954134647</v>
      </c>
      <c r="AC30" s="82">
        <f t="shared" si="95"/>
        <v>1195.8209315043553</v>
      </c>
      <c r="AD30" s="82">
        <f t="shared" si="95"/>
        <v>1418.1881968443295</v>
      </c>
      <c r="AE30" s="82">
        <f t="shared" si="95"/>
        <v>1433.1711829642231</v>
      </c>
      <c r="AF30" s="82">
        <f t="shared" si="95"/>
        <v>1468.3040107320464</v>
      </c>
      <c r="AG30" s="82">
        <f t="shared" si="95"/>
        <v>1422.2771698245463</v>
      </c>
      <c r="AH30" s="82">
        <f t="shared" si="95"/>
        <v>1299.1893236810947</v>
      </c>
      <c r="AI30" s="82">
        <f t="shared" si="95"/>
        <v>1527.6348178141543</v>
      </c>
      <c r="AJ30" s="82">
        <f t="shared" si="95"/>
        <v>1384.1167769217736</v>
      </c>
      <c r="AK30" s="82">
        <f t="shared" si="95"/>
        <v>1543.4112003353002</v>
      </c>
      <c r="AL30" s="82">
        <f t="shared" si="95"/>
        <v>1578.1456510617547</v>
      </c>
      <c r="AM30" s="82">
        <f t="shared" si="95"/>
        <v>2073.5118419963765</v>
      </c>
      <c r="AN30" s="82">
        <f t="shared" si="95"/>
        <v>1235.2906043644007</v>
      </c>
      <c r="AO30" s="82">
        <f t="shared" si="95"/>
        <v>1576.5871833460251</v>
      </c>
      <c r="AP30" s="82">
        <f t="shared" si="95"/>
        <v>1725.698328628851</v>
      </c>
      <c r="AQ30" s="82">
        <f t="shared" si="95"/>
        <v>1579.7579474280724</v>
      </c>
      <c r="AR30" s="82">
        <f t="shared" si="95"/>
        <v>1551.7970352529469</v>
      </c>
      <c r="AS30" s="82">
        <f t="shared" si="95"/>
        <v>1727.6023390717089</v>
      </c>
      <c r="AT30" s="82">
        <f t="shared" si="95"/>
        <v>1448.8532504680873</v>
      </c>
      <c r="AU30" s="82">
        <f t="shared" ref="AU30:BZ30" si="96">+AU31+AU32+AU35+AU38+AU39+AU40</f>
        <v>1747.1132874372097</v>
      </c>
      <c r="AV30" s="82">
        <f t="shared" si="96"/>
        <v>1647.2593148898675</v>
      </c>
      <c r="AW30" s="82">
        <f t="shared" si="96"/>
        <v>1725.2669703994575</v>
      </c>
      <c r="AX30" s="82">
        <f t="shared" si="96"/>
        <v>1701.0907240951578</v>
      </c>
      <c r="AY30" s="82">
        <f t="shared" si="96"/>
        <v>2437.1131997691741</v>
      </c>
      <c r="AZ30" s="82">
        <f t="shared" si="96"/>
        <v>1474.9186918538885</v>
      </c>
      <c r="BA30" s="82">
        <f t="shared" si="96"/>
        <v>1529.6887660524931</v>
      </c>
      <c r="BB30" s="82">
        <f t="shared" si="96"/>
        <v>1587.6914453879856</v>
      </c>
      <c r="BC30" s="82">
        <f t="shared" si="96"/>
        <v>1970.0688356459086</v>
      </c>
      <c r="BD30" s="82">
        <f t="shared" si="96"/>
        <v>1551.0419917207741</v>
      </c>
      <c r="BE30" s="82">
        <f t="shared" si="96"/>
        <v>1671.2938976382602</v>
      </c>
      <c r="BF30" s="82">
        <f t="shared" si="96"/>
        <v>1704.1503279466594</v>
      </c>
      <c r="BG30" s="82">
        <f t="shared" si="96"/>
        <v>1696.9992288514673</v>
      </c>
      <c r="BH30" s="82">
        <f t="shared" si="96"/>
        <v>1648.4006436437317</v>
      </c>
      <c r="BI30" s="82">
        <f t="shared" si="96"/>
        <v>1861.610406989528</v>
      </c>
      <c r="BJ30" s="82">
        <f t="shared" si="96"/>
        <v>1769.6603127599785</v>
      </c>
      <c r="BK30" s="82">
        <f t="shared" si="96"/>
        <v>2757.7772366649874</v>
      </c>
      <c r="BL30" s="82">
        <f t="shared" si="96"/>
        <v>1078.9383168125523</v>
      </c>
      <c r="BM30" s="82">
        <f t="shared" si="96"/>
        <v>1482.3683650254409</v>
      </c>
      <c r="BN30" s="82">
        <f t="shared" si="96"/>
        <v>1747.9621543693424</v>
      </c>
      <c r="BO30" s="82">
        <f t="shared" si="96"/>
        <v>1418.45790514502</v>
      </c>
      <c r="BP30" s="82">
        <f t="shared" si="96"/>
        <v>1441.6949696367772</v>
      </c>
      <c r="BQ30" s="82">
        <f t="shared" si="96"/>
        <v>1652.1476309934683</v>
      </c>
      <c r="BR30" s="82">
        <f t="shared" si="96"/>
        <v>1517.6322258507089</v>
      </c>
      <c r="BS30" s="82">
        <f t="shared" si="96"/>
        <v>1456.5789274528711</v>
      </c>
      <c r="BT30" s="82">
        <f t="shared" si="96"/>
        <v>1623.4256248257223</v>
      </c>
      <c r="BU30" s="82">
        <f t="shared" si="96"/>
        <v>1441.7909304881898</v>
      </c>
      <c r="BV30" s="82">
        <f t="shared" si="96"/>
        <v>1484.7126249364476</v>
      </c>
      <c r="BW30" s="82">
        <f t="shared" si="96"/>
        <v>2168.1735782791034</v>
      </c>
      <c r="BX30" s="82">
        <f t="shared" si="96"/>
        <v>1048.523630187804</v>
      </c>
      <c r="BY30" s="82">
        <f t="shared" si="96"/>
        <v>1499.1607258645881</v>
      </c>
      <c r="BZ30" s="82">
        <f t="shared" si="96"/>
        <v>1551.1063615492681</v>
      </c>
      <c r="CA30" s="82">
        <f t="shared" ref="CA30:CI30" si="97">+CA31+CA32+CA35+CA38+CA39+CA40</f>
        <v>1387.2325933285956</v>
      </c>
      <c r="CB30" s="82">
        <f t="shared" si="97"/>
        <v>1321.0268529731397</v>
      </c>
      <c r="CC30" s="82">
        <f t="shared" si="97"/>
        <v>1432.7839010232065</v>
      </c>
      <c r="CD30" s="82">
        <f t="shared" si="97"/>
        <v>1145.9309230058318</v>
      </c>
      <c r="CE30" s="82">
        <f t="shared" si="97"/>
        <v>1401.4209294474736</v>
      </c>
      <c r="CF30" s="82">
        <f t="shared" si="97"/>
        <v>1484.4597244742542</v>
      </c>
      <c r="CG30" s="82">
        <f t="shared" si="97"/>
        <v>1394.680420144012</v>
      </c>
      <c r="CH30" s="82">
        <f t="shared" si="97"/>
        <v>1445.5556110126581</v>
      </c>
      <c r="CI30" s="83">
        <f t="shared" si="97"/>
        <v>2110.3294406188747</v>
      </c>
    </row>
    <row r="31" spans="1:87">
      <c r="A31" s="86">
        <v>211</v>
      </c>
      <c r="B31" s="116" t="s">
        <v>29</v>
      </c>
      <c r="C31" s="125">
        <f t="shared" ref="C31" si="98">+SUM(AB31:AM31)</f>
        <v>7352.9238862000002</v>
      </c>
      <c r="D31" s="84">
        <f t="shared" ref="D31" si="99">+SUM(AN31:AY31)</f>
        <v>7897.1278679999978</v>
      </c>
      <c r="E31" s="84">
        <f t="shared" ref="E31:E32" si="100">+SUM(AZ31:BK31)</f>
        <v>8358.9642213200004</v>
      </c>
      <c r="F31" s="84">
        <f t="shared" ref="F31:F32" si="101">+SUM(BL31:BW31)</f>
        <v>8761.5178014499979</v>
      </c>
      <c r="G31" s="118">
        <f t="shared" ref="G31:G32" si="102">+SUM(BX31:CI31)</f>
        <v>8870.1156040999995</v>
      </c>
      <c r="H31" s="84">
        <f t="shared" ref="H31:H32" si="103">+SUM(AB31:AD31)</f>
        <v>1658.7872732000001</v>
      </c>
      <c r="I31" s="84">
        <f t="shared" ref="I31:I32" si="104">+SUM(AE31:AG31)</f>
        <v>1642.9771152000003</v>
      </c>
      <c r="J31" s="84">
        <f t="shared" ref="J31:J32" si="105">+SUM(AH31:AJ31)</f>
        <v>1777.1497373499997</v>
      </c>
      <c r="K31" s="84">
        <f t="shared" ref="K31:K32" si="106">+SUM(AK31:AM31)</f>
        <v>2274.0097604500006</v>
      </c>
      <c r="L31" s="84">
        <f>+SUM(AN31:AP31)</f>
        <v>1806.7830939499995</v>
      </c>
      <c r="M31" s="84">
        <f>+SUM(AQ31:AS31)</f>
        <v>1774.9109215799997</v>
      </c>
      <c r="N31" s="84">
        <f>+SUM(AT31:AV31)</f>
        <v>1925.7983634500001</v>
      </c>
      <c r="O31" s="84">
        <f>+SUM(AW31:AY31)</f>
        <v>2389.63548902</v>
      </c>
      <c r="P31" s="84">
        <f>+SUM(AZ31:BB31)</f>
        <v>1826.7579436999999</v>
      </c>
      <c r="Q31" s="84">
        <f>+SUM(BC31:BE31)</f>
        <v>1846.2889958000005</v>
      </c>
      <c r="R31" s="84">
        <f>+SUM(BF31:BH31)</f>
        <v>2082.55297088</v>
      </c>
      <c r="S31" s="84">
        <f>+SUM(BI31:BK31)</f>
        <v>2603.3643109400005</v>
      </c>
      <c r="T31" s="84">
        <f>+SUM(BL31:BN31)</f>
        <v>1969.1020887</v>
      </c>
      <c r="U31" s="84">
        <f>+SUM(BO31:BQ31)</f>
        <v>2035.7647692099995</v>
      </c>
      <c r="V31" s="84">
        <f>+SUM(BR31:BT31)</f>
        <v>2168.6500030799994</v>
      </c>
      <c r="W31" s="84">
        <f>+SUM(BU31:BW31)</f>
        <v>2588.0009404599996</v>
      </c>
      <c r="X31" s="84">
        <f>+SUM(BX31:BZ31)</f>
        <v>2085.1897728499998</v>
      </c>
      <c r="Y31" s="84">
        <f>+SUM(CA31:CC31)</f>
        <v>2071.6384663099998</v>
      </c>
      <c r="Z31" s="84">
        <f>+SUM(CD31:CF31)</f>
        <v>2161.7010510700002</v>
      </c>
      <c r="AA31" s="118">
        <f>+SUM(CG31:CI31)</f>
        <v>2551.5863138699997</v>
      </c>
      <c r="AB31" s="109">
        <v>446.72754647999989</v>
      </c>
      <c r="AC31" s="109">
        <v>585.01754888999994</v>
      </c>
      <c r="AD31" s="109">
        <v>627.04217783000001</v>
      </c>
      <c r="AE31" s="109">
        <v>546.87313525000002</v>
      </c>
      <c r="AF31" s="109">
        <v>557.90322349000007</v>
      </c>
      <c r="AG31" s="109">
        <v>538.20075646000032</v>
      </c>
      <c r="AH31" s="109">
        <v>573.78417499999989</v>
      </c>
      <c r="AI31" s="109">
        <v>650.27995661</v>
      </c>
      <c r="AJ31" s="109">
        <v>553.08560573999978</v>
      </c>
      <c r="AK31" s="109">
        <v>604.58017203000043</v>
      </c>
      <c r="AL31" s="109">
        <v>617.80560237999998</v>
      </c>
      <c r="AM31" s="109">
        <v>1051.6239860399999</v>
      </c>
      <c r="AN31" s="109">
        <v>521.43094506999978</v>
      </c>
      <c r="AO31" s="109">
        <v>597.71281077999981</v>
      </c>
      <c r="AP31" s="109">
        <v>687.63933809999992</v>
      </c>
      <c r="AQ31" s="109">
        <v>597.61202747999994</v>
      </c>
      <c r="AR31" s="109">
        <v>594.31920062999995</v>
      </c>
      <c r="AS31" s="109">
        <v>582.9796934699998</v>
      </c>
      <c r="AT31" s="109">
        <v>625.05854091999993</v>
      </c>
      <c r="AU31" s="109">
        <v>702.51525219000018</v>
      </c>
      <c r="AV31" s="109">
        <v>598.22457033999979</v>
      </c>
      <c r="AW31" s="109">
        <v>624.61578137000026</v>
      </c>
      <c r="AX31" s="109">
        <v>640.16002811999999</v>
      </c>
      <c r="AY31" s="109">
        <v>1124.8596795299995</v>
      </c>
      <c r="AZ31" s="109">
        <v>480.98930135000001</v>
      </c>
      <c r="BA31" s="109">
        <v>682.8622650100001</v>
      </c>
      <c r="BB31" s="109">
        <v>662.90637733999995</v>
      </c>
      <c r="BC31" s="109">
        <v>678.17216862000021</v>
      </c>
      <c r="BD31" s="109">
        <v>627.35385686000006</v>
      </c>
      <c r="BE31" s="109">
        <v>540.76297032000025</v>
      </c>
      <c r="BF31" s="109">
        <v>727.36894656999993</v>
      </c>
      <c r="BG31" s="109">
        <v>756.85933614000021</v>
      </c>
      <c r="BH31" s="109">
        <v>598.32468816999972</v>
      </c>
      <c r="BI31" s="109">
        <v>723.37327137000023</v>
      </c>
      <c r="BJ31" s="109">
        <v>678.03062543000021</v>
      </c>
      <c r="BK31" s="109">
        <v>1201.96041414</v>
      </c>
      <c r="BL31" s="109">
        <v>484.47902788999994</v>
      </c>
      <c r="BM31" s="109">
        <v>740.27502467000011</v>
      </c>
      <c r="BN31" s="109">
        <v>744.34803613999998</v>
      </c>
      <c r="BO31" s="109">
        <v>701.32390413999974</v>
      </c>
      <c r="BP31" s="109">
        <v>654.87358064000011</v>
      </c>
      <c r="BQ31" s="109">
        <v>679.56728442999986</v>
      </c>
      <c r="BR31" s="109">
        <v>689.98851581999963</v>
      </c>
      <c r="BS31" s="109">
        <v>794.44154658999958</v>
      </c>
      <c r="BT31" s="109">
        <v>684.21994067000003</v>
      </c>
      <c r="BU31" s="109">
        <v>703.89118841000004</v>
      </c>
      <c r="BV31" s="109">
        <v>687.93855764000011</v>
      </c>
      <c r="BW31" s="109">
        <v>1196.1711944099993</v>
      </c>
      <c r="BX31" s="109">
        <v>591.2355193599999</v>
      </c>
      <c r="BY31" s="109">
        <v>735.98534977000008</v>
      </c>
      <c r="BZ31" s="109">
        <v>757.96890371999984</v>
      </c>
      <c r="CA31" s="109">
        <v>705.91754621999996</v>
      </c>
      <c r="CB31" s="109">
        <v>677.78226505999999</v>
      </c>
      <c r="CC31" s="109">
        <v>687.93865503000006</v>
      </c>
      <c r="CD31" s="109">
        <v>676.25028539999994</v>
      </c>
      <c r="CE31" s="109">
        <v>804.86107978000018</v>
      </c>
      <c r="CF31" s="109">
        <v>680.58968589000006</v>
      </c>
      <c r="CG31" s="109">
        <v>706.3211906199997</v>
      </c>
      <c r="CH31" s="109">
        <v>698.47632543999964</v>
      </c>
      <c r="CI31" s="117">
        <v>1146.78879781</v>
      </c>
    </row>
    <row r="32" spans="1:87">
      <c r="A32" s="86">
        <v>212</v>
      </c>
      <c r="B32" s="116" t="s">
        <v>28</v>
      </c>
      <c r="C32" s="125">
        <f t="shared" ref="C32" si="107">+SUM(AB32:AM32)</f>
        <v>7020.8876922997042</v>
      </c>
      <c r="D32" s="84">
        <f t="shared" ref="D32" si="108">+SUM(AN32:AY32)</f>
        <v>7830.7055989475248</v>
      </c>
      <c r="E32" s="84">
        <f t="shared" si="100"/>
        <v>8732.5444951099998</v>
      </c>
      <c r="F32" s="84">
        <f t="shared" si="101"/>
        <v>6439.2530040800002</v>
      </c>
      <c r="G32" s="118">
        <f t="shared" si="102"/>
        <v>4618.6921537999997</v>
      </c>
      <c r="H32" s="84">
        <f t="shared" si="103"/>
        <v>1403.7099521600001</v>
      </c>
      <c r="I32" s="84">
        <f t="shared" si="104"/>
        <v>1833.7978463900001</v>
      </c>
      <c r="J32" s="84">
        <f t="shared" si="105"/>
        <v>1747.9721279600003</v>
      </c>
      <c r="K32" s="84">
        <f t="shared" si="106"/>
        <v>2035.4077657897039</v>
      </c>
      <c r="L32" s="84">
        <f>+SUM(AN32:AP32)</f>
        <v>1794.3308129771999</v>
      </c>
      <c r="M32" s="84">
        <f>+SUM(AQ32:AS32)</f>
        <v>1926.395379975</v>
      </c>
      <c r="N32" s="84">
        <f>+SUM(AT32:AV32)</f>
        <v>1917.8761498203289</v>
      </c>
      <c r="O32" s="84">
        <f>+SUM(AW32:AY32)</f>
        <v>2192.1032561749957</v>
      </c>
      <c r="P32" s="84">
        <f>+SUM(AZ32:BB32)</f>
        <v>1763.46081011</v>
      </c>
      <c r="Q32" s="84">
        <f>+SUM(BC32:BE32)</f>
        <v>2314.3832108100005</v>
      </c>
      <c r="R32" s="84">
        <f>+SUM(BF32:BH32)</f>
        <v>2128.8329463199998</v>
      </c>
      <c r="S32" s="84">
        <f>+SUM(BI32:BK32)</f>
        <v>2525.8675278699998</v>
      </c>
      <c r="T32" s="84">
        <f>+SUM(BL32:BN32)</f>
        <v>1412.8702985099999</v>
      </c>
      <c r="U32" s="84">
        <f>+SUM(BO32:BQ32)</f>
        <v>1657.676481</v>
      </c>
      <c r="V32" s="84">
        <f>+SUM(BR32:BT32)</f>
        <v>1714.37086909</v>
      </c>
      <c r="W32" s="84">
        <f>+SUM(BU32:BW32)</f>
        <v>1654.3353554800001</v>
      </c>
      <c r="X32" s="84">
        <f>+SUM(BX32:BZ32)</f>
        <v>1186.45089785</v>
      </c>
      <c r="Y32" s="84">
        <f>+SUM(CA32:CC32)</f>
        <v>1087.7376257999999</v>
      </c>
      <c r="Z32" s="84">
        <f>+SUM(CD32:CF32)</f>
        <v>1018.7568761100001</v>
      </c>
      <c r="AA32" s="118">
        <f>+SUM(CG32:CI32)</f>
        <v>1325.7467540399998</v>
      </c>
      <c r="AB32" s="109">
        <f>+AB33+AB34</f>
        <v>495.03441842000001</v>
      </c>
      <c r="AC32" s="109">
        <f>+AC33+AC34</f>
        <v>408.94078826000003</v>
      </c>
      <c r="AD32" s="109">
        <f>+AD33+AD34</f>
        <v>499.73474548000007</v>
      </c>
      <c r="AE32" s="109">
        <f t="shared" ref="AE32:BW32" si="109">+AE33+AE34</f>
        <v>595.46773558000007</v>
      </c>
      <c r="AF32" s="109">
        <f t="shared" si="109"/>
        <v>632.08545595999999</v>
      </c>
      <c r="AG32" s="109">
        <f t="shared" si="109"/>
        <v>606.24465484999996</v>
      </c>
      <c r="AH32" s="109">
        <f t="shared" si="109"/>
        <v>527.17056064000008</v>
      </c>
      <c r="AI32" s="109">
        <f t="shared" si="109"/>
        <v>619.11226500999999</v>
      </c>
      <c r="AJ32" s="109">
        <f t="shared" si="109"/>
        <v>601.68930231000002</v>
      </c>
      <c r="AK32" s="109">
        <f t="shared" si="109"/>
        <v>658.56779860970391</v>
      </c>
      <c r="AL32" s="109">
        <f t="shared" si="109"/>
        <v>678.88534679999998</v>
      </c>
      <c r="AM32" s="109">
        <f t="shared" si="109"/>
        <v>697.95462038000005</v>
      </c>
      <c r="AN32" s="109">
        <f t="shared" si="109"/>
        <v>457.54450289569991</v>
      </c>
      <c r="AO32" s="109">
        <f t="shared" si="109"/>
        <v>653.62361177599996</v>
      </c>
      <c r="AP32" s="109">
        <f t="shared" si="109"/>
        <v>683.16269830549993</v>
      </c>
      <c r="AQ32" s="109">
        <f t="shared" si="109"/>
        <v>613.49439262420003</v>
      </c>
      <c r="AR32" s="109">
        <f t="shared" si="109"/>
        <v>608.76968713730002</v>
      </c>
      <c r="AS32" s="109">
        <f t="shared" si="109"/>
        <v>704.13130021350003</v>
      </c>
      <c r="AT32" s="109">
        <f t="shared" si="109"/>
        <v>548.14153763349987</v>
      </c>
      <c r="AU32" s="109">
        <f t="shared" si="109"/>
        <v>723.84415504419997</v>
      </c>
      <c r="AV32" s="109">
        <f t="shared" si="109"/>
        <v>645.89045714262909</v>
      </c>
      <c r="AW32" s="109">
        <f t="shared" si="109"/>
        <v>721.33809048736509</v>
      </c>
      <c r="AX32" s="109">
        <f t="shared" si="109"/>
        <v>693.34819542333105</v>
      </c>
      <c r="AY32" s="109">
        <f t="shared" si="109"/>
        <v>777.41697026429972</v>
      </c>
      <c r="AZ32" s="109">
        <f t="shared" si="109"/>
        <v>660.52127943999994</v>
      </c>
      <c r="BA32" s="109">
        <f t="shared" si="109"/>
        <v>567.53278515999989</v>
      </c>
      <c r="BB32" s="109">
        <f t="shared" si="109"/>
        <v>535.40674551000006</v>
      </c>
      <c r="BC32" s="109">
        <f t="shared" si="109"/>
        <v>958.70109286000002</v>
      </c>
      <c r="BD32" s="109">
        <f t="shared" si="109"/>
        <v>633.23529196000004</v>
      </c>
      <c r="BE32" s="109">
        <f t="shared" si="109"/>
        <v>722.44682599000021</v>
      </c>
      <c r="BF32" s="109">
        <f t="shared" si="109"/>
        <v>744.45764522999991</v>
      </c>
      <c r="BG32" s="109">
        <f t="shared" si="109"/>
        <v>662.11394659999996</v>
      </c>
      <c r="BH32" s="109">
        <f t="shared" si="109"/>
        <v>722.26135448999992</v>
      </c>
      <c r="BI32" s="109">
        <f t="shared" si="109"/>
        <v>770.85212577999982</v>
      </c>
      <c r="BJ32" s="109">
        <f t="shared" si="109"/>
        <v>763.64996592999989</v>
      </c>
      <c r="BK32" s="109">
        <f t="shared" si="109"/>
        <v>991.36543616000017</v>
      </c>
      <c r="BL32" s="109">
        <f t="shared" si="109"/>
        <v>408.85163895000005</v>
      </c>
      <c r="BM32" s="109">
        <f t="shared" si="109"/>
        <v>491.03697650999993</v>
      </c>
      <c r="BN32" s="109">
        <f t="shared" si="109"/>
        <v>512.98168305000002</v>
      </c>
      <c r="BO32" s="109">
        <f t="shared" si="109"/>
        <v>518.34683794999989</v>
      </c>
      <c r="BP32" s="109">
        <f t="shared" si="109"/>
        <v>554.49971606999998</v>
      </c>
      <c r="BQ32" s="109">
        <f t="shared" si="109"/>
        <v>584.82992697999998</v>
      </c>
      <c r="BR32" s="109">
        <f t="shared" si="109"/>
        <v>646.47229532999995</v>
      </c>
      <c r="BS32" s="109">
        <f t="shared" si="109"/>
        <v>484.77747873999999</v>
      </c>
      <c r="BT32" s="109">
        <f t="shared" si="109"/>
        <v>583.12109501999998</v>
      </c>
      <c r="BU32" s="109">
        <f t="shared" si="109"/>
        <v>514.58371413000009</v>
      </c>
      <c r="BV32" s="109">
        <f t="shared" si="109"/>
        <v>580.86901714999999</v>
      </c>
      <c r="BW32" s="109">
        <f t="shared" si="109"/>
        <v>558.8826241999999</v>
      </c>
      <c r="BX32" s="109">
        <f t="shared" ref="BX32:CI32" si="110">+BX33+BX34</f>
        <v>284.01056550999999</v>
      </c>
      <c r="BY32" s="109">
        <f t="shared" si="110"/>
        <v>531.75989705999996</v>
      </c>
      <c r="BZ32" s="109">
        <f t="shared" si="110"/>
        <v>370.6804352800001</v>
      </c>
      <c r="CA32" s="109">
        <f t="shared" si="110"/>
        <v>371.56611377999991</v>
      </c>
      <c r="CB32" s="109">
        <f t="shared" si="110"/>
        <v>358.95523018</v>
      </c>
      <c r="CC32" s="109">
        <f t="shared" si="110"/>
        <v>357.21628184000008</v>
      </c>
      <c r="CD32" s="109">
        <f t="shared" si="110"/>
        <v>256.90404128</v>
      </c>
      <c r="CE32" s="109">
        <f t="shared" si="110"/>
        <v>371.56541252</v>
      </c>
      <c r="CF32" s="109">
        <f t="shared" si="110"/>
        <v>390.28742231000007</v>
      </c>
      <c r="CG32" s="109">
        <f t="shared" si="110"/>
        <v>382.53710682999997</v>
      </c>
      <c r="CH32" s="109">
        <f t="shared" si="110"/>
        <v>463.75941179999995</v>
      </c>
      <c r="CI32" s="117">
        <f t="shared" si="110"/>
        <v>479.45023540999989</v>
      </c>
    </row>
    <row r="33" spans="1:87">
      <c r="A33" s="6">
        <v>2121</v>
      </c>
      <c r="B33" s="94" t="s">
        <v>154</v>
      </c>
      <c r="C33" s="125">
        <f t="shared" ref="C33:C34" si="111">+SUM(AB33:AM33)</f>
        <v>1657.5603321200003</v>
      </c>
      <c r="D33" s="84">
        <f t="shared" ref="D33:D34" si="112">+SUM(AN33:AY33)</f>
        <v>2034.75270705</v>
      </c>
      <c r="E33" s="84">
        <f t="shared" ref="E33:E34" si="113">+SUM(AZ33:BK33)</f>
        <v>2490.1699797599999</v>
      </c>
      <c r="F33" s="84">
        <f t="shared" ref="F33:F34" si="114">+SUM(BL33:BW33)</f>
        <v>2408.9338625099999</v>
      </c>
      <c r="G33" s="118">
        <f t="shared" ref="G33:G34" si="115">+SUM(BX33:CI33)</f>
        <v>1934.5490281500001</v>
      </c>
      <c r="H33" s="84">
        <f t="shared" ref="H33:H34" si="116">+SUM(AB33:AD33)</f>
        <v>275.97045647000004</v>
      </c>
      <c r="I33" s="84">
        <f t="shared" ref="I33:I34" si="117">+SUM(AE33:AG33)</f>
        <v>406.47411606000003</v>
      </c>
      <c r="J33" s="84">
        <f t="shared" ref="J33:J34" si="118">+SUM(AH33:AJ33)</f>
        <v>399.71762608000012</v>
      </c>
      <c r="K33" s="84">
        <f t="shared" ref="K33:K34" si="119">+SUM(AK33:AM33)</f>
        <v>575.39813351000009</v>
      </c>
      <c r="L33" s="84">
        <f t="shared" ref="L33:L34" si="120">+SUM(AN33:AP33)</f>
        <v>350.57215791999988</v>
      </c>
      <c r="M33" s="84">
        <f t="shared" ref="M33:M34" si="121">+SUM(AQ33:AS33)</f>
        <v>514.31207070000016</v>
      </c>
      <c r="N33" s="84">
        <f t="shared" ref="N33:N34" si="122">+SUM(AT33:AV33)</f>
        <v>481.15333830999998</v>
      </c>
      <c r="O33" s="84">
        <f t="shared" ref="O33:O34" si="123">+SUM(AW33:AY33)</f>
        <v>688.71514011999989</v>
      </c>
      <c r="P33" s="84">
        <f t="shared" ref="P33:P34" si="124">+SUM(AZ33:BB33)</f>
        <v>388.76081010999985</v>
      </c>
      <c r="Q33" s="84">
        <f t="shared" ref="Q33:Q34" si="125">+SUM(BC33:BE33)</f>
        <v>573.28121081000029</v>
      </c>
      <c r="R33" s="84">
        <f t="shared" ref="R33:R34" si="126">+SUM(BF33:BH33)</f>
        <v>639.22231019999981</v>
      </c>
      <c r="S33" s="84">
        <f t="shared" ref="S33:S34" si="127">+SUM(BI33:BK33)</f>
        <v>888.90564863999998</v>
      </c>
      <c r="T33" s="84">
        <f t="shared" ref="T33:T34" si="128">+SUM(BL33:BN33)</f>
        <v>423.00525424</v>
      </c>
      <c r="U33" s="84">
        <f t="shared" ref="U33:U34" si="129">+SUM(BO33:BQ33)</f>
        <v>591.27822689999982</v>
      </c>
      <c r="V33" s="84">
        <f t="shared" ref="V33:V34" si="130">+SUM(BR33:BT33)</f>
        <v>669.53628399999991</v>
      </c>
      <c r="W33" s="84">
        <f t="shared" ref="W33:W34" si="131">+SUM(BU33:BW33)</f>
        <v>725.11409736999997</v>
      </c>
      <c r="X33" s="84">
        <f t="shared" ref="X33:X34" si="132">+SUM(BX33:BZ33)</f>
        <v>298.07335097000009</v>
      </c>
      <c r="Y33" s="84">
        <f t="shared" ref="Y33:Y34" si="133">+SUM(CA33:CC33)</f>
        <v>537.94955492000008</v>
      </c>
      <c r="Z33" s="84">
        <f t="shared" ref="Z33:Z34" si="134">+SUM(CD33:CF33)</f>
        <v>484.79591617000005</v>
      </c>
      <c r="AA33" s="118">
        <f t="shared" ref="AA33:AA34" si="135">+SUM(CG33:CI33)</f>
        <v>613.73020608999991</v>
      </c>
      <c r="AB33" s="109">
        <v>58.994410560000006</v>
      </c>
      <c r="AC33" s="109">
        <v>94.799334149999993</v>
      </c>
      <c r="AD33" s="109">
        <v>122.17671176000005</v>
      </c>
      <c r="AE33" s="109">
        <v>157.08230521000004</v>
      </c>
      <c r="AF33" s="109">
        <v>115.03039686000002</v>
      </c>
      <c r="AG33" s="109">
        <v>134.36141398999996</v>
      </c>
      <c r="AH33" s="109">
        <v>143.00201335000003</v>
      </c>
      <c r="AI33" s="109">
        <v>137.50515720000001</v>
      </c>
      <c r="AJ33" s="109">
        <v>119.21045553000003</v>
      </c>
      <c r="AK33" s="109">
        <v>155.89816633000001</v>
      </c>
      <c r="AL33" s="109">
        <v>181.54534680000003</v>
      </c>
      <c r="AM33" s="109">
        <v>237.95462038000002</v>
      </c>
      <c r="AN33" s="109">
        <v>72.243533409999955</v>
      </c>
      <c r="AO33" s="109">
        <v>121.29483496</v>
      </c>
      <c r="AP33" s="109">
        <v>157.03378954999994</v>
      </c>
      <c r="AQ33" s="109">
        <v>184.38001623000005</v>
      </c>
      <c r="AR33" s="109">
        <v>173.56328471000006</v>
      </c>
      <c r="AS33" s="109">
        <v>156.36876976000005</v>
      </c>
      <c r="AT33" s="109">
        <v>177.93829549999992</v>
      </c>
      <c r="AU33" s="109">
        <v>162.88661726999999</v>
      </c>
      <c r="AV33" s="109">
        <v>140.32842554000007</v>
      </c>
      <c r="AW33" s="109">
        <v>164.99057885000005</v>
      </c>
      <c r="AX33" s="109">
        <v>215.69241811000009</v>
      </c>
      <c r="AY33" s="109">
        <v>308.03214315999969</v>
      </c>
      <c r="AZ33" s="109">
        <v>85.991279439999985</v>
      </c>
      <c r="BA33" s="109">
        <v>143.3327851599999</v>
      </c>
      <c r="BB33" s="109">
        <v>159.43674550999998</v>
      </c>
      <c r="BC33" s="109">
        <v>199.0930928600001</v>
      </c>
      <c r="BD33" s="109">
        <v>188.71129196000004</v>
      </c>
      <c r="BE33" s="109">
        <v>185.47682599000015</v>
      </c>
      <c r="BF33" s="109">
        <v>209.94764522999989</v>
      </c>
      <c r="BG33" s="109">
        <v>225.82172992999998</v>
      </c>
      <c r="BH33" s="109">
        <v>203.45293503999994</v>
      </c>
      <c r="BI33" s="109">
        <v>227.8102465499999</v>
      </c>
      <c r="BJ33" s="109">
        <v>319.05996592999992</v>
      </c>
      <c r="BK33" s="109">
        <v>342.03543616000007</v>
      </c>
      <c r="BL33" s="109">
        <v>78.062705760000028</v>
      </c>
      <c r="BM33" s="109">
        <v>135.77694722999996</v>
      </c>
      <c r="BN33" s="109">
        <v>209.16560124999998</v>
      </c>
      <c r="BO33" s="109">
        <v>196.26108932999992</v>
      </c>
      <c r="BP33" s="109">
        <v>182.23892636999997</v>
      </c>
      <c r="BQ33" s="109">
        <v>212.77821119999996</v>
      </c>
      <c r="BR33" s="109">
        <v>252.27254532999993</v>
      </c>
      <c r="BS33" s="109">
        <v>192.40214165</v>
      </c>
      <c r="BT33" s="109">
        <v>224.86159701999995</v>
      </c>
      <c r="BU33" s="109">
        <v>198.98073457000004</v>
      </c>
      <c r="BV33" s="109">
        <v>265.99036499000005</v>
      </c>
      <c r="BW33" s="109">
        <v>260.14299780999988</v>
      </c>
      <c r="BX33" s="109">
        <v>57.639528769999977</v>
      </c>
      <c r="BY33" s="109">
        <v>94.606716300000016</v>
      </c>
      <c r="BZ33" s="109">
        <v>145.82710590000008</v>
      </c>
      <c r="CA33" s="109">
        <v>173.73664729999993</v>
      </c>
      <c r="CB33" s="109">
        <v>202.44802485000002</v>
      </c>
      <c r="CC33" s="109">
        <v>161.76488277000007</v>
      </c>
      <c r="CD33" s="109">
        <v>146.83979535</v>
      </c>
      <c r="CE33" s="109">
        <v>167.21235709000004</v>
      </c>
      <c r="CF33" s="109">
        <v>170.74376373000004</v>
      </c>
      <c r="CG33" s="109">
        <v>161.29463561</v>
      </c>
      <c r="CH33" s="109">
        <v>202.54189949999997</v>
      </c>
      <c r="CI33" s="117">
        <v>249.89367097999991</v>
      </c>
    </row>
    <row r="34" spans="1:87">
      <c r="A34" s="6">
        <v>2122</v>
      </c>
      <c r="B34" s="94" t="s">
        <v>156</v>
      </c>
      <c r="C34" s="125">
        <f t="shared" si="111"/>
        <v>5363.3273601797046</v>
      </c>
      <c r="D34" s="84">
        <f t="shared" si="112"/>
        <v>5795.9528918975248</v>
      </c>
      <c r="E34" s="84">
        <f t="shared" si="113"/>
        <v>6242.3745153499995</v>
      </c>
      <c r="F34" s="84">
        <f t="shared" si="114"/>
        <v>4030.3191415699998</v>
      </c>
      <c r="G34" s="118">
        <f t="shared" si="115"/>
        <v>2684.1431256500005</v>
      </c>
      <c r="H34" s="84">
        <f t="shared" si="116"/>
        <v>1127.7394956900002</v>
      </c>
      <c r="I34" s="84">
        <f t="shared" si="117"/>
        <v>1427.32373033</v>
      </c>
      <c r="J34" s="84">
        <f t="shared" si="118"/>
        <v>1348.2545018799999</v>
      </c>
      <c r="K34" s="84">
        <f t="shared" si="119"/>
        <v>1460.009632279704</v>
      </c>
      <c r="L34" s="84">
        <f t="shared" si="120"/>
        <v>1443.7586550572</v>
      </c>
      <c r="M34" s="84">
        <f t="shared" si="121"/>
        <v>1412.0833092749999</v>
      </c>
      <c r="N34" s="84">
        <f t="shared" si="122"/>
        <v>1436.7228115103289</v>
      </c>
      <c r="O34" s="84">
        <f t="shared" si="123"/>
        <v>1503.3881160549961</v>
      </c>
      <c r="P34" s="84">
        <f t="shared" si="124"/>
        <v>1374.7</v>
      </c>
      <c r="Q34" s="84">
        <f t="shared" si="125"/>
        <v>1741.1020000000001</v>
      </c>
      <c r="R34" s="84">
        <f t="shared" si="126"/>
        <v>1489.61063612</v>
      </c>
      <c r="S34" s="84">
        <f t="shared" si="127"/>
        <v>1636.9618792299998</v>
      </c>
      <c r="T34" s="84">
        <f t="shared" si="128"/>
        <v>989.86504427</v>
      </c>
      <c r="U34" s="84">
        <f t="shared" si="129"/>
        <v>1066.3982541</v>
      </c>
      <c r="V34" s="84">
        <f t="shared" si="130"/>
        <v>1044.83458509</v>
      </c>
      <c r="W34" s="84">
        <f t="shared" si="131"/>
        <v>929.22125811000001</v>
      </c>
      <c r="X34" s="84">
        <f t="shared" si="132"/>
        <v>888.37754687999995</v>
      </c>
      <c r="Y34" s="84">
        <f t="shared" si="133"/>
        <v>549.78807087999996</v>
      </c>
      <c r="Z34" s="84">
        <f t="shared" si="134"/>
        <v>533.96095993999995</v>
      </c>
      <c r="AA34" s="118">
        <f t="shared" si="135"/>
        <v>712.01654795000002</v>
      </c>
      <c r="AB34" s="109">
        <v>436.04000786</v>
      </c>
      <c r="AC34" s="109">
        <v>314.14145411000004</v>
      </c>
      <c r="AD34" s="109">
        <v>377.55803372000003</v>
      </c>
      <c r="AE34" s="109">
        <v>438.38543036999999</v>
      </c>
      <c r="AF34" s="109">
        <v>517.05505909999999</v>
      </c>
      <c r="AG34" s="109">
        <v>471.88324086</v>
      </c>
      <c r="AH34" s="109">
        <v>384.16854729000005</v>
      </c>
      <c r="AI34" s="109">
        <v>481.60710781</v>
      </c>
      <c r="AJ34" s="109">
        <v>482.47884677999997</v>
      </c>
      <c r="AK34" s="109">
        <v>502.66963227970393</v>
      </c>
      <c r="AL34" s="109">
        <v>497.34</v>
      </c>
      <c r="AM34" s="109">
        <v>460</v>
      </c>
      <c r="AN34" s="109">
        <v>385.30096948569997</v>
      </c>
      <c r="AO34" s="109">
        <v>532.32877681599996</v>
      </c>
      <c r="AP34" s="109">
        <v>526.12890875549999</v>
      </c>
      <c r="AQ34" s="109">
        <v>429.11437639420001</v>
      </c>
      <c r="AR34" s="109">
        <v>435.20640242730002</v>
      </c>
      <c r="AS34" s="109">
        <v>547.76253045349995</v>
      </c>
      <c r="AT34" s="109">
        <v>370.2032421335</v>
      </c>
      <c r="AU34" s="109">
        <v>560.95753777419998</v>
      </c>
      <c r="AV34" s="109">
        <v>505.56203160262902</v>
      </c>
      <c r="AW34" s="109">
        <v>556.34751163736507</v>
      </c>
      <c r="AX34" s="109">
        <v>477.65577731333099</v>
      </c>
      <c r="AY34" s="109">
        <v>469.38482710430003</v>
      </c>
      <c r="AZ34" s="109">
        <v>574.53</v>
      </c>
      <c r="BA34" s="109">
        <v>424.2</v>
      </c>
      <c r="BB34" s="109">
        <v>375.97</v>
      </c>
      <c r="BC34" s="109">
        <v>759.60799999999995</v>
      </c>
      <c r="BD34" s="109">
        <v>444.524</v>
      </c>
      <c r="BE34" s="109">
        <v>536.97</v>
      </c>
      <c r="BF34" s="109">
        <v>534.51</v>
      </c>
      <c r="BG34" s="109">
        <v>436.29221667000002</v>
      </c>
      <c r="BH34" s="109">
        <v>518.80841944999997</v>
      </c>
      <c r="BI34" s="109">
        <v>543.04187922999995</v>
      </c>
      <c r="BJ34" s="109">
        <v>444.59</v>
      </c>
      <c r="BK34" s="109">
        <v>649.33000000000004</v>
      </c>
      <c r="BL34" s="109">
        <v>330.78893319000002</v>
      </c>
      <c r="BM34" s="109">
        <v>355.26002927999997</v>
      </c>
      <c r="BN34" s="109">
        <v>303.81608180000001</v>
      </c>
      <c r="BO34" s="109">
        <v>322.08574862</v>
      </c>
      <c r="BP34" s="109">
        <v>372.26078969999998</v>
      </c>
      <c r="BQ34" s="109">
        <v>372.05171577999999</v>
      </c>
      <c r="BR34" s="109">
        <v>394.19974999999999</v>
      </c>
      <c r="BS34" s="109">
        <v>292.37533708999996</v>
      </c>
      <c r="BT34" s="109">
        <v>358.25949800000001</v>
      </c>
      <c r="BU34" s="109">
        <v>315.60297955999999</v>
      </c>
      <c r="BV34" s="109">
        <v>314.87865216</v>
      </c>
      <c r="BW34" s="109">
        <v>298.73962639000001</v>
      </c>
      <c r="BX34" s="109">
        <v>226.37103673999999</v>
      </c>
      <c r="BY34" s="109">
        <v>437.15318075999994</v>
      </c>
      <c r="BZ34" s="109">
        <v>224.85332938000002</v>
      </c>
      <c r="CA34" s="109">
        <v>197.82946648000001</v>
      </c>
      <c r="CB34" s="109">
        <v>156.50720532999998</v>
      </c>
      <c r="CC34" s="109">
        <v>195.45139906999998</v>
      </c>
      <c r="CD34" s="109">
        <v>110.06424593000001</v>
      </c>
      <c r="CE34" s="109">
        <v>204.35305542999996</v>
      </c>
      <c r="CF34" s="109">
        <v>219.54365858000003</v>
      </c>
      <c r="CG34" s="109">
        <v>221.24247122</v>
      </c>
      <c r="CH34" s="109">
        <v>261.21751230000001</v>
      </c>
      <c r="CI34" s="117">
        <v>229.55656442999998</v>
      </c>
    </row>
    <row r="35" spans="1:87">
      <c r="A35" s="86">
        <v>213</v>
      </c>
      <c r="B35" s="116" t="s">
        <v>30</v>
      </c>
      <c r="C35" s="127">
        <f>SUM(C36:C37)</f>
        <v>903.40636595371564</v>
      </c>
      <c r="D35" s="109">
        <f t="shared" ref="D35:AA35" si="136">SUM(D36:D37)</f>
        <v>1168.6098830134347</v>
      </c>
      <c r="E35" s="109">
        <f t="shared" si="136"/>
        <v>1396.9637130056617</v>
      </c>
      <c r="F35" s="109">
        <f t="shared" si="136"/>
        <v>1759.3559821156455</v>
      </c>
      <c r="G35" s="117">
        <f t="shared" si="136"/>
        <v>1938.4017982697078</v>
      </c>
      <c r="H35" s="109">
        <f t="shared" si="136"/>
        <v>123.09562722</v>
      </c>
      <c r="I35" s="109">
        <f t="shared" si="136"/>
        <v>345.65686624921432</v>
      </c>
      <c r="J35" s="109">
        <f t="shared" si="136"/>
        <v>116.95403501853411</v>
      </c>
      <c r="K35" s="109">
        <f t="shared" si="136"/>
        <v>317.69983746596711</v>
      </c>
      <c r="L35" s="109">
        <f t="shared" si="136"/>
        <v>166.96847649207723</v>
      </c>
      <c r="M35" s="109">
        <f t="shared" si="136"/>
        <v>405.64505352772835</v>
      </c>
      <c r="N35" s="109">
        <f t="shared" si="136"/>
        <v>184.03584155483583</v>
      </c>
      <c r="O35" s="109">
        <f t="shared" si="136"/>
        <v>411.96051143879345</v>
      </c>
      <c r="P35" s="109">
        <f t="shared" si="136"/>
        <v>246.79843639436712</v>
      </c>
      <c r="Q35" s="109">
        <f t="shared" si="136"/>
        <v>399.89295887494234</v>
      </c>
      <c r="R35" s="109">
        <f t="shared" si="136"/>
        <v>242.97078725185901</v>
      </c>
      <c r="S35" s="109">
        <f t="shared" si="136"/>
        <v>507.30153048449313</v>
      </c>
      <c r="T35" s="109">
        <f t="shared" si="136"/>
        <v>336.4211585573355</v>
      </c>
      <c r="U35" s="109">
        <f t="shared" si="136"/>
        <v>519.47857174526587</v>
      </c>
      <c r="V35" s="109">
        <f t="shared" si="136"/>
        <v>381.8832772593031</v>
      </c>
      <c r="W35" s="109">
        <f t="shared" si="136"/>
        <v>521.57297455374112</v>
      </c>
      <c r="X35" s="109">
        <f t="shared" si="136"/>
        <v>396.86180030499338</v>
      </c>
      <c r="Y35" s="109">
        <f t="shared" si="136"/>
        <v>530.23846721494203</v>
      </c>
      <c r="Z35" s="109">
        <f t="shared" si="136"/>
        <v>417.96269966422602</v>
      </c>
      <c r="AA35" s="117">
        <f t="shared" si="136"/>
        <v>593.3388310855463</v>
      </c>
      <c r="AB35" s="109">
        <f>SUM(AB36:AB37)</f>
        <v>9.2460427700000025</v>
      </c>
      <c r="AC35" s="109">
        <f>SUM(AC36:AC37)</f>
        <v>48.629530649999992</v>
      </c>
      <c r="AD35" s="109">
        <f>SUM(AD36:AD37)</f>
        <v>65.220053800000002</v>
      </c>
      <c r="AE35" s="109">
        <f t="shared" ref="AE35:BW35" si="137">SUM(AE36:AE37)</f>
        <v>117.87183163921426</v>
      </c>
      <c r="AF35" s="109">
        <f t="shared" si="137"/>
        <v>102.09291547000001</v>
      </c>
      <c r="AG35" s="109">
        <f t="shared" si="137"/>
        <v>125.69211914</v>
      </c>
      <c r="AH35" s="109">
        <f t="shared" si="137"/>
        <v>9.2586825000000061</v>
      </c>
      <c r="AI35" s="109">
        <f t="shared" si="137"/>
        <v>44.539000700000003</v>
      </c>
      <c r="AJ35" s="109">
        <f t="shared" si="137"/>
        <v>63.156351818534105</v>
      </c>
      <c r="AK35" s="109">
        <f t="shared" si="137"/>
        <v>86.780195910134097</v>
      </c>
      <c r="AL35" s="109">
        <f t="shared" si="137"/>
        <v>97.890000644449458</v>
      </c>
      <c r="AM35" s="109">
        <f t="shared" si="137"/>
        <v>133.02964091138358</v>
      </c>
      <c r="AN35" s="109">
        <f t="shared" si="137"/>
        <v>17.694665072034322</v>
      </c>
      <c r="AO35" s="109">
        <f t="shared" si="137"/>
        <v>45.760699443358504</v>
      </c>
      <c r="AP35" s="109">
        <f t="shared" si="137"/>
        <v>103.51311197668437</v>
      </c>
      <c r="AQ35" s="109">
        <f t="shared" si="137"/>
        <v>90.96436421720577</v>
      </c>
      <c r="AR35" s="109">
        <f t="shared" si="137"/>
        <v>107.51306222898029</v>
      </c>
      <c r="AS35" s="109">
        <f t="shared" si="137"/>
        <v>207.16762708154232</v>
      </c>
      <c r="AT35" s="109">
        <f t="shared" si="137"/>
        <v>10.466429587920825</v>
      </c>
      <c r="AU35" s="109">
        <f t="shared" si="137"/>
        <v>49.091077916343117</v>
      </c>
      <c r="AV35" s="109">
        <f t="shared" si="137"/>
        <v>124.47833405057187</v>
      </c>
      <c r="AW35" s="109">
        <f t="shared" si="137"/>
        <v>95.269943655425251</v>
      </c>
      <c r="AX35" s="109">
        <f t="shared" si="137"/>
        <v>110.03492398515985</v>
      </c>
      <c r="AY35" s="109">
        <f t="shared" si="137"/>
        <v>206.6556437982083</v>
      </c>
      <c r="AZ35" s="109">
        <f t="shared" si="137"/>
        <v>30.122738493888566</v>
      </c>
      <c r="BA35" s="109">
        <f t="shared" si="137"/>
        <v>63.056607182493103</v>
      </c>
      <c r="BB35" s="109">
        <f t="shared" si="137"/>
        <v>153.61909071798544</v>
      </c>
      <c r="BC35" s="109">
        <f t="shared" si="137"/>
        <v>114.87788881590846</v>
      </c>
      <c r="BD35" s="109">
        <f t="shared" si="137"/>
        <v>115.92137934077424</v>
      </c>
      <c r="BE35" s="109">
        <f t="shared" si="137"/>
        <v>169.09369071825967</v>
      </c>
      <c r="BF35" s="109">
        <f t="shared" si="137"/>
        <v>30.026396006659837</v>
      </c>
      <c r="BG35" s="109">
        <f t="shared" si="137"/>
        <v>59.827601461467246</v>
      </c>
      <c r="BH35" s="109">
        <f t="shared" si="137"/>
        <v>153.11678978373195</v>
      </c>
      <c r="BI35" s="109">
        <f t="shared" si="137"/>
        <v>114.29101594952768</v>
      </c>
      <c r="BJ35" s="109">
        <f t="shared" si="137"/>
        <v>128.21657108997843</v>
      </c>
      <c r="BK35" s="109">
        <f t="shared" si="137"/>
        <v>264.79394344498706</v>
      </c>
      <c r="BL35" s="109">
        <f t="shared" si="137"/>
        <v>33.434934549218866</v>
      </c>
      <c r="BM35" s="109">
        <f t="shared" si="137"/>
        <v>67.246583162107513</v>
      </c>
      <c r="BN35" s="109">
        <f t="shared" si="137"/>
        <v>235.73964084600914</v>
      </c>
      <c r="BO35" s="109">
        <f t="shared" si="137"/>
        <v>113.62136339168693</v>
      </c>
      <c r="BP35" s="109">
        <f t="shared" si="137"/>
        <v>136.23895794344378</v>
      </c>
      <c r="BQ35" s="109">
        <f t="shared" si="137"/>
        <v>269.61825041013515</v>
      </c>
      <c r="BR35" s="109">
        <f t="shared" si="137"/>
        <v>44.361944267375847</v>
      </c>
      <c r="BS35" s="109">
        <f t="shared" si="137"/>
        <v>69.288012399538076</v>
      </c>
      <c r="BT35" s="109">
        <f t="shared" si="137"/>
        <v>268.23332059238919</v>
      </c>
      <c r="BU35" s="109">
        <f t="shared" si="137"/>
        <v>120.14738543485613</v>
      </c>
      <c r="BV35" s="109">
        <f t="shared" si="137"/>
        <v>134.03862909311445</v>
      </c>
      <c r="BW35" s="109">
        <f t="shared" si="137"/>
        <v>267.38696002577052</v>
      </c>
      <c r="BX35" s="109">
        <f t="shared" ref="BX35:CI35" si="138">SUM(BX36:BX37)</f>
        <v>57.503615234470573</v>
      </c>
      <c r="BY35" s="109">
        <f t="shared" si="138"/>
        <v>69.134866947921381</v>
      </c>
      <c r="BZ35" s="109">
        <f t="shared" si="138"/>
        <v>270.22331812260143</v>
      </c>
      <c r="CA35" s="109">
        <f t="shared" si="138"/>
        <v>118.947766351929</v>
      </c>
      <c r="CB35" s="109">
        <f t="shared" si="138"/>
        <v>148.03098992647327</v>
      </c>
      <c r="CC35" s="109">
        <f t="shared" si="138"/>
        <v>263.25971093653976</v>
      </c>
      <c r="CD35" s="109">
        <f t="shared" si="138"/>
        <v>72.72116894916536</v>
      </c>
      <c r="CE35" s="109">
        <f t="shared" si="138"/>
        <v>70.512546274140078</v>
      </c>
      <c r="CF35" s="109">
        <f t="shared" si="138"/>
        <v>274.72898444092061</v>
      </c>
      <c r="CG35" s="109">
        <f t="shared" si="138"/>
        <v>148.57764955067947</v>
      </c>
      <c r="CH35" s="109">
        <f t="shared" si="138"/>
        <v>140.38939711932485</v>
      </c>
      <c r="CI35" s="117">
        <f t="shared" si="138"/>
        <v>304.37178441554198</v>
      </c>
    </row>
    <row r="36" spans="1:87">
      <c r="A36" s="86">
        <v>2131</v>
      </c>
      <c r="B36" s="94" t="s">
        <v>15</v>
      </c>
      <c r="C36" s="125">
        <f t="shared" ref="C36:C38" si="139">+SUM(AB36:AM36)</f>
        <v>464.877745</v>
      </c>
      <c r="D36" s="84">
        <f t="shared" ref="D36:D38" si="140">+SUM(AN36:AY36)</f>
        <v>652.30861799999991</v>
      </c>
      <c r="E36" s="84">
        <f t="shared" ref="E36:E38" si="141">+SUM(AZ36:BK36)</f>
        <v>714.90315372999999</v>
      </c>
      <c r="F36" s="84">
        <f t="shared" ref="F36:F38" si="142">+SUM(BL36:BW36)</f>
        <v>970.61580098000002</v>
      </c>
      <c r="G36" s="118">
        <f t="shared" ref="G36:G38" si="143">+SUM(BX36:CI36)</f>
        <v>1147.64073925</v>
      </c>
      <c r="H36" s="84">
        <f t="shared" ref="H36:H39" si="144">+SUM(AB36:AD36)</f>
        <v>99.598230000000001</v>
      </c>
      <c r="I36" s="84">
        <f t="shared" ref="I36:I39" si="145">+SUM(AE36:AG36)</f>
        <v>144.589899</v>
      </c>
      <c r="J36" s="84">
        <f t="shared" ref="J36:J39" si="146">+SUM(AH36:AJ36)</f>
        <v>82.060986999999997</v>
      </c>
      <c r="K36" s="84">
        <f t="shared" ref="K36:K39" si="147">+SUM(AK36:AM36)</f>
        <v>138.62862899999996</v>
      </c>
      <c r="L36" s="84">
        <f>+SUM(AN36:AP36)</f>
        <v>126.888301</v>
      </c>
      <c r="M36" s="84">
        <f>+SUM(AQ36:AS36)</f>
        <v>201.78606100000002</v>
      </c>
      <c r="N36" s="84">
        <f>+SUM(AT36:AV36)</f>
        <v>134.95831200000001</v>
      </c>
      <c r="O36" s="84">
        <f>+SUM(AW36:AY36)</f>
        <v>188.67594400000002</v>
      </c>
      <c r="P36" s="84">
        <f>+SUM(AZ36:BB36)</f>
        <v>180.01634737000001</v>
      </c>
      <c r="Q36" s="84">
        <f>+SUM(BC36:BE36)</f>
        <v>148.78025973506001</v>
      </c>
      <c r="R36" s="84">
        <f>+SUM(BF36:BH36)</f>
        <v>152.43947836494002</v>
      </c>
      <c r="S36" s="84">
        <f>+SUM(BI36:BK36)</f>
        <v>233.66706825999998</v>
      </c>
      <c r="T36" s="84">
        <f>+SUM(BL36:BN36)</f>
        <v>230.29733553</v>
      </c>
      <c r="U36" s="84">
        <f>+SUM(BO36:BQ36)</f>
        <v>242.30115696999997</v>
      </c>
      <c r="V36" s="84">
        <f>+SUM(BR36:BT36)</f>
        <v>260.76041650999997</v>
      </c>
      <c r="W36" s="84">
        <f>+SUM(BU36:BW36)</f>
        <v>237.25689197000003</v>
      </c>
      <c r="X36" s="84">
        <f>+SUM(BX36:BZ36)</f>
        <v>275.78057063</v>
      </c>
      <c r="Y36" s="84">
        <f>+SUM(CA36:CC36)</f>
        <v>258.87811835999997</v>
      </c>
      <c r="Z36" s="84">
        <f>+SUM(CD36:CF36)</f>
        <v>291.12021801999998</v>
      </c>
      <c r="AA36" s="118">
        <f>+SUM(CG36:CI36)</f>
        <v>321.86183224000001</v>
      </c>
      <c r="AB36" s="79">
        <v>7.3255540000000003</v>
      </c>
      <c r="AC36" s="79">
        <v>29.37067</v>
      </c>
      <c r="AD36" s="79">
        <v>62.902006000000007</v>
      </c>
      <c r="AE36" s="79">
        <v>19.693049999999999</v>
      </c>
      <c r="AF36" s="79">
        <v>24.340885</v>
      </c>
      <c r="AG36" s="79">
        <v>100.555964</v>
      </c>
      <c r="AH36" s="79">
        <v>6.2273920000000018</v>
      </c>
      <c r="AI36" s="79">
        <v>24.737000000000005</v>
      </c>
      <c r="AJ36" s="79">
        <v>51.096594999999994</v>
      </c>
      <c r="AK36" s="79">
        <v>16.105290999999994</v>
      </c>
      <c r="AL36" s="79">
        <v>24.32681199999999</v>
      </c>
      <c r="AM36" s="79">
        <v>98.196525999999977</v>
      </c>
      <c r="AN36" s="79">
        <v>15.150751</v>
      </c>
      <c r="AO36" s="79">
        <v>23.383948</v>
      </c>
      <c r="AP36" s="79">
        <v>88.353601999999995</v>
      </c>
      <c r="AQ36" s="79">
        <v>16.028239999999997</v>
      </c>
      <c r="AR36" s="79">
        <v>19.739286000000007</v>
      </c>
      <c r="AS36" s="79">
        <v>166.01853500000001</v>
      </c>
      <c r="AT36" s="79">
        <v>3.7246870000000003</v>
      </c>
      <c r="AU36" s="79">
        <v>25.223821999999998</v>
      </c>
      <c r="AV36" s="79">
        <v>106.00980300000001</v>
      </c>
      <c r="AW36" s="79">
        <v>18.215556000000007</v>
      </c>
      <c r="AX36" s="79">
        <v>13.911516000000006</v>
      </c>
      <c r="AY36" s="79">
        <v>156.54887199999999</v>
      </c>
      <c r="AZ36" s="79">
        <v>16.512906999999998</v>
      </c>
      <c r="BA36" s="79">
        <v>34.483618000000007</v>
      </c>
      <c r="BB36" s="79">
        <v>129.01982236999999</v>
      </c>
      <c r="BC36" s="79">
        <v>17.915080000000003</v>
      </c>
      <c r="BD36" s="79">
        <v>15.154409999999999</v>
      </c>
      <c r="BE36" s="79">
        <v>115.71076973506001</v>
      </c>
      <c r="BF36" s="79">
        <v>11.751578364940002</v>
      </c>
      <c r="BG36" s="79">
        <v>22.056139999999999</v>
      </c>
      <c r="BH36" s="79">
        <v>118.63176000000001</v>
      </c>
      <c r="BI36" s="79">
        <v>13.611789999999999</v>
      </c>
      <c r="BJ36" s="79">
        <v>19.003158259999978</v>
      </c>
      <c r="BK36" s="79">
        <v>201.05212</v>
      </c>
      <c r="BL36" s="79">
        <v>9.9267934899999979</v>
      </c>
      <c r="BM36" s="79">
        <v>25.049694299999992</v>
      </c>
      <c r="BN36" s="79">
        <v>195.32084774</v>
      </c>
      <c r="BO36" s="79">
        <v>12.303268310000007</v>
      </c>
      <c r="BP36" s="79">
        <v>24.533910979999987</v>
      </c>
      <c r="BQ36" s="79">
        <v>205.46397767999997</v>
      </c>
      <c r="BR36" s="79">
        <v>16.240790880000002</v>
      </c>
      <c r="BS36" s="79">
        <v>26.573165709999991</v>
      </c>
      <c r="BT36" s="79">
        <v>217.94645992</v>
      </c>
      <c r="BU36" s="79">
        <v>13.300510000000003</v>
      </c>
      <c r="BV36" s="79">
        <v>21.536500000000018</v>
      </c>
      <c r="BW36" s="79">
        <v>202.41988197000001</v>
      </c>
      <c r="BX36" s="79">
        <v>27.015949169999999</v>
      </c>
      <c r="BY36" s="79">
        <v>26.586067100000001</v>
      </c>
      <c r="BZ36" s="79">
        <v>222.17855435999999</v>
      </c>
      <c r="CA36" s="79">
        <v>12.516703410000005</v>
      </c>
      <c r="CB36" s="79">
        <v>39.956089249999998</v>
      </c>
      <c r="CC36" s="79">
        <v>206.40532569999999</v>
      </c>
      <c r="CD36" s="79">
        <v>38.882719999999999</v>
      </c>
      <c r="CE36" s="79">
        <v>26.551476790000002</v>
      </c>
      <c r="CF36" s="79">
        <v>225.68602122999999</v>
      </c>
      <c r="CG36" s="79">
        <v>43.104894969999997</v>
      </c>
      <c r="CH36" s="79">
        <v>29.186265760000001</v>
      </c>
      <c r="CI36" s="80">
        <v>249.57067151000001</v>
      </c>
    </row>
    <row r="37" spans="1:87">
      <c r="A37" s="86">
        <v>2132</v>
      </c>
      <c r="B37" s="94" t="s">
        <v>16</v>
      </c>
      <c r="C37" s="125">
        <f t="shared" si="139"/>
        <v>438.52862095371563</v>
      </c>
      <c r="D37" s="84">
        <f t="shared" si="140"/>
        <v>516.30126501343477</v>
      </c>
      <c r="E37" s="84">
        <f t="shared" si="141"/>
        <v>682.06055927566172</v>
      </c>
      <c r="F37" s="84">
        <f t="shared" si="142"/>
        <v>788.74018113564557</v>
      </c>
      <c r="G37" s="118">
        <f t="shared" si="143"/>
        <v>790.76105901970777</v>
      </c>
      <c r="H37" s="84">
        <f t="shared" si="144"/>
        <v>23.497397219999993</v>
      </c>
      <c r="I37" s="84">
        <f t="shared" si="145"/>
        <v>201.06696724921429</v>
      </c>
      <c r="J37" s="84">
        <f t="shared" si="146"/>
        <v>34.893048018534117</v>
      </c>
      <c r="K37" s="84">
        <f t="shared" si="147"/>
        <v>179.07120846596717</v>
      </c>
      <c r="L37" s="84">
        <f>+SUM(AN37:AP37)</f>
        <v>40.080175492077217</v>
      </c>
      <c r="M37" s="84">
        <f>+SUM(AQ37:AS37)</f>
        <v>203.85899252772836</v>
      </c>
      <c r="N37" s="84">
        <f>+SUM(AT37:AV37)</f>
        <v>49.077529554835806</v>
      </c>
      <c r="O37" s="84">
        <f>+SUM(AW37:AY37)</f>
        <v>223.2845674387934</v>
      </c>
      <c r="P37" s="84">
        <f>+SUM(AZ37:BB37)</f>
        <v>66.78208902436711</v>
      </c>
      <c r="Q37" s="84">
        <f>+SUM(BC37:BE37)</f>
        <v>251.11269913988235</v>
      </c>
      <c r="R37" s="84">
        <f>+SUM(BF37:BH37)</f>
        <v>90.531308886919007</v>
      </c>
      <c r="S37" s="84">
        <f>+SUM(BI37:BK37)</f>
        <v>273.63446222449318</v>
      </c>
      <c r="T37" s="84">
        <f>+SUM(BL37:BN37)</f>
        <v>106.12382302733553</v>
      </c>
      <c r="U37" s="84">
        <f>+SUM(BO37:BQ37)</f>
        <v>277.1774147752659</v>
      </c>
      <c r="V37" s="84">
        <f>+SUM(BR37:BT37)</f>
        <v>121.12286074930314</v>
      </c>
      <c r="W37" s="84">
        <f>+SUM(BU37:BW37)</f>
        <v>284.31608258374109</v>
      </c>
      <c r="X37" s="84">
        <f>+SUM(BX37:BZ37)</f>
        <v>121.08122967499338</v>
      </c>
      <c r="Y37" s="84">
        <f>+SUM(CA37:CC37)</f>
        <v>271.36034885494206</v>
      </c>
      <c r="Z37" s="84">
        <f>+SUM(CD37:CF37)</f>
        <v>126.84248164422605</v>
      </c>
      <c r="AA37" s="118">
        <f>+SUM(CG37:CI37)</f>
        <v>271.47699884554629</v>
      </c>
      <c r="AB37" s="79">
        <v>1.9204887700000026</v>
      </c>
      <c r="AC37" s="79">
        <v>19.258860649999992</v>
      </c>
      <c r="AD37" s="79">
        <v>2.3180477999999973</v>
      </c>
      <c r="AE37" s="79">
        <v>98.178781639214264</v>
      </c>
      <c r="AF37" s="79">
        <v>77.752030470000008</v>
      </c>
      <c r="AG37" s="79">
        <v>25.13615514</v>
      </c>
      <c r="AH37" s="79">
        <v>3.0312905000000048</v>
      </c>
      <c r="AI37" s="79">
        <v>19.802000700000001</v>
      </c>
      <c r="AJ37" s="79">
        <v>12.059756818534108</v>
      </c>
      <c r="AK37" s="79">
        <v>70.674904910134103</v>
      </c>
      <c r="AL37" s="79">
        <v>73.563188644449468</v>
      </c>
      <c r="AM37" s="79">
        <v>34.833114911383603</v>
      </c>
      <c r="AN37" s="79">
        <v>2.5439140720343225</v>
      </c>
      <c r="AO37" s="79">
        <v>22.376751443358508</v>
      </c>
      <c r="AP37" s="79">
        <v>15.159509976684383</v>
      </c>
      <c r="AQ37" s="79">
        <v>74.936124217205773</v>
      </c>
      <c r="AR37" s="79">
        <v>87.773776228980282</v>
      </c>
      <c r="AS37" s="79">
        <v>41.1490920815423</v>
      </c>
      <c r="AT37" s="79">
        <v>6.7417425879208235</v>
      </c>
      <c r="AU37" s="79">
        <v>23.867255916343119</v>
      </c>
      <c r="AV37" s="79">
        <v>18.468531050571862</v>
      </c>
      <c r="AW37" s="79">
        <v>77.054387655425245</v>
      </c>
      <c r="AX37" s="79">
        <v>96.123407985159844</v>
      </c>
      <c r="AY37" s="79">
        <v>50.106771798208314</v>
      </c>
      <c r="AZ37" s="79">
        <v>13.609831493888567</v>
      </c>
      <c r="BA37" s="79">
        <v>28.572989182493096</v>
      </c>
      <c r="BB37" s="79">
        <v>24.599268347985443</v>
      </c>
      <c r="BC37" s="79">
        <v>96.96280881590846</v>
      </c>
      <c r="BD37" s="79">
        <v>100.76696934077424</v>
      </c>
      <c r="BE37" s="79">
        <v>53.382920983199661</v>
      </c>
      <c r="BF37" s="79">
        <v>18.274817641719835</v>
      </c>
      <c r="BG37" s="79">
        <v>37.771461461467247</v>
      </c>
      <c r="BH37" s="79">
        <v>34.485029783731925</v>
      </c>
      <c r="BI37" s="79">
        <v>100.67922594952768</v>
      </c>
      <c r="BJ37" s="79">
        <v>109.21341282997845</v>
      </c>
      <c r="BK37" s="79">
        <v>63.74182344498707</v>
      </c>
      <c r="BL37" s="79">
        <v>23.508141059218872</v>
      </c>
      <c r="BM37" s="79">
        <v>42.196888862107521</v>
      </c>
      <c r="BN37" s="79">
        <v>40.41879310600914</v>
      </c>
      <c r="BO37" s="79">
        <v>101.31809508168692</v>
      </c>
      <c r="BP37" s="79">
        <v>111.70504696344379</v>
      </c>
      <c r="BQ37" s="79">
        <v>64.154272730135162</v>
      </c>
      <c r="BR37" s="79">
        <v>28.121153387375841</v>
      </c>
      <c r="BS37" s="79">
        <v>42.714846689538085</v>
      </c>
      <c r="BT37" s="79">
        <v>50.28686067238921</v>
      </c>
      <c r="BU37" s="79">
        <v>106.84687543485613</v>
      </c>
      <c r="BV37" s="79">
        <v>112.50212909311443</v>
      </c>
      <c r="BW37" s="79">
        <v>64.967078055770529</v>
      </c>
      <c r="BX37" s="79">
        <v>30.487666064470577</v>
      </c>
      <c r="BY37" s="79">
        <v>42.548799847921373</v>
      </c>
      <c r="BZ37" s="79">
        <v>48.044763762601441</v>
      </c>
      <c r="CA37" s="79">
        <v>106.431062941929</v>
      </c>
      <c r="CB37" s="79">
        <v>108.07490067647328</v>
      </c>
      <c r="CC37" s="79">
        <v>56.854385236539777</v>
      </c>
      <c r="CD37" s="79">
        <v>33.838448949165361</v>
      </c>
      <c r="CE37" s="79">
        <v>43.961069484140076</v>
      </c>
      <c r="CF37" s="79">
        <v>49.042963210920618</v>
      </c>
      <c r="CG37" s="79">
        <v>105.47275458067946</v>
      </c>
      <c r="CH37" s="79">
        <v>111.20313135932484</v>
      </c>
      <c r="CI37" s="80">
        <v>54.801112905541977</v>
      </c>
    </row>
    <row r="38" spans="1:87">
      <c r="A38" s="86">
        <v>214</v>
      </c>
      <c r="B38" s="116" t="s">
        <v>25</v>
      </c>
      <c r="C38" s="125">
        <f t="shared" si="139"/>
        <v>2157.7078546399998</v>
      </c>
      <c r="D38" s="84">
        <f t="shared" si="140"/>
        <v>3206.9868351900004</v>
      </c>
      <c r="E38" s="84">
        <f t="shared" si="141"/>
        <v>2734.82935572</v>
      </c>
      <c r="F38" s="84">
        <f t="shared" si="142"/>
        <v>1553.7564661699996</v>
      </c>
      <c r="G38" s="118">
        <f t="shared" si="143"/>
        <v>1770.43632172</v>
      </c>
      <c r="H38" s="84">
        <f t="shared" si="144"/>
        <v>519.57097118214961</v>
      </c>
      <c r="I38" s="84">
        <f t="shared" si="145"/>
        <v>501.32053568160126</v>
      </c>
      <c r="J38" s="84">
        <f t="shared" si="146"/>
        <v>568.8650180884888</v>
      </c>
      <c r="K38" s="84">
        <f t="shared" si="147"/>
        <v>567.95132968776011</v>
      </c>
      <c r="L38" s="84">
        <f>+SUM(AN38:AP38)</f>
        <v>769.49373292000018</v>
      </c>
      <c r="M38" s="84">
        <f>+SUM(AQ38:AS38)</f>
        <v>752.20596666999984</v>
      </c>
      <c r="N38" s="84">
        <f>+SUM(AT38:AV38)</f>
        <v>815.51549797000007</v>
      </c>
      <c r="O38" s="84">
        <f>+SUM(AW38:AY38)</f>
        <v>869.77163762999999</v>
      </c>
      <c r="P38" s="84">
        <f>+SUM(AZ38:BB38)</f>
        <v>755.28171309000004</v>
      </c>
      <c r="Q38" s="84">
        <f>+SUM(BC38:BE38)</f>
        <v>631.83955952000008</v>
      </c>
      <c r="R38" s="84">
        <f>+SUM(BF38:BH38)</f>
        <v>595.19349598999975</v>
      </c>
      <c r="S38" s="84">
        <f>+SUM(BI38:BK38)</f>
        <v>752.51458711999999</v>
      </c>
      <c r="T38" s="84">
        <f>+SUM(BL38:BN38)</f>
        <v>590.87529044000007</v>
      </c>
      <c r="U38" s="84">
        <f>+SUM(BO38:BQ38)</f>
        <v>299.38068381999994</v>
      </c>
      <c r="V38" s="84">
        <f>+SUM(BR38:BT38)</f>
        <v>332.73262869999991</v>
      </c>
      <c r="W38" s="84">
        <f>+SUM(BU38:BW38)</f>
        <v>330.76786321000009</v>
      </c>
      <c r="X38" s="84">
        <f>+SUM(BX38:BZ38)</f>
        <v>423.43815309666667</v>
      </c>
      <c r="Y38" s="84">
        <f>+SUM(CA38:CC38)</f>
        <v>446.97677399999992</v>
      </c>
      <c r="Z38" s="84">
        <f>+SUM(CD38:CF38)</f>
        <v>425.99773888333362</v>
      </c>
      <c r="AA38" s="118">
        <f>+SUM(CG38:CI38)</f>
        <v>474.02365573999964</v>
      </c>
      <c r="AB38" s="109">
        <v>140.14668774346484</v>
      </c>
      <c r="AC38" s="109">
        <v>153.23306370435529</v>
      </c>
      <c r="AD38" s="109">
        <v>226.19121973432942</v>
      </c>
      <c r="AE38" s="109">
        <v>172.95848049500881</v>
      </c>
      <c r="AF38" s="109">
        <v>176.22241581204645</v>
      </c>
      <c r="AG38" s="109">
        <v>152.13963937454599</v>
      </c>
      <c r="AH38" s="109">
        <v>188.97590554109476</v>
      </c>
      <c r="AI38" s="109">
        <v>213.7035954941544</v>
      </c>
      <c r="AJ38" s="109">
        <v>166.18551705323972</v>
      </c>
      <c r="AK38" s="109">
        <v>193.48303378546169</v>
      </c>
      <c r="AL38" s="109">
        <v>183.56470123730543</v>
      </c>
      <c r="AM38" s="109">
        <v>190.90359466499297</v>
      </c>
      <c r="AN38" s="109">
        <v>238.62049132666669</v>
      </c>
      <c r="AO38" s="109">
        <v>279.49006134666661</v>
      </c>
      <c r="AP38" s="109">
        <v>251.38318024666677</v>
      </c>
      <c r="AQ38" s="109">
        <v>277.68716310666662</v>
      </c>
      <c r="AR38" s="109">
        <v>241.19508525666663</v>
      </c>
      <c r="AS38" s="109">
        <v>233.32371830666662</v>
      </c>
      <c r="AT38" s="109">
        <v>265.18674232666677</v>
      </c>
      <c r="AU38" s="109">
        <v>271.66280228666653</v>
      </c>
      <c r="AV38" s="109">
        <v>278.66595335666665</v>
      </c>
      <c r="AW38" s="109">
        <v>284.04315488666668</v>
      </c>
      <c r="AX38" s="109">
        <v>257.54757656666692</v>
      </c>
      <c r="AY38" s="109">
        <v>328.1809061766665</v>
      </c>
      <c r="AZ38" s="109">
        <v>303.28537256999999</v>
      </c>
      <c r="BA38" s="109">
        <v>216.23710870000002</v>
      </c>
      <c r="BB38" s="109">
        <v>235.75923181999994</v>
      </c>
      <c r="BC38" s="109">
        <v>218.31768535000009</v>
      </c>
      <c r="BD38" s="109">
        <v>174.53146355999991</v>
      </c>
      <c r="BE38" s="109">
        <v>238.99041061000005</v>
      </c>
      <c r="BF38" s="109">
        <v>202.29734014000002</v>
      </c>
      <c r="BG38" s="109">
        <v>218.19834464999971</v>
      </c>
      <c r="BH38" s="109">
        <v>174.69781119999999</v>
      </c>
      <c r="BI38" s="109">
        <v>253.09399389000026</v>
      </c>
      <c r="BJ38" s="109">
        <v>199.76315030999996</v>
      </c>
      <c r="BK38" s="109">
        <v>299.65744291999982</v>
      </c>
      <c r="BL38" s="109">
        <v>152.17271542333336</v>
      </c>
      <c r="BM38" s="109">
        <v>183.80978068333329</v>
      </c>
      <c r="BN38" s="109">
        <v>254.89279433333337</v>
      </c>
      <c r="BO38" s="109">
        <v>85.16579966333336</v>
      </c>
      <c r="BP38" s="109">
        <v>96.082714983333233</v>
      </c>
      <c r="BQ38" s="109">
        <v>118.13216917333332</v>
      </c>
      <c r="BR38" s="109">
        <v>136.80947043333333</v>
      </c>
      <c r="BS38" s="109">
        <v>108.0718897233335</v>
      </c>
      <c r="BT38" s="109">
        <v>87.851268543333092</v>
      </c>
      <c r="BU38" s="109">
        <v>103.16864251333352</v>
      </c>
      <c r="BV38" s="109">
        <v>81.866421053333042</v>
      </c>
      <c r="BW38" s="109">
        <v>145.73279964333355</v>
      </c>
      <c r="BX38" s="109">
        <v>113.78363891333333</v>
      </c>
      <c r="BY38" s="109">
        <v>159.70169305666667</v>
      </c>
      <c r="BZ38" s="109">
        <v>149.95282112666666</v>
      </c>
      <c r="CA38" s="109">
        <v>189.4043771966667</v>
      </c>
      <c r="CB38" s="109">
        <v>134.80104793666658</v>
      </c>
      <c r="CC38" s="109">
        <v>122.77134886666666</v>
      </c>
      <c r="CD38" s="109">
        <v>137.50283421666649</v>
      </c>
      <c r="CE38" s="109">
        <v>151.90923819333352</v>
      </c>
      <c r="CF38" s="109">
        <v>136.58566647333362</v>
      </c>
      <c r="CG38" s="109">
        <v>154.97971097333291</v>
      </c>
      <c r="CH38" s="109">
        <v>141.31642482333342</v>
      </c>
      <c r="CI38" s="117">
        <v>177.72751994333331</v>
      </c>
    </row>
    <row r="39" spans="1:87">
      <c r="A39" s="86">
        <v>215</v>
      </c>
      <c r="B39" s="116" t="s">
        <v>27</v>
      </c>
      <c r="C39" s="125">
        <f>+SUM(AB39:AM39)</f>
        <v>0</v>
      </c>
      <c r="D39" s="84">
        <f>+SUM(AN39:AY39)</f>
        <v>0</v>
      </c>
      <c r="E39" s="84">
        <f>+SUM(AZ39:BK39)</f>
        <v>0</v>
      </c>
      <c r="F39" s="84">
        <f>+SUM(BL39:BW39)</f>
        <v>0</v>
      </c>
      <c r="G39" s="118">
        <f>+SUM(BX39:CI39)</f>
        <v>0</v>
      </c>
      <c r="H39" s="84">
        <f t="shared" si="144"/>
        <v>0</v>
      </c>
      <c r="I39" s="84">
        <f t="shared" si="145"/>
        <v>0</v>
      </c>
      <c r="J39" s="84">
        <f t="shared" si="146"/>
        <v>0</v>
      </c>
      <c r="K39" s="84">
        <f t="shared" si="147"/>
        <v>0</v>
      </c>
      <c r="L39" s="84">
        <f>+SUM(AN39:AP39)</f>
        <v>0</v>
      </c>
      <c r="M39" s="84">
        <f>+SUM(AQ39:AS39)</f>
        <v>0</v>
      </c>
      <c r="N39" s="84">
        <f>+SUM(AT39:AV39)</f>
        <v>0</v>
      </c>
      <c r="O39" s="84">
        <f>+SUM(AW39:AY39)</f>
        <v>0</v>
      </c>
      <c r="P39" s="84">
        <f>+SUM(AZ39:BB39)</f>
        <v>0</v>
      </c>
      <c r="Q39" s="84">
        <f>+SUM(BC39:BE39)</f>
        <v>0</v>
      </c>
      <c r="R39" s="84">
        <f>+SUM(BF39:BH39)</f>
        <v>0</v>
      </c>
      <c r="S39" s="84">
        <f>+SUM(BI39:BK39)</f>
        <v>0</v>
      </c>
      <c r="T39" s="84">
        <f>+SUM(BL39:BN39)</f>
        <v>0</v>
      </c>
      <c r="U39" s="84">
        <f>+SUM(BO39:BQ39)</f>
        <v>0</v>
      </c>
      <c r="V39" s="84">
        <f>+SUM(BR39:BT39)</f>
        <v>0</v>
      </c>
      <c r="W39" s="84">
        <f>+SUM(BU39:BW39)</f>
        <v>0</v>
      </c>
      <c r="X39" s="84">
        <f>+SUM(BX39:BZ39)</f>
        <v>0</v>
      </c>
      <c r="Y39" s="84">
        <f>+SUM(CA39:CC39)</f>
        <v>0</v>
      </c>
      <c r="Z39" s="84">
        <f>+SUM(CD39:CF39)</f>
        <v>0</v>
      </c>
      <c r="AA39" s="118">
        <f>+SUM(CG39:CI39)</f>
        <v>0</v>
      </c>
      <c r="AB39" s="109">
        <v>0</v>
      </c>
      <c r="AC39" s="109">
        <v>0</v>
      </c>
      <c r="AD39" s="109">
        <v>0</v>
      </c>
      <c r="AE39" s="109">
        <v>0</v>
      </c>
      <c r="AF39" s="109">
        <v>0</v>
      </c>
      <c r="AG39" s="109">
        <v>0</v>
      </c>
      <c r="AH39" s="109">
        <v>0</v>
      </c>
      <c r="AI39" s="109">
        <v>0</v>
      </c>
      <c r="AJ39" s="109">
        <v>0</v>
      </c>
      <c r="AK39" s="109">
        <v>0</v>
      </c>
      <c r="AL39" s="109">
        <v>0</v>
      </c>
      <c r="AM39" s="109">
        <v>0</v>
      </c>
      <c r="AN39" s="109">
        <v>0</v>
      </c>
      <c r="AO39" s="109">
        <v>0</v>
      </c>
      <c r="AP39" s="109">
        <v>0</v>
      </c>
      <c r="AQ39" s="109">
        <v>0</v>
      </c>
      <c r="AR39" s="109">
        <v>0</v>
      </c>
      <c r="AS39" s="109">
        <v>0</v>
      </c>
      <c r="AT39" s="109">
        <v>0</v>
      </c>
      <c r="AU39" s="109">
        <v>0</v>
      </c>
      <c r="AV39" s="109">
        <v>0</v>
      </c>
      <c r="AW39" s="109">
        <v>0</v>
      </c>
      <c r="AX39" s="109">
        <v>0</v>
      </c>
      <c r="AY39" s="109">
        <v>0</v>
      </c>
      <c r="AZ39" s="109">
        <v>0</v>
      </c>
      <c r="BA39" s="109">
        <v>0</v>
      </c>
      <c r="BB39" s="109">
        <v>0</v>
      </c>
      <c r="BC39" s="109">
        <v>0</v>
      </c>
      <c r="BD39" s="109">
        <v>0</v>
      </c>
      <c r="BE39" s="109">
        <v>0</v>
      </c>
      <c r="BF39" s="109">
        <v>0</v>
      </c>
      <c r="BG39" s="109">
        <v>0</v>
      </c>
      <c r="BH39" s="109">
        <v>0</v>
      </c>
      <c r="BI39" s="109">
        <v>0</v>
      </c>
      <c r="BJ39" s="109">
        <v>0</v>
      </c>
      <c r="BK39" s="109">
        <v>0</v>
      </c>
      <c r="BL39" s="109">
        <v>0</v>
      </c>
      <c r="BM39" s="109">
        <v>0</v>
      </c>
      <c r="BN39" s="109">
        <v>0</v>
      </c>
      <c r="BO39" s="109">
        <v>0</v>
      </c>
      <c r="BP39" s="109">
        <v>0</v>
      </c>
      <c r="BQ39" s="109">
        <v>0</v>
      </c>
      <c r="BR39" s="109">
        <v>0</v>
      </c>
      <c r="BS39" s="109">
        <v>0</v>
      </c>
      <c r="BT39" s="109">
        <v>0</v>
      </c>
      <c r="BU39" s="109">
        <v>0</v>
      </c>
      <c r="BV39" s="109">
        <v>0</v>
      </c>
      <c r="BW39" s="109">
        <v>0</v>
      </c>
      <c r="BX39" s="109">
        <v>0</v>
      </c>
      <c r="BY39" s="109">
        <v>0</v>
      </c>
      <c r="BZ39" s="109">
        <v>0</v>
      </c>
      <c r="CA39" s="109">
        <v>0</v>
      </c>
      <c r="CB39" s="109">
        <v>0</v>
      </c>
      <c r="CC39" s="109">
        <v>0</v>
      </c>
      <c r="CD39" s="109">
        <v>0</v>
      </c>
      <c r="CE39" s="109">
        <v>0</v>
      </c>
      <c r="CF39" s="109">
        <v>0</v>
      </c>
      <c r="CG39" s="109">
        <v>0</v>
      </c>
      <c r="CH39" s="109">
        <v>0</v>
      </c>
      <c r="CI39" s="117">
        <v>0</v>
      </c>
    </row>
    <row r="40" spans="1:87">
      <c r="A40" s="86">
        <v>216</v>
      </c>
      <c r="B40" s="116" t="s">
        <v>161</v>
      </c>
      <c r="C40" s="125">
        <f>+SUM(AB40:AM40)</f>
        <v>0</v>
      </c>
      <c r="D40" s="84">
        <f>+SUM(AN40:AY40)</f>
        <v>0</v>
      </c>
      <c r="E40" s="84">
        <f>+SUM(AZ40:BK40)</f>
        <v>0</v>
      </c>
      <c r="F40" s="84">
        <f>+SUM(BL40:BW40)</f>
        <v>0</v>
      </c>
      <c r="G40" s="118">
        <f>+SUM(BX40:CI40)</f>
        <v>24.565235740000002</v>
      </c>
      <c r="H40" s="84">
        <f t="shared" ref="H40" si="148">+SUM(AB40:AD40)</f>
        <v>0</v>
      </c>
      <c r="I40" s="84">
        <f t="shared" ref="I40" si="149">+SUM(AE40:AG40)</f>
        <v>0</v>
      </c>
      <c r="J40" s="84">
        <f t="shared" ref="J40" si="150">+SUM(AH40:AJ40)</f>
        <v>0</v>
      </c>
      <c r="K40" s="84">
        <f t="shared" ref="K40" si="151">+SUM(AK40:AM40)</f>
        <v>0</v>
      </c>
      <c r="L40" s="84">
        <f>+SUM(AN40:AP40)</f>
        <v>0</v>
      </c>
      <c r="M40" s="84">
        <f>+SUM(AQ40:AS40)</f>
        <v>0</v>
      </c>
      <c r="N40" s="84">
        <f>+SUM(AT40:AV40)</f>
        <v>0</v>
      </c>
      <c r="O40" s="84">
        <f>+SUM(AW40:AY40)</f>
        <v>0</v>
      </c>
      <c r="P40" s="84">
        <f>+SUM(AZ40:BB40)</f>
        <v>0</v>
      </c>
      <c r="Q40" s="84">
        <f>+SUM(BC40:BE40)</f>
        <v>0</v>
      </c>
      <c r="R40" s="84">
        <f>+SUM(BF40:BH40)</f>
        <v>0</v>
      </c>
      <c r="S40" s="84">
        <f>+SUM(BI40:BK40)</f>
        <v>0</v>
      </c>
      <c r="T40" s="84">
        <f>+SUM(BL40:BN40)</f>
        <v>0</v>
      </c>
      <c r="U40" s="84">
        <f>+SUM(BO40:BQ40)</f>
        <v>0</v>
      </c>
      <c r="V40" s="84">
        <f>+SUM(BR40:BT40)</f>
        <v>0</v>
      </c>
      <c r="W40" s="84">
        <f>+SUM(BU40:BW40)</f>
        <v>0</v>
      </c>
      <c r="X40" s="84">
        <f>+SUM(BX40:BZ40)</f>
        <v>6.8500934999999998</v>
      </c>
      <c r="Y40" s="84">
        <f>+SUM(CA40:CC40)</f>
        <v>4.4520140000000001</v>
      </c>
      <c r="Z40" s="84">
        <f>+SUM(CD40:CF40)</f>
        <v>7.3932111999999996</v>
      </c>
      <c r="AA40" s="118">
        <f>+SUM(CG40:CI40)</f>
        <v>5.8699170399999998</v>
      </c>
      <c r="AB40" s="109">
        <v>0</v>
      </c>
      <c r="AC40" s="109">
        <v>0</v>
      </c>
      <c r="AD40" s="109">
        <v>0</v>
      </c>
      <c r="AE40" s="109">
        <v>0</v>
      </c>
      <c r="AF40" s="109">
        <v>0</v>
      </c>
      <c r="AG40" s="109">
        <v>0</v>
      </c>
      <c r="AH40" s="109">
        <v>0</v>
      </c>
      <c r="AI40" s="109">
        <v>0</v>
      </c>
      <c r="AJ40" s="109">
        <v>0</v>
      </c>
      <c r="AK40" s="109">
        <v>0</v>
      </c>
      <c r="AL40" s="109">
        <v>0</v>
      </c>
      <c r="AM40" s="109">
        <v>0</v>
      </c>
      <c r="AN40" s="109">
        <v>0</v>
      </c>
      <c r="AO40" s="109">
        <v>0</v>
      </c>
      <c r="AP40" s="109">
        <v>0</v>
      </c>
      <c r="AQ40" s="109">
        <v>0</v>
      </c>
      <c r="AR40" s="109">
        <v>0</v>
      </c>
      <c r="AS40" s="109">
        <v>0</v>
      </c>
      <c r="AT40" s="109">
        <v>0</v>
      </c>
      <c r="AU40" s="109">
        <v>0</v>
      </c>
      <c r="AV40" s="109">
        <v>0</v>
      </c>
      <c r="AW40" s="109">
        <v>0</v>
      </c>
      <c r="AX40" s="109">
        <v>0</v>
      </c>
      <c r="AY40" s="109">
        <v>0</v>
      </c>
      <c r="AZ40" s="109">
        <v>0</v>
      </c>
      <c r="BA40" s="109">
        <v>0</v>
      </c>
      <c r="BB40" s="109">
        <v>0</v>
      </c>
      <c r="BC40" s="109">
        <v>0</v>
      </c>
      <c r="BD40" s="109">
        <v>0</v>
      </c>
      <c r="BE40" s="109">
        <v>0</v>
      </c>
      <c r="BF40" s="109">
        <v>0</v>
      </c>
      <c r="BG40" s="109">
        <v>0</v>
      </c>
      <c r="BH40" s="109">
        <v>0</v>
      </c>
      <c r="BI40" s="109">
        <v>0</v>
      </c>
      <c r="BJ40" s="109">
        <v>0</v>
      </c>
      <c r="BK40" s="109">
        <v>0</v>
      </c>
      <c r="BL40" s="109">
        <v>0</v>
      </c>
      <c r="BM40" s="109">
        <v>0</v>
      </c>
      <c r="BN40" s="109">
        <v>0</v>
      </c>
      <c r="BO40" s="109">
        <v>0</v>
      </c>
      <c r="BP40" s="109">
        <v>0</v>
      </c>
      <c r="BQ40" s="109">
        <v>0</v>
      </c>
      <c r="BR40" s="109">
        <v>0</v>
      </c>
      <c r="BS40" s="109">
        <v>0</v>
      </c>
      <c r="BT40" s="109">
        <v>0</v>
      </c>
      <c r="BU40" s="109">
        <v>0</v>
      </c>
      <c r="BV40" s="109">
        <v>0</v>
      </c>
      <c r="BW40" s="109">
        <v>0</v>
      </c>
      <c r="BX40" s="109">
        <v>1.9902911699999999</v>
      </c>
      <c r="BY40" s="109">
        <v>2.5789190299999998</v>
      </c>
      <c r="BZ40" s="109">
        <v>2.2808832999999997</v>
      </c>
      <c r="CA40" s="109">
        <v>1.3967897799999998</v>
      </c>
      <c r="CB40" s="109">
        <v>1.4573198700000001</v>
      </c>
      <c r="CC40" s="109">
        <v>1.5979043500000001</v>
      </c>
      <c r="CD40" s="109">
        <v>2.5525931600000002</v>
      </c>
      <c r="CE40" s="109">
        <v>2.5726526799999996</v>
      </c>
      <c r="CF40" s="109">
        <v>2.2679653599999998</v>
      </c>
      <c r="CG40" s="109">
        <v>2.26476217</v>
      </c>
      <c r="CH40" s="109">
        <v>1.6140518299999997</v>
      </c>
      <c r="CI40" s="117">
        <v>1.9911030399999998</v>
      </c>
    </row>
    <row r="41" spans="1:87">
      <c r="A41" s="86"/>
      <c r="B41" s="94"/>
      <c r="C41" s="126"/>
      <c r="G41" s="85"/>
      <c r="AA41" s="85"/>
      <c r="CI41" s="85"/>
    </row>
    <row r="42" spans="1:87">
      <c r="A42" s="89">
        <v>22</v>
      </c>
      <c r="B42" s="5" t="s">
        <v>186</v>
      </c>
      <c r="C42" s="124">
        <f t="shared" ref="C42:AA42" si="152">+C43+C44+C45</f>
        <v>9290.8703837100002</v>
      </c>
      <c r="D42" s="82">
        <f t="shared" si="152"/>
        <v>11570.387719689999</v>
      </c>
      <c r="E42" s="82">
        <f t="shared" si="152"/>
        <v>11831.579801140002</v>
      </c>
      <c r="F42" s="82">
        <f t="shared" si="152"/>
        <v>10164.014189720001</v>
      </c>
      <c r="G42" s="83">
        <f t="shared" si="152"/>
        <v>10556.35951806</v>
      </c>
      <c r="H42" s="82">
        <f t="shared" si="152"/>
        <v>2105.60459072</v>
      </c>
      <c r="I42" s="82">
        <f t="shared" si="152"/>
        <v>2186.0815388300002</v>
      </c>
      <c r="J42" s="82">
        <f t="shared" si="152"/>
        <v>2055.8091402300006</v>
      </c>
      <c r="K42" s="82">
        <f t="shared" si="152"/>
        <v>2943.3751139300002</v>
      </c>
      <c r="L42" s="82">
        <f t="shared" si="152"/>
        <v>2217.63676493</v>
      </c>
      <c r="M42" s="82">
        <f t="shared" si="152"/>
        <v>2395.4523925400003</v>
      </c>
      <c r="N42" s="82">
        <f t="shared" si="152"/>
        <v>2887.8375664300006</v>
      </c>
      <c r="O42" s="82">
        <f t="shared" si="152"/>
        <v>4069.4609957900002</v>
      </c>
      <c r="P42" s="82">
        <f t="shared" si="152"/>
        <v>2340.3368631600001</v>
      </c>
      <c r="Q42" s="82">
        <f t="shared" si="152"/>
        <v>2515.5523111300008</v>
      </c>
      <c r="R42" s="82">
        <f t="shared" si="152"/>
        <v>3164.8323265999998</v>
      </c>
      <c r="S42" s="82">
        <f t="shared" si="152"/>
        <v>3810.8583002500004</v>
      </c>
      <c r="T42" s="82">
        <f t="shared" si="152"/>
        <v>2042.9504724200001</v>
      </c>
      <c r="U42" s="82">
        <f t="shared" si="152"/>
        <v>2693.2115314100006</v>
      </c>
      <c r="V42" s="82">
        <f t="shared" si="152"/>
        <v>1830.6673658700004</v>
      </c>
      <c r="W42" s="82">
        <f t="shared" si="152"/>
        <v>3597.1848200200002</v>
      </c>
      <c r="X42" s="82">
        <f t="shared" si="152"/>
        <v>1770.0863382699999</v>
      </c>
      <c r="Y42" s="82">
        <f t="shared" si="152"/>
        <v>1940.3372048300002</v>
      </c>
      <c r="Z42" s="82">
        <f t="shared" si="152"/>
        <v>2864.7701877199997</v>
      </c>
      <c r="AA42" s="83">
        <f t="shared" si="152"/>
        <v>3981.1657872400001</v>
      </c>
      <c r="AB42" s="79">
        <f t="shared" ref="AB42:AT42" si="153">+AB43+AB44+AB45</f>
        <v>798.32877994</v>
      </c>
      <c r="AC42" s="79">
        <f t="shared" si="153"/>
        <v>543.68008201999999</v>
      </c>
      <c r="AD42" s="79">
        <f t="shared" si="153"/>
        <v>763.59572876000004</v>
      </c>
      <c r="AE42" s="79">
        <f t="shared" si="153"/>
        <v>674.28739332999999</v>
      </c>
      <c r="AF42" s="79">
        <f t="shared" si="153"/>
        <v>648.59799477000013</v>
      </c>
      <c r="AG42" s="79">
        <f t="shared" si="153"/>
        <v>863.19615073000011</v>
      </c>
      <c r="AH42" s="79">
        <f t="shared" si="153"/>
        <v>594.97001503000013</v>
      </c>
      <c r="AI42" s="79">
        <f t="shared" si="153"/>
        <v>775.83672675000025</v>
      </c>
      <c r="AJ42" s="79">
        <f t="shared" si="153"/>
        <v>685.00239844999987</v>
      </c>
      <c r="AK42" s="79">
        <f t="shared" si="153"/>
        <v>860.88777242000015</v>
      </c>
      <c r="AL42" s="79">
        <f t="shared" si="153"/>
        <v>886.07624457999998</v>
      </c>
      <c r="AM42" s="79">
        <f t="shared" si="153"/>
        <v>1196.41109693</v>
      </c>
      <c r="AN42" s="79">
        <f t="shared" si="153"/>
        <v>583.73402750000025</v>
      </c>
      <c r="AO42" s="79">
        <f t="shared" si="153"/>
        <v>858.83667161000005</v>
      </c>
      <c r="AP42" s="79">
        <f t="shared" si="153"/>
        <v>775.06606581999995</v>
      </c>
      <c r="AQ42" s="79">
        <f t="shared" si="153"/>
        <v>834.45625841000003</v>
      </c>
      <c r="AR42" s="79">
        <f t="shared" si="153"/>
        <v>755.49666624999998</v>
      </c>
      <c r="AS42" s="79">
        <f t="shared" si="153"/>
        <v>805.49946788000011</v>
      </c>
      <c r="AT42" s="79">
        <f t="shared" si="153"/>
        <v>809.82930561000057</v>
      </c>
      <c r="AU42" s="79">
        <f t="shared" ref="AU42:BZ42" si="154">+AU43+AU44+AU45</f>
        <v>940.21616306999977</v>
      </c>
      <c r="AV42" s="79">
        <f t="shared" si="154"/>
        <v>1137.79209775</v>
      </c>
      <c r="AW42" s="79">
        <f t="shared" si="154"/>
        <v>1216.9619503000004</v>
      </c>
      <c r="AX42" s="79">
        <f t="shared" si="154"/>
        <v>1348.47584512</v>
      </c>
      <c r="AY42" s="79">
        <f t="shared" si="154"/>
        <v>1504.0232003699994</v>
      </c>
      <c r="AZ42" s="79">
        <f t="shared" si="154"/>
        <v>571.12324753000019</v>
      </c>
      <c r="BA42" s="79">
        <f t="shared" si="154"/>
        <v>928.21604933000003</v>
      </c>
      <c r="BB42" s="79">
        <f t="shared" si="154"/>
        <v>840.9975662999999</v>
      </c>
      <c r="BC42" s="79">
        <f t="shared" si="154"/>
        <v>831.80742026000041</v>
      </c>
      <c r="BD42" s="79">
        <f t="shared" si="154"/>
        <v>774.17032951000033</v>
      </c>
      <c r="BE42" s="79">
        <f t="shared" si="154"/>
        <v>909.57456136000019</v>
      </c>
      <c r="BF42" s="79">
        <f t="shared" si="154"/>
        <v>935.72804868000014</v>
      </c>
      <c r="BG42" s="79">
        <f t="shared" si="154"/>
        <v>959.14171585999941</v>
      </c>
      <c r="BH42" s="79">
        <f t="shared" si="154"/>
        <v>1269.9625620600002</v>
      </c>
      <c r="BI42" s="79">
        <f t="shared" si="154"/>
        <v>1210.8954058100005</v>
      </c>
      <c r="BJ42" s="79">
        <f t="shared" si="154"/>
        <v>1216.5582513000004</v>
      </c>
      <c r="BK42" s="79">
        <f t="shared" si="154"/>
        <v>1383.4046431399997</v>
      </c>
      <c r="BL42" s="79">
        <f t="shared" si="154"/>
        <v>410.72758765999987</v>
      </c>
      <c r="BM42" s="79">
        <f t="shared" si="154"/>
        <v>877.77025481999999</v>
      </c>
      <c r="BN42" s="79">
        <f t="shared" si="154"/>
        <v>754.45262994000018</v>
      </c>
      <c r="BO42" s="79">
        <f t="shared" si="154"/>
        <v>658.74660236000045</v>
      </c>
      <c r="BP42" s="79">
        <f t="shared" si="154"/>
        <v>1087.3578237000002</v>
      </c>
      <c r="BQ42" s="79">
        <f t="shared" si="154"/>
        <v>947.1071053500001</v>
      </c>
      <c r="BR42" s="79">
        <f t="shared" si="154"/>
        <v>919.39067862000013</v>
      </c>
      <c r="BS42" s="79">
        <f t="shared" si="154"/>
        <v>459.87061038000019</v>
      </c>
      <c r="BT42" s="79">
        <f t="shared" si="154"/>
        <v>451.40607687000011</v>
      </c>
      <c r="BU42" s="79">
        <f t="shared" si="154"/>
        <v>903.57364938000012</v>
      </c>
      <c r="BV42" s="79">
        <f t="shared" si="154"/>
        <v>506.10552998000014</v>
      </c>
      <c r="BW42" s="79">
        <f t="shared" si="154"/>
        <v>2187.5056406600002</v>
      </c>
      <c r="BX42" s="79">
        <f t="shared" si="154"/>
        <v>372.07529423</v>
      </c>
      <c r="BY42" s="79">
        <f t="shared" si="154"/>
        <v>492.14425056999994</v>
      </c>
      <c r="BZ42" s="79">
        <f t="shared" si="154"/>
        <v>905.86679347000006</v>
      </c>
      <c r="CA42" s="79">
        <f t="shared" ref="CA42:CI42" si="155">+CA43+CA44+CA45</f>
        <v>724.67978401000016</v>
      </c>
      <c r="CB42" s="79">
        <f t="shared" si="155"/>
        <v>297.51076876999991</v>
      </c>
      <c r="CC42" s="79">
        <f t="shared" si="155"/>
        <v>918.14665205000028</v>
      </c>
      <c r="CD42" s="79">
        <f t="shared" si="155"/>
        <v>977.2809121800002</v>
      </c>
      <c r="CE42" s="79">
        <f t="shared" si="155"/>
        <v>872.41406947999997</v>
      </c>
      <c r="CF42" s="79">
        <f t="shared" si="155"/>
        <v>1015.0752060599999</v>
      </c>
      <c r="CG42" s="79">
        <f t="shared" si="155"/>
        <v>719.27986048000002</v>
      </c>
      <c r="CH42" s="79">
        <f t="shared" si="155"/>
        <v>1181.9245850100001</v>
      </c>
      <c r="CI42" s="80">
        <f t="shared" si="155"/>
        <v>2079.96134175</v>
      </c>
    </row>
    <row r="43" spans="1:87">
      <c r="A43" s="86">
        <v>221</v>
      </c>
      <c r="B43" s="88" t="s">
        <v>24</v>
      </c>
      <c r="C43" s="125">
        <f>+SUM(AB43:AM43)</f>
        <v>3157.0584715200002</v>
      </c>
      <c r="D43" s="84">
        <f>+SUM(AN43:AY43)</f>
        <v>4361.7496222499994</v>
      </c>
      <c r="E43" s="84">
        <f>+SUM(AZ43:BK43)</f>
        <v>4274.6399123700012</v>
      </c>
      <c r="F43" s="84">
        <f>+SUM(BL43:BW43)</f>
        <v>2316.4660776900005</v>
      </c>
      <c r="G43" s="118">
        <f>+SUM(BX43:CI43)</f>
        <v>2673.8104828799992</v>
      </c>
      <c r="H43" s="84">
        <f t="shared" ref="H43" si="156">+SUM(AB43:AD43)</f>
        <v>469.54819180999999</v>
      </c>
      <c r="I43" s="84">
        <f t="shared" ref="I43" si="157">+SUM(AE43:AG43)</f>
        <v>703.11465906000012</v>
      </c>
      <c r="J43" s="84">
        <f t="shared" ref="J43" si="158">+SUM(AH43:AJ43)</f>
        <v>765.4787190000003</v>
      </c>
      <c r="K43" s="84">
        <f t="shared" ref="K43" si="159">+SUM(AK43:AM43)</f>
        <v>1218.9169016500005</v>
      </c>
      <c r="L43" s="84">
        <f t="shared" ref="L43" si="160">+SUM(AN43:AP43)</f>
        <v>723.86004924000008</v>
      </c>
      <c r="M43" s="84">
        <f t="shared" ref="M43" si="161">+SUM(AQ43:AS43)</f>
        <v>1014.6795330200001</v>
      </c>
      <c r="N43" s="84">
        <f t="shared" ref="N43" si="162">+SUM(AT43:AV43)</f>
        <v>1098.6419917400001</v>
      </c>
      <c r="O43" s="84">
        <f t="shared" ref="O43" si="163">+SUM(AW43:AY43)</f>
        <v>1524.5680482499995</v>
      </c>
      <c r="P43" s="84">
        <f t="shared" ref="P43" si="164">+SUM(AZ43:BB43)</f>
        <v>848.50937912000018</v>
      </c>
      <c r="Q43" s="84">
        <f t="shared" ref="Q43" si="165">+SUM(BC43:BE43)</f>
        <v>938.65544117000024</v>
      </c>
      <c r="R43" s="84">
        <f t="shared" ref="R43" si="166">+SUM(BF43:BH43)</f>
        <v>1048.2714374500001</v>
      </c>
      <c r="S43" s="84">
        <f t="shared" ref="S43" si="167">+SUM(BI43:BK43)</f>
        <v>1439.2036546300008</v>
      </c>
      <c r="T43" s="84">
        <f t="shared" ref="T43" si="168">+SUM(BL43:BN43)</f>
        <v>539.98464053000021</v>
      </c>
      <c r="U43" s="84">
        <f t="shared" ref="U43" si="169">+SUM(BO43:BQ43)</f>
        <v>590.39401392000002</v>
      </c>
      <c r="V43" s="84">
        <f t="shared" ref="V43" si="170">+SUM(BR43:BT43)</f>
        <v>561.4839714000002</v>
      </c>
      <c r="W43" s="84">
        <f t="shared" ref="W43" si="171">+SUM(BU43:BW43)</f>
        <v>624.60345184000005</v>
      </c>
      <c r="X43" s="84">
        <f t="shared" ref="X43" si="172">+SUM(BX43:BZ43)</f>
        <v>197.29140161999999</v>
      </c>
      <c r="Y43" s="84">
        <f t="shared" ref="Y43" si="173">+SUM(CA43:CC43)</f>
        <v>248.60159434999991</v>
      </c>
      <c r="Z43" s="84">
        <f t="shared" ref="Z43" si="174">+SUM(CD43:CF43)</f>
        <v>865.29652650999992</v>
      </c>
      <c r="AA43" s="118">
        <f t="shared" ref="AA43" si="175">+SUM(CG43:CI43)</f>
        <v>1362.6209603999996</v>
      </c>
      <c r="AB43" s="79">
        <v>108.27875793</v>
      </c>
      <c r="AC43" s="79">
        <v>148.37828764999995</v>
      </c>
      <c r="AD43" s="79">
        <v>212.89114623000006</v>
      </c>
      <c r="AE43" s="79">
        <v>222.23305703000003</v>
      </c>
      <c r="AF43" s="79">
        <v>170.25887760000003</v>
      </c>
      <c r="AG43" s="79">
        <v>310.62272443000006</v>
      </c>
      <c r="AH43" s="79">
        <v>223.80055053000012</v>
      </c>
      <c r="AI43" s="79">
        <v>268.97654478000015</v>
      </c>
      <c r="AJ43" s="79">
        <v>272.70162369000002</v>
      </c>
      <c r="AK43" s="79">
        <v>349.68411405000023</v>
      </c>
      <c r="AL43" s="79">
        <v>361.23724429999993</v>
      </c>
      <c r="AM43" s="79">
        <v>507.99554330000024</v>
      </c>
      <c r="AN43" s="79">
        <v>190.79400910000012</v>
      </c>
      <c r="AO43" s="79">
        <v>248.91941494</v>
      </c>
      <c r="AP43" s="79">
        <v>284.1466251999999</v>
      </c>
      <c r="AQ43" s="79">
        <v>386.05777080999997</v>
      </c>
      <c r="AR43" s="79">
        <v>333.46105674000012</v>
      </c>
      <c r="AS43" s="79">
        <v>295.16070547000004</v>
      </c>
      <c r="AT43" s="79">
        <v>360.10648095000028</v>
      </c>
      <c r="AU43" s="79">
        <v>358.16874633999998</v>
      </c>
      <c r="AV43" s="79">
        <v>380.36676444999995</v>
      </c>
      <c r="AW43" s="79">
        <v>423.52609768000013</v>
      </c>
      <c r="AX43" s="79">
        <v>551.12918822999973</v>
      </c>
      <c r="AY43" s="79">
        <v>549.91276233999963</v>
      </c>
      <c r="AZ43" s="79">
        <v>152.24074625000006</v>
      </c>
      <c r="BA43" s="79">
        <v>395.97120865000011</v>
      </c>
      <c r="BB43" s="79">
        <v>300.29742421999998</v>
      </c>
      <c r="BC43" s="79">
        <v>290.05758616000026</v>
      </c>
      <c r="BD43" s="79">
        <v>333.25041636999993</v>
      </c>
      <c r="BE43" s="79">
        <v>315.34743864000006</v>
      </c>
      <c r="BF43" s="79">
        <v>348.65244225999999</v>
      </c>
      <c r="BG43" s="79">
        <v>308.90864583000013</v>
      </c>
      <c r="BH43" s="79">
        <v>390.7103493599999</v>
      </c>
      <c r="BI43" s="79">
        <v>443.92190046000042</v>
      </c>
      <c r="BJ43" s="79">
        <v>447.46740483000025</v>
      </c>
      <c r="BK43" s="79">
        <v>547.81434934000004</v>
      </c>
      <c r="BL43" s="79">
        <v>88.346107169999996</v>
      </c>
      <c r="BM43" s="79">
        <v>176.43423498000001</v>
      </c>
      <c r="BN43" s="79">
        <v>275.20429838000013</v>
      </c>
      <c r="BO43" s="79">
        <v>109.60749697</v>
      </c>
      <c r="BP43" s="79">
        <v>211.05585786999998</v>
      </c>
      <c r="BQ43" s="79">
        <v>269.73065908000001</v>
      </c>
      <c r="BR43" s="79">
        <v>167.14184857000012</v>
      </c>
      <c r="BS43" s="79">
        <v>221.46102329000013</v>
      </c>
      <c r="BT43" s="79">
        <v>172.88109953999998</v>
      </c>
      <c r="BU43" s="79">
        <v>201.81472495000008</v>
      </c>
      <c r="BV43" s="79">
        <v>202.74812686999996</v>
      </c>
      <c r="BW43" s="79">
        <v>220.04060002000003</v>
      </c>
      <c r="BX43" s="79">
        <v>13.79802772</v>
      </c>
      <c r="BY43" s="79">
        <v>60.682586929999999</v>
      </c>
      <c r="BZ43" s="79">
        <v>122.81078696999998</v>
      </c>
      <c r="CA43" s="79">
        <v>94.513858989999974</v>
      </c>
      <c r="CB43" s="79">
        <v>69.922979029999979</v>
      </c>
      <c r="CC43" s="79">
        <v>84.164756329999975</v>
      </c>
      <c r="CD43" s="79">
        <v>184.96501605000003</v>
      </c>
      <c r="CE43" s="79">
        <v>383.05186550000002</v>
      </c>
      <c r="CF43" s="79">
        <v>297.27964495999981</v>
      </c>
      <c r="CG43" s="79">
        <v>148.11696021000003</v>
      </c>
      <c r="CH43" s="79">
        <v>495.39850920999982</v>
      </c>
      <c r="CI43" s="80">
        <v>719.10549097999967</v>
      </c>
    </row>
    <row r="44" spans="1:87">
      <c r="A44" s="86">
        <v>222</v>
      </c>
      <c r="B44" s="88" t="s">
        <v>25</v>
      </c>
      <c r="C44" s="125">
        <f>+SUM(AB44:AM44)</f>
        <v>4942.2160434900006</v>
      </c>
      <c r="D44" s="84">
        <f>+SUM(AN44:AY44)</f>
        <v>5605.5151098799997</v>
      </c>
      <c r="E44" s="84">
        <f>+SUM(AZ44:BK44)</f>
        <v>6211.5976114200002</v>
      </c>
      <c r="F44" s="84">
        <f>+SUM(BL44:BW44)</f>
        <v>6906.5465578900003</v>
      </c>
      <c r="G44" s="118">
        <f>+SUM(BX44:CI44)</f>
        <v>6373.6681067300005</v>
      </c>
      <c r="H44" s="84">
        <f t="shared" ref="H44:H45" si="176">+SUM(AB44:AD44)</f>
        <v>1290.83897615</v>
      </c>
      <c r="I44" s="84">
        <f t="shared" ref="I44:I45" si="177">+SUM(AE44:AG44)</f>
        <v>1233.66162583</v>
      </c>
      <c r="J44" s="84">
        <f t="shared" ref="J44:J45" si="178">+SUM(AH44:AJ44)</f>
        <v>1093.6584031000002</v>
      </c>
      <c r="K44" s="84">
        <f t="shared" ref="K44:K45" si="179">+SUM(AK44:AM44)</f>
        <v>1324.0570384099997</v>
      </c>
      <c r="L44" s="84">
        <f t="shared" ref="L44:L45" si="180">+SUM(AN44:AP44)</f>
        <v>1295.8627662800002</v>
      </c>
      <c r="M44" s="84">
        <f t="shared" ref="M44:M45" si="181">+SUM(AQ44:AS44)</f>
        <v>1105.2898338199998</v>
      </c>
      <c r="N44" s="84">
        <f t="shared" ref="N44:N45" si="182">+SUM(AT44:AV44)</f>
        <v>1454.9180640500003</v>
      </c>
      <c r="O44" s="84">
        <f t="shared" ref="O44:O45" si="183">+SUM(AW44:AY44)</f>
        <v>1749.4444457300001</v>
      </c>
      <c r="P44" s="84">
        <f t="shared" ref="P44:P45" si="184">+SUM(AZ44:BB44)</f>
        <v>1292.5085584600001</v>
      </c>
      <c r="Q44" s="84">
        <f t="shared" ref="Q44:Q45" si="185">+SUM(BC44:BE44)</f>
        <v>1344.3221749500003</v>
      </c>
      <c r="R44" s="84">
        <f t="shared" ref="R44:R45" si="186">+SUM(BF44:BH44)</f>
        <v>1886.4241661099995</v>
      </c>
      <c r="S44" s="84">
        <f t="shared" ref="S44:S45" si="187">+SUM(BI44:BK44)</f>
        <v>1688.3427118999996</v>
      </c>
      <c r="T44" s="84">
        <f t="shared" ref="T44:T45" si="188">+SUM(BL44:BN44)</f>
        <v>1331.6097319799999</v>
      </c>
      <c r="U44" s="84">
        <f t="shared" ref="U44:U45" si="189">+SUM(BO44:BQ44)</f>
        <v>1814.0274879900003</v>
      </c>
      <c r="V44" s="84">
        <f t="shared" ref="V44:V45" si="190">+SUM(BR44:BT44)</f>
        <v>1092.2505698</v>
      </c>
      <c r="W44" s="84">
        <f t="shared" ref="W44:W45" si="191">+SUM(BU44:BW44)</f>
        <v>2668.6587681200003</v>
      </c>
      <c r="X44" s="84">
        <f t="shared" ref="X44:X45" si="192">+SUM(BX44:BZ44)</f>
        <v>915.79280711000001</v>
      </c>
      <c r="Y44" s="84">
        <f t="shared" ref="Y44:Y45" si="193">+SUM(CA44:CC44)</f>
        <v>1262.1053282900002</v>
      </c>
      <c r="Z44" s="84">
        <f t="shared" ref="Z44:Z45" si="194">+SUM(CD44:CF44)</f>
        <v>1795.5580050200001</v>
      </c>
      <c r="AA44" s="118">
        <f t="shared" ref="AA44:AA45" si="195">+SUM(CG44:CI44)</f>
        <v>2400.2119663100002</v>
      </c>
      <c r="AB44" s="79">
        <v>490.60920211999996</v>
      </c>
      <c r="AC44" s="79">
        <v>314.10557137000001</v>
      </c>
      <c r="AD44" s="79">
        <v>486.12420265999998</v>
      </c>
      <c r="AE44" s="79">
        <v>340.49160470000004</v>
      </c>
      <c r="AF44" s="79">
        <v>408.6770660900001</v>
      </c>
      <c r="AG44" s="79">
        <v>484.49295503999997</v>
      </c>
      <c r="AH44" s="79">
        <v>321.76401361000006</v>
      </c>
      <c r="AI44" s="79">
        <v>427.43791114000015</v>
      </c>
      <c r="AJ44" s="79">
        <v>344.45647834999988</v>
      </c>
      <c r="AK44" s="79">
        <v>398.48218467000004</v>
      </c>
      <c r="AL44" s="79">
        <v>413.95136697000004</v>
      </c>
      <c r="AM44" s="79">
        <v>511.62348676999966</v>
      </c>
      <c r="AN44" s="79">
        <v>361.73582469000007</v>
      </c>
      <c r="AO44" s="79">
        <v>536.12076877000004</v>
      </c>
      <c r="AP44" s="79">
        <v>398.00617282000007</v>
      </c>
      <c r="AQ44" s="79">
        <v>338.47423642999996</v>
      </c>
      <c r="AR44" s="79">
        <v>358.86798947999995</v>
      </c>
      <c r="AS44" s="79">
        <v>407.94760790999999</v>
      </c>
      <c r="AT44" s="79">
        <v>370.48181652000017</v>
      </c>
      <c r="AU44" s="79">
        <v>449.82951057999992</v>
      </c>
      <c r="AV44" s="79">
        <v>634.60673695000014</v>
      </c>
      <c r="AW44" s="79">
        <v>587.03063945000019</v>
      </c>
      <c r="AX44" s="79">
        <v>497.72394707000001</v>
      </c>
      <c r="AY44" s="79">
        <v>664.6898592099999</v>
      </c>
      <c r="AZ44" s="79">
        <v>408.32209728000021</v>
      </c>
      <c r="BA44" s="79">
        <v>472.82245039999992</v>
      </c>
      <c r="BB44" s="79">
        <v>411.36401078000006</v>
      </c>
      <c r="BC44" s="79">
        <v>484.04179281</v>
      </c>
      <c r="BD44" s="79">
        <v>335.22774398000035</v>
      </c>
      <c r="BE44" s="79">
        <v>525.05263816000001</v>
      </c>
      <c r="BF44" s="79">
        <v>512.33847584</v>
      </c>
      <c r="BG44" s="79">
        <v>556.84197551999932</v>
      </c>
      <c r="BH44" s="79">
        <v>817.24371475000021</v>
      </c>
      <c r="BI44" s="79">
        <v>570.6005149099999</v>
      </c>
      <c r="BJ44" s="79">
        <v>562.36683745000005</v>
      </c>
      <c r="BK44" s="79">
        <v>555.37535953999964</v>
      </c>
      <c r="BL44" s="79">
        <v>310.90490160999991</v>
      </c>
      <c r="BM44" s="79">
        <v>641.20658861999993</v>
      </c>
      <c r="BN44" s="79">
        <v>379.49824174999998</v>
      </c>
      <c r="BO44" s="79">
        <v>493.44086897000034</v>
      </c>
      <c r="BP44" s="79">
        <v>757.68303351999998</v>
      </c>
      <c r="BQ44" s="79">
        <v>562.90358549999996</v>
      </c>
      <c r="BR44" s="79">
        <v>690.08698893999986</v>
      </c>
      <c r="BS44" s="79">
        <v>190.10198513999995</v>
      </c>
      <c r="BT44" s="79">
        <v>212.06159572000013</v>
      </c>
      <c r="BU44" s="79">
        <v>592.40038790999995</v>
      </c>
      <c r="BV44" s="79">
        <v>236.51941510000003</v>
      </c>
      <c r="BW44" s="79">
        <v>1839.7389651100002</v>
      </c>
      <c r="BX44" s="79">
        <v>348.79167002999998</v>
      </c>
      <c r="BY44" s="79">
        <v>187.35897366999995</v>
      </c>
      <c r="BZ44" s="79">
        <v>379.64216341000002</v>
      </c>
      <c r="CA44" s="79">
        <v>481.9791885300001</v>
      </c>
      <c r="CB44" s="79">
        <v>208.40197345999997</v>
      </c>
      <c r="CC44" s="79">
        <v>571.72416630000032</v>
      </c>
      <c r="CD44" s="79">
        <v>648.18938319000017</v>
      </c>
      <c r="CE44" s="79">
        <v>456.56944387999988</v>
      </c>
      <c r="CF44" s="79">
        <v>690.79917795000006</v>
      </c>
      <c r="CG44" s="79">
        <v>541.69608195000001</v>
      </c>
      <c r="CH44" s="79">
        <v>635.22991354999999</v>
      </c>
      <c r="CI44" s="80">
        <v>1223.2859708100004</v>
      </c>
    </row>
    <row r="45" spans="1:87">
      <c r="A45" s="86">
        <v>223</v>
      </c>
      <c r="B45" s="88" t="s">
        <v>26</v>
      </c>
      <c r="C45" s="125">
        <f t="shared" ref="C45" si="196">+SUM(AB45:AM45)</f>
        <v>1191.5958687000002</v>
      </c>
      <c r="D45" s="84">
        <f t="shared" ref="D45" si="197">+SUM(AN45:AY45)</f>
        <v>1603.1229875600002</v>
      </c>
      <c r="E45" s="84">
        <f t="shared" ref="E45" si="198">+SUM(AZ45:BK45)</f>
        <v>1345.3422773500006</v>
      </c>
      <c r="F45" s="84">
        <f t="shared" ref="F45" si="199">+SUM(BL45:BW45)</f>
        <v>941.00155414000051</v>
      </c>
      <c r="G45" s="118">
        <f t="shared" ref="G45" si="200">+SUM(BX45:CI45)</f>
        <v>1508.8809284500003</v>
      </c>
      <c r="H45" s="84">
        <f t="shared" si="176"/>
        <v>345.21742276000009</v>
      </c>
      <c r="I45" s="84">
        <f t="shared" si="177"/>
        <v>249.30525393999997</v>
      </c>
      <c r="J45" s="84">
        <f t="shared" si="178"/>
        <v>196.67201812999997</v>
      </c>
      <c r="K45" s="84">
        <f t="shared" si="179"/>
        <v>400.40117387000004</v>
      </c>
      <c r="L45" s="84">
        <f t="shared" si="180"/>
        <v>197.91394940999999</v>
      </c>
      <c r="M45" s="84">
        <f t="shared" si="181"/>
        <v>275.48302570000021</v>
      </c>
      <c r="N45" s="84">
        <f t="shared" si="182"/>
        <v>334.27751063999989</v>
      </c>
      <c r="O45" s="84">
        <f t="shared" si="183"/>
        <v>795.44850181000015</v>
      </c>
      <c r="P45" s="84">
        <f t="shared" si="184"/>
        <v>199.3189255799999</v>
      </c>
      <c r="Q45" s="84">
        <f t="shared" si="185"/>
        <v>232.5746950100002</v>
      </c>
      <c r="R45" s="84">
        <f t="shared" si="186"/>
        <v>230.13672304000005</v>
      </c>
      <c r="S45" s="84">
        <f t="shared" si="187"/>
        <v>683.31193372000007</v>
      </c>
      <c r="T45" s="84">
        <f t="shared" si="188"/>
        <v>171.35609991000001</v>
      </c>
      <c r="U45" s="84">
        <f t="shared" si="189"/>
        <v>288.7900295000004</v>
      </c>
      <c r="V45" s="84">
        <f t="shared" si="190"/>
        <v>176.93282467000023</v>
      </c>
      <c r="W45" s="84">
        <f t="shared" si="191"/>
        <v>303.92260005999987</v>
      </c>
      <c r="X45" s="84">
        <f t="shared" si="192"/>
        <v>657.00212954000006</v>
      </c>
      <c r="Y45" s="84">
        <f t="shared" si="193"/>
        <v>429.63028219</v>
      </c>
      <c r="Z45" s="84">
        <f t="shared" si="194"/>
        <v>203.91565619000002</v>
      </c>
      <c r="AA45" s="118">
        <f t="shared" si="195"/>
        <v>218.3328605300002</v>
      </c>
      <c r="AB45" s="79">
        <v>199.44081989000003</v>
      </c>
      <c r="AC45" s="79">
        <v>81.196223000000003</v>
      </c>
      <c r="AD45" s="79">
        <v>64.580379870000044</v>
      </c>
      <c r="AE45" s="79">
        <v>111.56273159999995</v>
      </c>
      <c r="AF45" s="79">
        <v>69.662051079999983</v>
      </c>
      <c r="AG45" s="79">
        <v>68.080471260000053</v>
      </c>
      <c r="AH45" s="79">
        <v>49.405450890000026</v>
      </c>
      <c r="AI45" s="79">
        <v>79.422270829999945</v>
      </c>
      <c r="AJ45" s="79">
        <v>67.844296409999984</v>
      </c>
      <c r="AK45" s="79">
        <v>112.72147369999992</v>
      </c>
      <c r="AL45" s="79">
        <v>110.88763331000006</v>
      </c>
      <c r="AM45" s="79">
        <v>176.79206686000006</v>
      </c>
      <c r="AN45" s="79">
        <v>31.204193710000023</v>
      </c>
      <c r="AO45" s="79">
        <v>73.796487899999946</v>
      </c>
      <c r="AP45" s="79">
        <v>92.9132678</v>
      </c>
      <c r="AQ45" s="79">
        <v>109.92425117000005</v>
      </c>
      <c r="AR45" s="79">
        <v>63.167620030000009</v>
      </c>
      <c r="AS45" s="79">
        <v>102.39115450000013</v>
      </c>
      <c r="AT45" s="79">
        <v>79.241008140000105</v>
      </c>
      <c r="AU45" s="79">
        <v>132.21790614999981</v>
      </c>
      <c r="AV45" s="79">
        <v>122.81859634999996</v>
      </c>
      <c r="AW45" s="79">
        <v>206.40521317000008</v>
      </c>
      <c r="AX45" s="79">
        <v>299.6227098200003</v>
      </c>
      <c r="AY45" s="79">
        <v>289.42057881999983</v>
      </c>
      <c r="AZ45" s="79">
        <v>10.560403999999998</v>
      </c>
      <c r="BA45" s="79">
        <v>59.422390279999973</v>
      </c>
      <c r="BB45" s="79">
        <v>129.33613129999992</v>
      </c>
      <c r="BC45" s="79">
        <v>57.708041290000047</v>
      </c>
      <c r="BD45" s="79">
        <v>105.69216916000005</v>
      </c>
      <c r="BE45" s="79">
        <v>69.17448456000011</v>
      </c>
      <c r="BF45" s="79">
        <v>74.737130580000098</v>
      </c>
      <c r="BG45" s="79">
        <v>93.391094510000016</v>
      </c>
      <c r="BH45" s="79">
        <v>62.008497949999949</v>
      </c>
      <c r="BI45" s="79">
        <v>196.37299044000014</v>
      </c>
      <c r="BJ45" s="79">
        <v>206.72400901999998</v>
      </c>
      <c r="BK45" s="79">
        <v>280.21493425999995</v>
      </c>
      <c r="BL45" s="79">
        <v>11.476578879999998</v>
      </c>
      <c r="BM45" s="79">
        <v>60.129431219999994</v>
      </c>
      <c r="BN45" s="79">
        <v>99.750089810000034</v>
      </c>
      <c r="BO45" s="79">
        <v>55.698236420000043</v>
      </c>
      <c r="BP45" s="79">
        <v>118.61893231000018</v>
      </c>
      <c r="BQ45" s="79">
        <v>114.47286077000015</v>
      </c>
      <c r="BR45" s="79">
        <v>62.16184111000014</v>
      </c>
      <c r="BS45" s="79">
        <v>48.307601950000084</v>
      </c>
      <c r="BT45" s="79">
        <v>66.463381609999999</v>
      </c>
      <c r="BU45" s="79">
        <v>109.35853651999999</v>
      </c>
      <c r="BV45" s="79">
        <v>66.837988010000117</v>
      </c>
      <c r="BW45" s="79">
        <v>127.72607552999978</v>
      </c>
      <c r="BX45" s="79">
        <v>9.4855964800000017</v>
      </c>
      <c r="BY45" s="79">
        <v>244.10268996999997</v>
      </c>
      <c r="BZ45" s="79">
        <v>403.41384309000006</v>
      </c>
      <c r="CA45" s="79">
        <v>148.18673649000002</v>
      </c>
      <c r="CB45" s="79">
        <v>19.185816280000001</v>
      </c>
      <c r="CC45" s="79">
        <v>262.25772941999998</v>
      </c>
      <c r="CD45" s="79">
        <v>144.12651294</v>
      </c>
      <c r="CE45" s="79">
        <v>32.792760100000017</v>
      </c>
      <c r="CF45" s="79">
        <v>26.996383150000014</v>
      </c>
      <c r="CG45" s="79">
        <v>29.46681831999998</v>
      </c>
      <c r="CH45" s="79">
        <v>51.296162250000101</v>
      </c>
      <c r="CI45" s="80">
        <v>137.56987996000012</v>
      </c>
    </row>
    <row r="46" spans="1:87">
      <c r="A46" s="78"/>
      <c r="B46" s="94"/>
      <c r="C46" s="126"/>
      <c r="G46" s="85"/>
      <c r="AA46" s="85"/>
      <c r="CI46" s="85"/>
    </row>
    <row r="47" spans="1:87" s="5" customFormat="1" ht="18.75">
      <c r="A47" s="97">
        <v>3</v>
      </c>
      <c r="B47" s="98" t="s">
        <v>65</v>
      </c>
      <c r="C47" s="129">
        <f>C6-C28</f>
        <v>-4379.0849964813533</v>
      </c>
      <c r="D47" s="99">
        <f>D6-D28</f>
        <v>-8748.5009487202915</v>
      </c>
      <c r="E47" s="99">
        <f t="shared" ref="E47:AU47" si="201">E6-E28</f>
        <v>-10648.16969434535</v>
      </c>
      <c r="F47" s="99">
        <f t="shared" si="201"/>
        <v>-5998.8581025273234</v>
      </c>
      <c r="G47" s="100">
        <f t="shared" si="201"/>
        <v>-7260.0087408123909</v>
      </c>
      <c r="H47" s="99">
        <f t="shared" si="201"/>
        <v>-204.49740478992226</v>
      </c>
      <c r="I47" s="99">
        <f t="shared" si="201"/>
        <v>169.04256788954444</v>
      </c>
      <c r="J47" s="99">
        <f t="shared" si="201"/>
        <v>-1169.645661320038</v>
      </c>
      <c r="K47" s="99">
        <f t="shared" si="201"/>
        <v>-3173.9844982609384</v>
      </c>
      <c r="L47" s="99">
        <f t="shared" si="201"/>
        <v>-1195.041470103708</v>
      </c>
      <c r="M47" s="99">
        <f t="shared" si="201"/>
        <v>-1192.9793321086545</v>
      </c>
      <c r="N47" s="99">
        <f t="shared" si="201"/>
        <v>-2114.3481030950024</v>
      </c>
      <c r="O47" s="99">
        <f t="shared" si="201"/>
        <v>-4246.1320434129266</v>
      </c>
      <c r="P47" s="99">
        <f t="shared" si="201"/>
        <v>-1353.3433396466207</v>
      </c>
      <c r="Q47" s="99">
        <f t="shared" si="201"/>
        <v>-1667.6177719121615</v>
      </c>
      <c r="R47" s="99">
        <f t="shared" si="201"/>
        <v>-2818.795358360213</v>
      </c>
      <c r="S47" s="99">
        <f t="shared" si="201"/>
        <v>-4808.4132244263565</v>
      </c>
      <c r="T47" s="99">
        <f t="shared" si="201"/>
        <v>-673.79891471251631</v>
      </c>
      <c r="U47" s="99">
        <f t="shared" si="201"/>
        <v>-1125.4642266146911</v>
      </c>
      <c r="V47" s="99">
        <f t="shared" si="201"/>
        <v>-414.67420883898831</v>
      </c>
      <c r="W47" s="99">
        <f t="shared" si="201"/>
        <v>-3784.9207523611258</v>
      </c>
      <c r="X47" s="99">
        <f t="shared" si="201"/>
        <v>-1290.6688874554911</v>
      </c>
      <c r="Y47" s="99">
        <f t="shared" si="201"/>
        <v>-797.50671422090636</v>
      </c>
      <c r="Z47" s="99">
        <f t="shared" si="201"/>
        <v>-1630.5660825679797</v>
      </c>
      <c r="AA47" s="100">
        <f t="shared" si="201"/>
        <v>-3541.2670565680173</v>
      </c>
      <c r="AB47" s="99">
        <f t="shared" si="201"/>
        <v>-4.681100757978129</v>
      </c>
      <c r="AC47" s="99">
        <f t="shared" si="201"/>
        <v>-134.19042002137758</v>
      </c>
      <c r="AD47" s="99">
        <f t="shared" si="201"/>
        <v>-65.625884010566097</v>
      </c>
      <c r="AE47" s="99">
        <f t="shared" si="201"/>
        <v>635.6656179012457</v>
      </c>
      <c r="AF47" s="99">
        <f t="shared" si="201"/>
        <v>19.76994755344549</v>
      </c>
      <c r="AG47" s="99">
        <f t="shared" si="201"/>
        <v>-486.39299756514606</v>
      </c>
      <c r="AH47" s="99">
        <f t="shared" si="201"/>
        <v>-136.26980438069495</v>
      </c>
      <c r="AI47" s="99">
        <f t="shared" si="201"/>
        <v>-712.67401557038897</v>
      </c>
      <c r="AJ47" s="99">
        <f t="shared" si="201"/>
        <v>-320.70184136895432</v>
      </c>
      <c r="AK47" s="99">
        <f t="shared" si="201"/>
        <v>-598.9154067092004</v>
      </c>
      <c r="AL47" s="99">
        <f t="shared" si="201"/>
        <v>-940.06101070975706</v>
      </c>
      <c r="AM47" s="99">
        <f t="shared" si="201"/>
        <v>-1635.0080808419802</v>
      </c>
      <c r="AN47" s="99">
        <f t="shared" si="201"/>
        <v>417.12955631504565</v>
      </c>
      <c r="AO47" s="99">
        <f t="shared" si="201"/>
        <v>-981.96195464195307</v>
      </c>
      <c r="AP47" s="99">
        <f t="shared" si="201"/>
        <v>-630.20907177680101</v>
      </c>
      <c r="AQ47" s="99">
        <f t="shared" si="201"/>
        <v>285.38374169711187</v>
      </c>
      <c r="AR47" s="99">
        <f t="shared" si="201"/>
        <v>-395.09125003897088</v>
      </c>
      <c r="AS47" s="99">
        <f t="shared" si="201"/>
        <v>-1083.2718237667964</v>
      </c>
      <c r="AT47" s="99">
        <f t="shared" si="201"/>
        <v>-210.2374381872537</v>
      </c>
      <c r="AU47" s="99">
        <f t="shared" si="201"/>
        <v>-945.89955021661081</v>
      </c>
      <c r="AV47" s="99">
        <f t="shared" ref="AV47:CI47" si="202">AV6-AV28</f>
        <v>-958.21111469113703</v>
      </c>
      <c r="AW47" s="99">
        <f t="shared" si="202"/>
        <v>-1014.9676937825393</v>
      </c>
      <c r="AX47" s="99">
        <f t="shared" si="202"/>
        <v>-1289.0394858195716</v>
      </c>
      <c r="AY47" s="99">
        <f t="shared" si="202"/>
        <v>-1942.124863810815</v>
      </c>
      <c r="AZ47" s="99">
        <f t="shared" si="202"/>
        <v>105.39730708870911</v>
      </c>
      <c r="BA47" s="99">
        <f t="shared" si="202"/>
        <v>-897.0373062743738</v>
      </c>
      <c r="BB47" s="99">
        <f t="shared" si="202"/>
        <v>-561.70334046095718</v>
      </c>
      <c r="BC47" s="99">
        <f t="shared" si="202"/>
        <v>-289.85346968849854</v>
      </c>
      <c r="BD47" s="99">
        <f t="shared" si="202"/>
        <v>-512.67951533945075</v>
      </c>
      <c r="BE47" s="99">
        <f t="shared" si="202"/>
        <v>-865.08478688421064</v>
      </c>
      <c r="BF47" s="99">
        <f t="shared" si="202"/>
        <v>-765.32744264524035</v>
      </c>
      <c r="BG47" s="99">
        <f t="shared" si="202"/>
        <v>-1102.6506896005869</v>
      </c>
      <c r="BH47" s="99">
        <f t="shared" si="202"/>
        <v>-950.8172261143859</v>
      </c>
      <c r="BI47" s="99">
        <f t="shared" si="202"/>
        <v>-1191.667042393017</v>
      </c>
      <c r="BJ47" s="99">
        <f t="shared" si="202"/>
        <v>-1279.1501459038175</v>
      </c>
      <c r="BK47" s="99">
        <f t="shared" si="202"/>
        <v>-2337.5960361295242</v>
      </c>
      <c r="BL47" s="99">
        <f t="shared" si="202"/>
        <v>478.6849628086477</v>
      </c>
      <c r="BM47" s="99">
        <f t="shared" si="202"/>
        <v>-434.14894977801714</v>
      </c>
      <c r="BN47" s="99">
        <f t="shared" si="202"/>
        <v>-718.33492774314846</v>
      </c>
      <c r="BO47" s="99">
        <f t="shared" si="202"/>
        <v>430.37451595252605</v>
      </c>
      <c r="BP47" s="99">
        <f t="shared" si="202"/>
        <v>-712.30009802050654</v>
      </c>
      <c r="BQ47" s="99">
        <f t="shared" si="202"/>
        <v>-843.53864454670975</v>
      </c>
      <c r="BR47" s="99">
        <f t="shared" si="202"/>
        <v>211.07344853857921</v>
      </c>
      <c r="BS47" s="99">
        <f t="shared" si="202"/>
        <v>-287.69663715873571</v>
      </c>
      <c r="BT47" s="99">
        <f t="shared" si="202"/>
        <v>-338.05102021883295</v>
      </c>
      <c r="BU47" s="99">
        <f t="shared" si="202"/>
        <v>-710.17789420954477</v>
      </c>
      <c r="BV47" s="99">
        <f t="shared" si="202"/>
        <v>-384.01113856200232</v>
      </c>
      <c r="BW47" s="99">
        <f t="shared" si="202"/>
        <v>-2690.7317195895803</v>
      </c>
      <c r="BX47" s="99">
        <f t="shared" si="202"/>
        <v>278.28362755120042</v>
      </c>
      <c r="BY47" s="99">
        <f t="shared" si="202"/>
        <v>-624.65458295822555</v>
      </c>
      <c r="BZ47" s="99">
        <f t="shared" si="202"/>
        <v>-944.29793204846737</v>
      </c>
      <c r="CA47" s="99">
        <f t="shared" si="202"/>
        <v>-7.1060142281780827</v>
      </c>
      <c r="CB47" s="99">
        <f t="shared" si="202"/>
        <v>-137.20287145260477</v>
      </c>
      <c r="CC47" s="99">
        <f t="shared" si="202"/>
        <v>-653.19782854012419</v>
      </c>
      <c r="CD47" s="99">
        <f t="shared" si="202"/>
        <v>-374.01257327202211</v>
      </c>
      <c r="CE47" s="99">
        <f t="shared" si="202"/>
        <v>-452.19175071228278</v>
      </c>
      <c r="CF47" s="99">
        <f t="shared" si="202"/>
        <v>-804.36175858367324</v>
      </c>
      <c r="CG47" s="99">
        <f t="shared" si="202"/>
        <v>-450.24629777993664</v>
      </c>
      <c r="CH47" s="99">
        <f t="shared" si="202"/>
        <v>-1050.4113489844829</v>
      </c>
      <c r="CI47" s="100">
        <f t="shared" si="202"/>
        <v>-2040.6094098035965</v>
      </c>
    </row>
    <row r="48" spans="1:87">
      <c r="A48" s="78"/>
      <c r="C48" s="123"/>
      <c r="D48" s="79"/>
      <c r="E48" s="79"/>
      <c r="F48" s="79"/>
      <c r="G48" s="80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80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80"/>
    </row>
    <row r="49" spans="1:87" s="102" customFormat="1" ht="18.75">
      <c r="A49" s="101">
        <v>4</v>
      </c>
      <c r="B49" s="102" t="s">
        <v>66</v>
      </c>
      <c r="C49" s="130">
        <f t="shared" ref="C49:AA49" si="203">+C47+C35</f>
        <v>-3475.6786305276378</v>
      </c>
      <c r="D49" s="103">
        <f t="shared" si="203"/>
        <v>-7579.8910657068573</v>
      </c>
      <c r="E49" s="103">
        <f t="shared" si="203"/>
        <v>-9251.2059813396882</v>
      </c>
      <c r="F49" s="103">
        <f t="shared" si="203"/>
        <v>-4239.5021204116783</v>
      </c>
      <c r="G49" s="104">
        <f t="shared" si="203"/>
        <v>-5321.6069425426831</v>
      </c>
      <c r="H49" s="103">
        <f t="shared" si="203"/>
        <v>-81.40177756992226</v>
      </c>
      <c r="I49" s="103">
        <f t="shared" si="203"/>
        <v>514.69943413875876</v>
      </c>
      <c r="J49" s="103">
        <f t="shared" si="203"/>
        <v>-1052.6916263015039</v>
      </c>
      <c r="K49" s="103">
        <f t="shared" si="203"/>
        <v>-2856.2846607949714</v>
      </c>
      <c r="L49" s="103">
        <f t="shared" si="203"/>
        <v>-1028.0729936116309</v>
      </c>
      <c r="M49" s="103">
        <f t="shared" si="203"/>
        <v>-787.33427858092614</v>
      </c>
      <c r="N49" s="103">
        <f t="shared" si="203"/>
        <v>-1930.3122615401667</v>
      </c>
      <c r="O49" s="103">
        <f t="shared" si="203"/>
        <v>-3834.1715319741334</v>
      </c>
      <c r="P49" s="103">
        <f t="shared" si="203"/>
        <v>-1106.5449032522536</v>
      </c>
      <c r="Q49" s="103">
        <f t="shared" si="203"/>
        <v>-1267.7248130372191</v>
      </c>
      <c r="R49" s="103">
        <f t="shared" si="203"/>
        <v>-2575.8245711083541</v>
      </c>
      <c r="S49" s="103">
        <f t="shared" si="203"/>
        <v>-4301.1116939418635</v>
      </c>
      <c r="T49" s="103">
        <f t="shared" si="203"/>
        <v>-337.3777561551808</v>
      </c>
      <c r="U49" s="103">
        <f t="shared" si="203"/>
        <v>-605.98565486942528</v>
      </c>
      <c r="V49" s="103">
        <f t="shared" si="203"/>
        <v>-32.790931579685207</v>
      </c>
      <c r="W49" s="103">
        <f t="shared" si="203"/>
        <v>-3263.3477778073848</v>
      </c>
      <c r="X49" s="103">
        <f t="shared" si="203"/>
        <v>-893.80708715049775</v>
      </c>
      <c r="Y49" s="103">
        <f t="shared" si="203"/>
        <v>-267.26824700596433</v>
      </c>
      <c r="Z49" s="103">
        <f t="shared" si="203"/>
        <v>-1212.6033829037538</v>
      </c>
      <c r="AA49" s="104">
        <f t="shared" si="203"/>
        <v>-2947.9282254824711</v>
      </c>
      <c r="AB49" s="103">
        <f t="shared" ref="AB49:AT49" si="204">+AB47+AB35</f>
        <v>4.5649420120218736</v>
      </c>
      <c r="AC49" s="103">
        <f t="shared" si="204"/>
        <v>-85.560889371377584</v>
      </c>
      <c r="AD49" s="103">
        <f t="shared" si="204"/>
        <v>-0.40583021056609425</v>
      </c>
      <c r="AE49" s="103">
        <f t="shared" si="204"/>
        <v>753.53744954045999</v>
      </c>
      <c r="AF49" s="103">
        <f t="shared" si="204"/>
        <v>121.8628630234455</v>
      </c>
      <c r="AG49" s="103">
        <f t="shared" si="204"/>
        <v>-360.70087842514607</v>
      </c>
      <c r="AH49" s="103">
        <f t="shared" si="204"/>
        <v>-127.01112188069494</v>
      </c>
      <c r="AI49" s="103">
        <f t="shared" si="204"/>
        <v>-668.135014870389</v>
      </c>
      <c r="AJ49" s="103">
        <f t="shared" si="204"/>
        <v>-257.5454895504202</v>
      </c>
      <c r="AK49" s="103">
        <f t="shared" si="204"/>
        <v>-512.13521079906627</v>
      </c>
      <c r="AL49" s="103">
        <f t="shared" si="204"/>
        <v>-842.17101006530766</v>
      </c>
      <c r="AM49" s="103">
        <f t="shared" si="204"/>
        <v>-1501.9784399305968</v>
      </c>
      <c r="AN49" s="103">
        <f t="shared" si="204"/>
        <v>434.82422138707994</v>
      </c>
      <c r="AO49" s="103">
        <f t="shared" si="204"/>
        <v>-936.20125519859459</v>
      </c>
      <c r="AP49" s="103">
        <f t="shared" si="204"/>
        <v>-526.69595980011661</v>
      </c>
      <c r="AQ49" s="103">
        <f t="shared" si="204"/>
        <v>376.34810591431767</v>
      </c>
      <c r="AR49" s="103">
        <f t="shared" si="204"/>
        <v>-287.5781878099906</v>
      </c>
      <c r="AS49" s="103">
        <f t="shared" si="204"/>
        <v>-876.10419668525401</v>
      </c>
      <c r="AT49" s="103">
        <f t="shared" si="204"/>
        <v>-199.77100859933287</v>
      </c>
      <c r="AU49" s="103">
        <f t="shared" ref="AU49:BZ49" si="205">+AU47+AU35</f>
        <v>-896.80847230026768</v>
      </c>
      <c r="AV49" s="103">
        <f t="shared" si="205"/>
        <v>-833.73278064056512</v>
      </c>
      <c r="AW49" s="103">
        <f t="shared" si="205"/>
        <v>-919.69775012711409</v>
      </c>
      <c r="AX49" s="103">
        <f t="shared" si="205"/>
        <v>-1179.0045618344118</v>
      </c>
      <c r="AY49" s="103">
        <f t="shared" si="205"/>
        <v>-1735.4692200126067</v>
      </c>
      <c r="AZ49" s="103">
        <f t="shared" si="205"/>
        <v>135.52004558259767</v>
      </c>
      <c r="BA49" s="103">
        <f t="shared" si="205"/>
        <v>-833.98069909188075</v>
      </c>
      <c r="BB49" s="103">
        <f t="shared" si="205"/>
        <v>-408.08424974297174</v>
      </c>
      <c r="BC49" s="103">
        <f t="shared" si="205"/>
        <v>-174.97558087259006</v>
      </c>
      <c r="BD49" s="103">
        <f t="shared" si="205"/>
        <v>-396.75813599867649</v>
      </c>
      <c r="BE49" s="103">
        <f t="shared" si="205"/>
        <v>-695.99109616595092</v>
      </c>
      <c r="BF49" s="103">
        <f t="shared" si="205"/>
        <v>-735.30104663858049</v>
      </c>
      <c r="BG49" s="103">
        <f t="shared" si="205"/>
        <v>-1042.8230881391196</v>
      </c>
      <c r="BH49" s="103">
        <f t="shared" si="205"/>
        <v>-797.70043633065393</v>
      </c>
      <c r="BI49" s="103">
        <f t="shared" si="205"/>
        <v>-1077.3760264434893</v>
      </c>
      <c r="BJ49" s="103">
        <f t="shared" si="205"/>
        <v>-1150.933574813839</v>
      </c>
      <c r="BK49" s="103">
        <f t="shared" si="205"/>
        <v>-2072.802092684537</v>
      </c>
      <c r="BL49" s="103">
        <f t="shared" si="205"/>
        <v>512.11989735786653</v>
      </c>
      <c r="BM49" s="103">
        <f t="shared" si="205"/>
        <v>-366.90236661590961</v>
      </c>
      <c r="BN49" s="103">
        <f t="shared" si="205"/>
        <v>-482.59528689713932</v>
      </c>
      <c r="BO49" s="103">
        <f t="shared" si="205"/>
        <v>543.99587934421299</v>
      </c>
      <c r="BP49" s="103">
        <f t="shared" si="205"/>
        <v>-576.06114007706276</v>
      </c>
      <c r="BQ49" s="103">
        <f t="shared" si="205"/>
        <v>-573.9203941365746</v>
      </c>
      <c r="BR49" s="103">
        <f t="shared" si="205"/>
        <v>255.43539280595508</v>
      </c>
      <c r="BS49" s="103">
        <f t="shared" si="205"/>
        <v>-218.40862475919764</v>
      </c>
      <c r="BT49" s="103">
        <f t="shared" si="205"/>
        <v>-69.817699626443755</v>
      </c>
      <c r="BU49" s="103">
        <f t="shared" si="205"/>
        <v>-590.03050877468866</v>
      </c>
      <c r="BV49" s="103">
        <f t="shared" si="205"/>
        <v>-249.97250946888786</v>
      </c>
      <c r="BW49" s="103">
        <f t="shared" si="205"/>
        <v>-2423.3447595638099</v>
      </c>
      <c r="BX49" s="103">
        <f t="shared" si="205"/>
        <v>335.78724278567097</v>
      </c>
      <c r="BY49" s="103">
        <f t="shared" si="205"/>
        <v>-555.51971601030414</v>
      </c>
      <c r="BZ49" s="103">
        <f t="shared" si="205"/>
        <v>-674.07461392586595</v>
      </c>
      <c r="CA49" s="103">
        <f t="shared" ref="CA49:CI49" si="206">+CA47+CA35</f>
        <v>111.84175212375092</v>
      </c>
      <c r="CB49" s="103">
        <f t="shared" si="206"/>
        <v>10.8281184738685</v>
      </c>
      <c r="CC49" s="103">
        <f t="shared" si="206"/>
        <v>-389.93811760358443</v>
      </c>
      <c r="CD49" s="103">
        <f t="shared" si="206"/>
        <v>-301.29140432285675</v>
      </c>
      <c r="CE49" s="103">
        <f t="shared" si="206"/>
        <v>-381.67920443814273</v>
      </c>
      <c r="CF49" s="103">
        <f t="shared" si="206"/>
        <v>-529.63277414275262</v>
      </c>
      <c r="CG49" s="103">
        <f t="shared" si="206"/>
        <v>-301.6686482292572</v>
      </c>
      <c r="CH49" s="103">
        <f t="shared" si="206"/>
        <v>-910.02195186515803</v>
      </c>
      <c r="CI49" s="104">
        <f t="shared" si="206"/>
        <v>-1736.2376253880545</v>
      </c>
    </row>
    <row r="50" spans="1:87">
      <c r="A50" s="78"/>
      <c r="C50" s="126"/>
      <c r="G50" s="85"/>
      <c r="AA50" s="85"/>
      <c r="CI50" s="85"/>
    </row>
    <row r="51" spans="1:87" ht="15.75" thickBot="1">
      <c r="A51" s="106"/>
      <c r="B51" s="107"/>
      <c r="C51" s="131"/>
      <c r="D51" s="107"/>
      <c r="E51" s="107"/>
      <c r="F51" s="107"/>
      <c r="G51" s="108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8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8"/>
    </row>
    <row r="52" spans="1:87" ht="15.75" hidden="1" thickTop="1">
      <c r="B52" s="226" t="s">
        <v>165</v>
      </c>
      <c r="C52" s="225">
        <f>+SUM(AB47:AM47)</f>
        <v>-4379.0849964813533</v>
      </c>
      <c r="D52" s="225">
        <f>+SUM(AN47:AY47)</f>
        <v>-8748.5009487202897</v>
      </c>
      <c r="E52" s="225">
        <f>+SUM(AZ47:BK47)</f>
        <v>-10648.169694345353</v>
      </c>
      <c r="F52" s="225">
        <f>+SUM(BL47:BW47)</f>
        <v>-5998.8581025273252</v>
      </c>
      <c r="G52" s="225">
        <f>+SUM(BX47:CI47)</f>
        <v>-7260.0087408123936</v>
      </c>
    </row>
    <row r="53" spans="1:87" ht="15.75" hidden="1" thickTop="1">
      <c r="B53" s="226" t="s">
        <v>116</v>
      </c>
      <c r="C53" s="224">
        <f>+SUM(H47:K47)</f>
        <v>-4379.0849964813542</v>
      </c>
      <c r="D53" s="224">
        <f>+SUM(L47:O47)</f>
        <v>-8748.5009487202915</v>
      </c>
      <c r="E53" s="224">
        <f>+SUM(P47:S47)</f>
        <v>-10648.169694345352</v>
      </c>
      <c r="F53" s="224">
        <f>+SUM(T47:W47)</f>
        <v>-5998.8581025273215</v>
      </c>
      <c r="G53" s="224">
        <f>+SUM(X47:AA47)</f>
        <v>-7260.0087408123945</v>
      </c>
    </row>
    <row r="54" spans="1:87" ht="15.75" hidden="1" thickTop="1">
      <c r="B54" s="226" t="s">
        <v>166</v>
      </c>
      <c r="C54" s="224">
        <f t="shared" ref="C54:G54" si="207">+C47</f>
        <v>-4379.0849964813533</v>
      </c>
      <c r="D54" s="224">
        <f t="shared" si="207"/>
        <v>-8748.5009487202915</v>
      </c>
      <c r="E54" s="224">
        <f t="shared" si="207"/>
        <v>-10648.16969434535</v>
      </c>
      <c r="F54" s="224">
        <f t="shared" si="207"/>
        <v>-5998.8581025273234</v>
      </c>
      <c r="G54" s="224">
        <f t="shared" si="207"/>
        <v>-7260.0087408123909</v>
      </c>
    </row>
    <row r="55" spans="1:87" ht="15.75" hidden="1" thickTop="1">
      <c r="B55" s="227" t="s">
        <v>167</v>
      </c>
      <c r="C55" s="228">
        <f t="shared" ref="C55:G55" si="208">+(C53-C54)*1000000</f>
        <v>-9.0949470177292824E-7</v>
      </c>
      <c r="D55" s="228">
        <f t="shared" si="208"/>
        <v>0</v>
      </c>
      <c r="E55" s="228">
        <f t="shared" si="208"/>
        <v>-1.8189894035458565E-6</v>
      </c>
      <c r="F55" s="228">
        <f t="shared" si="208"/>
        <v>1.8189894035458565E-6</v>
      </c>
      <c r="G55" s="228">
        <f t="shared" si="208"/>
        <v>-3.637978807091713E-6</v>
      </c>
    </row>
    <row r="56" spans="1:87" ht="15.75" hidden="1" thickTop="1">
      <c r="B56" s="227" t="s">
        <v>168</v>
      </c>
      <c r="C56" s="228">
        <f t="shared" ref="C56:G56" si="209">+(C52-C54)*1000000</f>
        <v>0</v>
      </c>
      <c r="D56" s="228">
        <f t="shared" si="209"/>
        <v>1.8189894035458565E-6</v>
      </c>
      <c r="E56" s="228">
        <f t="shared" si="209"/>
        <v>-3.637978807091713E-6</v>
      </c>
      <c r="F56" s="228">
        <f t="shared" si="209"/>
        <v>-1.8189894035458565E-6</v>
      </c>
      <c r="G56" s="228">
        <f t="shared" si="209"/>
        <v>-2.7284841053187847E-6</v>
      </c>
    </row>
    <row r="57" spans="1:87" ht="15.75" hidden="1" thickTop="1"/>
    <row r="58" spans="1:87" ht="15.75" hidden="1" thickTop="1"/>
    <row r="59" spans="1:87" s="135" customFormat="1" ht="15.75" hidden="1" thickTop="1">
      <c r="A59" s="134"/>
      <c r="B59" s="135" t="s">
        <v>88</v>
      </c>
      <c r="AB59" s="135">
        <v>0</v>
      </c>
      <c r="AC59" s="135">
        <v>2.2737367544323206E-13</v>
      </c>
      <c r="AD59" s="135">
        <v>1.1368683772161603E-13</v>
      </c>
      <c r="AE59" s="135">
        <v>-4.5474735088646412E-13</v>
      </c>
      <c r="AF59" s="135">
        <v>0</v>
      </c>
      <c r="AG59" s="135">
        <v>5.6843418860808015E-13</v>
      </c>
      <c r="AH59" s="135">
        <v>0</v>
      </c>
      <c r="AI59" s="135">
        <v>0</v>
      </c>
      <c r="AJ59" s="135">
        <v>0</v>
      </c>
      <c r="AK59" s="135">
        <v>0</v>
      </c>
      <c r="AL59" s="135">
        <v>0</v>
      </c>
      <c r="AM59" s="135">
        <v>0</v>
      </c>
      <c r="AN59" s="135">
        <v>3.4106051316484809E-13</v>
      </c>
      <c r="AO59" s="135">
        <v>0</v>
      </c>
      <c r="AP59" s="135">
        <v>0</v>
      </c>
      <c r="AQ59" s="135">
        <v>0</v>
      </c>
      <c r="AR59" s="135">
        <v>0</v>
      </c>
      <c r="AS59" s="135">
        <v>0</v>
      </c>
      <c r="AT59" s="135">
        <v>0</v>
      </c>
      <c r="AU59" s="135">
        <v>0</v>
      </c>
      <c r="AV59" s="135">
        <v>0</v>
      </c>
      <c r="AW59" s="135">
        <v>0</v>
      </c>
      <c r="AX59" s="135">
        <v>0</v>
      </c>
      <c r="AY59" s="135">
        <v>0</v>
      </c>
      <c r="AZ59" s="135">
        <v>-4.5474735088646412E-13</v>
      </c>
      <c r="BA59" s="135">
        <v>0</v>
      </c>
      <c r="BB59" s="135">
        <v>-3.4106051316484809E-13</v>
      </c>
      <c r="BC59" s="135">
        <v>0</v>
      </c>
      <c r="BD59" s="135">
        <v>0</v>
      </c>
      <c r="BE59" s="135">
        <v>0</v>
      </c>
      <c r="BF59" s="135">
        <v>0</v>
      </c>
      <c r="BG59" s="135">
        <v>0</v>
      </c>
      <c r="BH59" s="135">
        <v>0</v>
      </c>
      <c r="BI59" s="135">
        <v>0</v>
      </c>
      <c r="BJ59" s="135">
        <v>0</v>
      </c>
      <c r="BK59" s="135">
        <v>0</v>
      </c>
      <c r="BL59" s="135">
        <v>-3.1263880373444408E-13</v>
      </c>
      <c r="BM59" s="135">
        <v>-2.8421709430404007E-13</v>
      </c>
      <c r="BN59" s="135">
        <v>2.2737367544323206E-13</v>
      </c>
      <c r="BO59" s="135">
        <v>-3.979039320256561E-13</v>
      </c>
      <c r="BP59" s="135">
        <v>0</v>
      </c>
      <c r="BQ59" s="135">
        <v>0</v>
      </c>
      <c r="BR59" s="135">
        <v>0</v>
      </c>
      <c r="BS59" s="135">
        <v>1.4210854715202004E-13</v>
      </c>
      <c r="BT59" s="135">
        <v>-2.8421709430404007E-13</v>
      </c>
      <c r="BU59" s="135">
        <v>-2.2737367544323206E-13</v>
      </c>
      <c r="BV59" s="135">
        <v>0</v>
      </c>
      <c r="BW59" s="135">
        <v>0</v>
      </c>
      <c r="BX59" s="135">
        <v>-1.2789769243681803E-13</v>
      </c>
      <c r="BY59" s="135">
        <v>0</v>
      </c>
      <c r="BZ59" s="135">
        <v>0</v>
      </c>
      <c r="CA59" s="135">
        <v>2.5579538487363607E-13</v>
      </c>
      <c r="CB59" s="135">
        <v>-1.5631940186722204E-13</v>
      </c>
      <c r="CC59" s="135">
        <v>1.4210854715202004E-13</v>
      </c>
      <c r="CD59" s="135">
        <v>-1.1368683772161603E-13</v>
      </c>
      <c r="CE59" s="135">
        <v>2.8421709430404007E-13</v>
      </c>
      <c r="CF59" s="135">
        <v>1.1368683772161603E-13</v>
      </c>
      <c r="CG59" s="135">
        <v>1.7053025658242404E-13</v>
      </c>
      <c r="CH59" s="135">
        <v>-1.4210854715202004E-13</v>
      </c>
      <c r="CI59" s="135">
        <v>6.2527760746888816E-13</v>
      </c>
    </row>
    <row r="60" spans="1:87" s="135" customFormat="1" ht="15.75" hidden="1" thickTop="1">
      <c r="A60" s="134"/>
      <c r="B60" s="135" t="s">
        <v>89</v>
      </c>
      <c r="C60" s="135">
        <v>0</v>
      </c>
      <c r="D60" s="135">
        <v>0</v>
      </c>
      <c r="E60" s="135">
        <v>0</v>
      </c>
      <c r="F60" s="135">
        <v>0</v>
      </c>
      <c r="G60" s="135">
        <v>3.4106051316484809E-12</v>
      </c>
    </row>
    <row r="61" spans="1:87" s="64" customFormat="1" ht="15.75" hidden="1" thickTop="1">
      <c r="A61" s="132"/>
      <c r="B61" s="64" t="s">
        <v>106</v>
      </c>
      <c r="H61" s="133">
        <f>+SUM(H47:K47)</f>
        <v>-4379.0849964813542</v>
      </c>
      <c r="L61" s="133">
        <f>+SUM(L47:O47)</f>
        <v>-8748.5009487202915</v>
      </c>
      <c r="P61" s="133">
        <f>+SUM(P47:S47)</f>
        <v>-10648.169694345352</v>
      </c>
      <c r="T61" s="133">
        <f>+SUM(T47:W47)</f>
        <v>-5998.8581025273215</v>
      </c>
      <c r="X61" s="133">
        <f>+SUM(X47:AA47)</f>
        <v>-7260.0087408123945</v>
      </c>
    </row>
    <row r="62" spans="1:87" s="64" customFormat="1" ht="15.75" hidden="1" thickTop="1">
      <c r="A62" s="132"/>
      <c r="B62" s="64" t="s">
        <v>107</v>
      </c>
      <c r="H62" s="133">
        <f>+C47</f>
        <v>-4379.0849964813533</v>
      </c>
      <c r="L62" s="133">
        <f>+D47</f>
        <v>-8748.5009487202915</v>
      </c>
      <c r="P62" s="133">
        <f>+E47</f>
        <v>-10648.16969434535</v>
      </c>
      <c r="T62" s="133">
        <f>+F47</f>
        <v>-5998.8581025273234</v>
      </c>
      <c r="X62" s="133">
        <f>+G47</f>
        <v>-7260.0087408123909</v>
      </c>
    </row>
    <row r="63" spans="1:87" s="135" customFormat="1" ht="15.75" hidden="1" thickTop="1">
      <c r="A63" s="134"/>
      <c r="B63" s="135" t="s">
        <v>108</v>
      </c>
      <c r="H63" s="135">
        <f>+H61-H62</f>
        <v>0</v>
      </c>
      <c r="L63" s="135">
        <f>+L61-L62</f>
        <v>0</v>
      </c>
      <c r="P63" s="135">
        <f>+P61-P62</f>
        <v>0</v>
      </c>
      <c r="T63" s="135">
        <f>+T61-T62</f>
        <v>0</v>
      </c>
      <c r="X63" s="135">
        <f>+X61-X62</f>
        <v>0</v>
      </c>
    </row>
    <row r="64" spans="1:87" ht="15.75" thickTop="1"/>
  </sheetData>
  <mergeCells count="1">
    <mergeCell ref="A2:B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V62"/>
  <sheetViews>
    <sheetView zoomScale="60" zoomScaleNormal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44" sqref="E44"/>
    </sheetView>
  </sheetViews>
  <sheetFormatPr baseColWidth="10" defaultColWidth="11.42578125" defaultRowHeight="15"/>
  <cols>
    <col min="1" max="1" width="43" style="12" customWidth="1"/>
    <col min="2" max="2" width="19.85546875" style="12" bestFit="1" customWidth="1"/>
    <col min="3" max="3" width="11.28515625" style="12" bestFit="1" customWidth="1"/>
    <col min="4" max="7" width="12.28515625" style="12" bestFit="1" customWidth="1"/>
    <col min="8" max="27" width="12.28515625" style="12" customWidth="1"/>
    <col min="28" max="90" width="12.28515625" style="12" bestFit="1" customWidth="1"/>
    <col min="91" max="91" width="12.28515625" style="13" bestFit="1" customWidth="1"/>
    <col min="92" max="92" width="12.28515625" style="12" bestFit="1" customWidth="1"/>
    <col min="93" max="93" width="13.42578125" style="12" bestFit="1" customWidth="1"/>
    <col min="94" max="16384" width="11.42578125" style="12"/>
  </cols>
  <sheetData>
    <row r="1" spans="1:152" s="10" customFormat="1" ht="26.25" customHeight="1">
      <c r="A1" s="328" t="s">
        <v>164</v>
      </c>
      <c r="B1" s="328"/>
      <c r="CM1" s="11"/>
    </row>
    <row r="2" spans="1:152" s="10" customFormat="1">
      <c r="A2" s="327"/>
      <c r="B2" s="327"/>
      <c r="CM2" s="11"/>
    </row>
    <row r="3" spans="1:152" ht="23.25" customHeight="1">
      <c r="A3" s="330"/>
      <c r="B3" s="330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CJ3" s="13"/>
      <c r="CK3" s="13"/>
      <c r="CL3" s="13"/>
      <c r="CN3" s="13"/>
      <c r="CO3" s="13"/>
    </row>
    <row r="4" spans="1:152" ht="18.75" customHeight="1">
      <c r="A4" s="330"/>
      <c r="B4" s="330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CJ4" s="329"/>
      <c r="CK4" s="329"/>
      <c r="CL4" s="329"/>
      <c r="CM4" s="329"/>
      <c r="CN4" s="329"/>
      <c r="CO4" s="329"/>
    </row>
    <row r="5" spans="1:152" s="7" customFormat="1">
      <c r="A5" s="12"/>
      <c r="B5" s="12"/>
      <c r="C5" s="162" t="s">
        <v>14</v>
      </c>
      <c r="D5" s="162" t="s">
        <v>14</v>
      </c>
      <c r="E5" s="162" t="s">
        <v>14</v>
      </c>
      <c r="F5" s="162" t="s">
        <v>14</v>
      </c>
      <c r="G5" s="162" t="s">
        <v>14</v>
      </c>
      <c r="H5" s="119" t="s">
        <v>104</v>
      </c>
      <c r="I5" s="119" t="s">
        <v>104</v>
      </c>
      <c r="J5" s="119" t="s">
        <v>104</v>
      </c>
      <c r="K5" s="119" t="s">
        <v>104</v>
      </c>
      <c r="L5" s="119" t="s">
        <v>104</v>
      </c>
      <c r="M5" s="119" t="s">
        <v>104</v>
      </c>
      <c r="N5" s="119" t="s">
        <v>104</v>
      </c>
      <c r="O5" s="119" t="s">
        <v>104</v>
      </c>
      <c r="P5" s="119" t="s">
        <v>104</v>
      </c>
      <c r="Q5" s="119" t="s">
        <v>104</v>
      </c>
      <c r="R5" s="119" t="s">
        <v>104</v>
      </c>
      <c r="S5" s="119" t="s">
        <v>104</v>
      </c>
      <c r="T5" s="119" t="s">
        <v>104</v>
      </c>
      <c r="U5" s="119" t="s">
        <v>104</v>
      </c>
      <c r="V5" s="119" t="s">
        <v>104</v>
      </c>
      <c r="W5" s="119" t="s">
        <v>104</v>
      </c>
      <c r="X5" s="119" t="s">
        <v>104</v>
      </c>
      <c r="Y5" s="119" t="s">
        <v>104</v>
      </c>
      <c r="Z5" s="119" t="s">
        <v>104</v>
      </c>
      <c r="AA5" s="119" t="s">
        <v>104</v>
      </c>
      <c r="AB5" s="163" t="s">
        <v>105</v>
      </c>
      <c r="AC5" s="163" t="s">
        <v>105</v>
      </c>
      <c r="AD5" s="163" t="s">
        <v>105</v>
      </c>
      <c r="AE5" s="163" t="s">
        <v>105</v>
      </c>
      <c r="AF5" s="163" t="s">
        <v>105</v>
      </c>
      <c r="AG5" s="163" t="s">
        <v>105</v>
      </c>
      <c r="AH5" s="163" t="s">
        <v>105</v>
      </c>
      <c r="AI5" s="163" t="s">
        <v>105</v>
      </c>
      <c r="AJ5" s="163" t="s">
        <v>105</v>
      </c>
      <c r="AK5" s="163" t="s">
        <v>105</v>
      </c>
      <c r="AL5" s="163" t="s">
        <v>105</v>
      </c>
      <c r="AM5" s="163" t="s">
        <v>105</v>
      </c>
      <c r="AN5" s="163" t="s">
        <v>105</v>
      </c>
      <c r="AO5" s="163" t="s">
        <v>105</v>
      </c>
      <c r="AP5" s="163" t="s">
        <v>105</v>
      </c>
      <c r="AQ5" s="163" t="s">
        <v>105</v>
      </c>
      <c r="AR5" s="163" t="s">
        <v>105</v>
      </c>
      <c r="AS5" s="163" t="s">
        <v>105</v>
      </c>
      <c r="AT5" s="163" t="s">
        <v>105</v>
      </c>
      <c r="AU5" s="163" t="s">
        <v>105</v>
      </c>
      <c r="AV5" s="163" t="s">
        <v>105</v>
      </c>
      <c r="AW5" s="163" t="s">
        <v>105</v>
      </c>
      <c r="AX5" s="163" t="s">
        <v>105</v>
      </c>
      <c r="AY5" s="163" t="s">
        <v>105</v>
      </c>
      <c r="AZ5" s="163" t="s">
        <v>105</v>
      </c>
      <c r="BA5" s="163" t="s">
        <v>105</v>
      </c>
      <c r="BB5" s="163" t="s">
        <v>105</v>
      </c>
      <c r="BC5" s="163" t="s">
        <v>105</v>
      </c>
      <c r="BD5" s="163" t="s">
        <v>105</v>
      </c>
      <c r="BE5" s="163" t="s">
        <v>105</v>
      </c>
      <c r="BF5" s="163" t="s">
        <v>105</v>
      </c>
      <c r="BG5" s="163" t="s">
        <v>105</v>
      </c>
      <c r="BH5" s="163" t="s">
        <v>105</v>
      </c>
      <c r="BI5" s="163" t="s">
        <v>105</v>
      </c>
      <c r="BJ5" s="163" t="s">
        <v>105</v>
      </c>
      <c r="BK5" s="163" t="s">
        <v>105</v>
      </c>
      <c r="BL5" s="163" t="s">
        <v>105</v>
      </c>
      <c r="BM5" s="163" t="s">
        <v>105</v>
      </c>
      <c r="BN5" s="163" t="s">
        <v>105</v>
      </c>
      <c r="BO5" s="163" t="s">
        <v>105</v>
      </c>
      <c r="BP5" s="163" t="s">
        <v>105</v>
      </c>
      <c r="BQ5" s="163" t="s">
        <v>105</v>
      </c>
      <c r="BR5" s="163" t="s">
        <v>105</v>
      </c>
      <c r="BS5" s="163" t="s">
        <v>105</v>
      </c>
      <c r="BT5" s="163" t="s">
        <v>105</v>
      </c>
      <c r="BU5" s="163" t="s">
        <v>105</v>
      </c>
      <c r="BV5" s="163" t="s">
        <v>105</v>
      </c>
      <c r="BW5" s="163" t="s">
        <v>105</v>
      </c>
      <c r="BX5" s="163" t="s">
        <v>105</v>
      </c>
      <c r="BY5" s="163" t="s">
        <v>105</v>
      </c>
      <c r="BZ5" s="163" t="s">
        <v>105</v>
      </c>
      <c r="CA5" s="163" t="s">
        <v>105</v>
      </c>
      <c r="CB5" s="163" t="s">
        <v>105</v>
      </c>
      <c r="CC5" s="163" t="s">
        <v>105</v>
      </c>
      <c r="CD5" s="163" t="s">
        <v>105</v>
      </c>
      <c r="CE5" s="163" t="s">
        <v>105</v>
      </c>
      <c r="CF5" s="163" t="s">
        <v>105</v>
      </c>
      <c r="CG5" s="163" t="s">
        <v>105</v>
      </c>
      <c r="CH5" s="163" t="s">
        <v>105</v>
      </c>
      <c r="CI5" s="163" t="s">
        <v>105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</row>
    <row r="6" spans="1:152" s="167" customFormat="1" ht="31.5" customHeight="1">
      <c r="A6" s="164"/>
      <c r="B6" s="165"/>
      <c r="C6" s="168">
        <v>2012</v>
      </c>
      <c r="D6" s="168">
        <v>2013</v>
      </c>
      <c r="E6" s="168">
        <v>2014</v>
      </c>
      <c r="F6" s="168">
        <v>2015</v>
      </c>
      <c r="G6" s="168">
        <v>2016</v>
      </c>
      <c r="H6" s="208" t="s">
        <v>68</v>
      </c>
      <c r="I6" s="208" t="s">
        <v>69</v>
      </c>
      <c r="J6" s="208" t="s">
        <v>72</v>
      </c>
      <c r="K6" s="208" t="s">
        <v>71</v>
      </c>
      <c r="L6" s="208" t="s">
        <v>73</v>
      </c>
      <c r="M6" s="208" t="s">
        <v>74</v>
      </c>
      <c r="N6" s="208" t="s">
        <v>75</v>
      </c>
      <c r="O6" s="208" t="s">
        <v>76</v>
      </c>
      <c r="P6" s="208" t="s">
        <v>77</v>
      </c>
      <c r="Q6" s="208" t="s">
        <v>78</v>
      </c>
      <c r="R6" s="208" t="s">
        <v>70</v>
      </c>
      <c r="S6" s="208" t="s">
        <v>79</v>
      </c>
      <c r="T6" s="208" t="s">
        <v>80</v>
      </c>
      <c r="U6" s="208" t="s">
        <v>81</v>
      </c>
      <c r="V6" s="208" t="s">
        <v>82</v>
      </c>
      <c r="W6" s="208" t="s">
        <v>83</v>
      </c>
      <c r="X6" s="208" t="s">
        <v>84</v>
      </c>
      <c r="Y6" s="208" t="s">
        <v>85</v>
      </c>
      <c r="Z6" s="208" t="s">
        <v>86</v>
      </c>
      <c r="AA6" s="208" t="s">
        <v>87</v>
      </c>
      <c r="AB6" s="166">
        <v>40909</v>
      </c>
      <c r="AC6" s="166">
        <v>40940</v>
      </c>
      <c r="AD6" s="166">
        <v>40969</v>
      </c>
      <c r="AE6" s="166">
        <v>41000</v>
      </c>
      <c r="AF6" s="166">
        <v>41030</v>
      </c>
      <c r="AG6" s="166">
        <v>41061</v>
      </c>
      <c r="AH6" s="166">
        <v>41091</v>
      </c>
      <c r="AI6" s="166">
        <v>41122</v>
      </c>
      <c r="AJ6" s="166">
        <v>41153</v>
      </c>
      <c r="AK6" s="166">
        <v>41183</v>
      </c>
      <c r="AL6" s="166">
        <v>41214</v>
      </c>
      <c r="AM6" s="166">
        <v>41244</v>
      </c>
      <c r="AN6" s="166">
        <v>41275</v>
      </c>
      <c r="AO6" s="166">
        <v>41306</v>
      </c>
      <c r="AP6" s="166">
        <v>41334</v>
      </c>
      <c r="AQ6" s="166">
        <v>41365</v>
      </c>
      <c r="AR6" s="166">
        <v>41395</v>
      </c>
      <c r="AS6" s="166">
        <v>41426</v>
      </c>
      <c r="AT6" s="166">
        <v>41456</v>
      </c>
      <c r="AU6" s="166">
        <v>41487</v>
      </c>
      <c r="AV6" s="166">
        <v>41518</v>
      </c>
      <c r="AW6" s="166">
        <v>41548</v>
      </c>
      <c r="AX6" s="166">
        <v>41579</v>
      </c>
      <c r="AY6" s="166">
        <v>41609</v>
      </c>
      <c r="AZ6" s="166">
        <v>41640</v>
      </c>
      <c r="BA6" s="166">
        <v>41671</v>
      </c>
      <c r="BB6" s="166">
        <v>41699</v>
      </c>
      <c r="BC6" s="166">
        <v>41730</v>
      </c>
      <c r="BD6" s="166">
        <v>41760</v>
      </c>
      <c r="BE6" s="166">
        <v>41791</v>
      </c>
      <c r="BF6" s="166">
        <v>41821</v>
      </c>
      <c r="BG6" s="166">
        <v>41852</v>
      </c>
      <c r="BH6" s="166">
        <v>41883</v>
      </c>
      <c r="BI6" s="166">
        <v>41913</v>
      </c>
      <c r="BJ6" s="166">
        <v>41944</v>
      </c>
      <c r="BK6" s="166">
        <v>41974</v>
      </c>
      <c r="BL6" s="166">
        <v>42005</v>
      </c>
      <c r="BM6" s="166">
        <v>42036</v>
      </c>
      <c r="BN6" s="166">
        <v>42064</v>
      </c>
      <c r="BO6" s="166">
        <v>42095</v>
      </c>
      <c r="BP6" s="166">
        <v>42125</v>
      </c>
      <c r="BQ6" s="166">
        <v>42156</v>
      </c>
      <c r="BR6" s="166">
        <v>42186</v>
      </c>
      <c r="BS6" s="166">
        <v>42217</v>
      </c>
      <c r="BT6" s="166">
        <v>42248</v>
      </c>
      <c r="BU6" s="166">
        <v>42278</v>
      </c>
      <c r="BV6" s="166">
        <v>42309</v>
      </c>
      <c r="BW6" s="166">
        <v>42339</v>
      </c>
      <c r="BX6" s="166">
        <v>42370</v>
      </c>
      <c r="BY6" s="166">
        <v>42401</v>
      </c>
      <c r="BZ6" s="166">
        <v>42430</v>
      </c>
      <c r="CA6" s="166">
        <v>42461</v>
      </c>
      <c r="CB6" s="166">
        <v>42491</v>
      </c>
      <c r="CC6" s="166">
        <v>42522</v>
      </c>
      <c r="CD6" s="166">
        <v>42552</v>
      </c>
      <c r="CE6" s="166">
        <v>42583</v>
      </c>
      <c r="CF6" s="166">
        <v>42614</v>
      </c>
      <c r="CG6" s="166">
        <v>42644</v>
      </c>
      <c r="CH6" s="166">
        <v>42675</v>
      </c>
      <c r="CI6" s="166">
        <v>42705</v>
      </c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</row>
    <row r="7" spans="1:152" s="7" customFormat="1" ht="15.75">
      <c r="A7" s="207"/>
      <c r="B7" s="269" t="s">
        <v>114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</row>
    <row r="8" spans="1:152" s="7" customFormat="1">
      <c r="A8" s="17" t="s">
        <v>17</v>
      </c>
      <c r="B8" s="324" t="s">
        <v>145</v>
      </c>
      <c r="C8" s="263">
        <f>+SUM(AB8:AM8)</f>
        <v>35330.67490185098</v>
      </c>
      <c r="D8" s="19">
        <f t="shared" ref="D8:D16" si="0">+SUM(AN8:AY8)</f>
        <v>37640.42210151405</v>
      </c>
      <c r="E8" s="19">
        <f t="shared" ref="E8:E16" si="1">+SUM(AZ8:BK8)</f>
        <v>39019.044143411666</v>
      </c>
      <c r="F8" s="19">
        <f t="shared" ref="F8:F16" si="2">+SUM(BL8:BW8)</f>
        <v>36041.612973995769</v>
      </c>
      <c r="G8" s="19">
        <f t="shared" ref="G8:G16" si="3">+SUM(BX8:CI8)</f>
        <v>33124.074154013142</v>
      </c>
      <c r="H8" s="19">
        <f t="shared" ref="H8:H16" si="4">+SUM(AB8:AD8)</f>
        <v>9019.2586577051134</v>
      </c>
      <c r="I8" s="19">
        <f t="shared" ref="I8:I16" si="5">+SUM(AE8:AG8)</f>
        <v>9665.6654141293948</v>
      </c>
      <c r="J8" s="19">
        <f t="shared" ref="J8:J16" si="6">+SUM(AH8:AJ8)</f>
        <v>8578.347509639063</v>
      </c>
      <c r="K8" s="19">
        <f t="shared" ref="K8:K16" si="7">+SUM(AK8:AM8)</f>
        <v>8067.4033203774052</v>
      </c>
      <c r="L8" s="19">
        <f t="shared" ref="L8:L16" si="8">+SUM(AN8:AP8)</f>
        <v>8750.1235108164965</v>
      </c>
      <c r="M8" s="19">
        <f t="shared" ref="M8:M16" si="9">+SUM(AQ8:AS8)</f>
        <v>9627.9683186360544</v>
      </c>
      <c r="N8" s="19">
        <f t="shared" ref="N8:N16" si="10">+SUM(AT8:AV8)</f>
        <v>9476.6604203340103</v>
      </c>
      <c r="O8" s="19">
        <f t="shared" ref="O8:O16" si="11">+SUM(AW8:AY8)</f>
        <v>9785.6698517274963</v>
      </c>
      <c r="P8" s="19">
        <f t="shared" ref="P8:P16" si="12">+SUM(AZ8:BB8)</f>
        <v>9443.8456545058307</v>
      </c>
      <c r="Q8" s="19">
        <f t="shared" ref="Q8:Q16" si="13">+SUM(BC8:BE8)</f>
        <v>10420.015526904492</v>
      </c>
      <c r="R8" s="19">
        <f t="shared" ref="R8:R16" si="14">+SUM(BF8:BH8)</f>
        <v>9328.98225773173</v>
      </c>
      <c r="S8" s="19">
        <f t="shared" ref="S8:S16" si="15">+SUM(BI8:BK8)</f>
        <v>9826.2007042696132</v>
      </c>
      <c r="T8" s="19">
        <f t="shared" ref="T8:T16" si="16">+SUM(BL8:BN8)</f>
        <v>8977.0883715487289</v>
      </c>
      <c r="U8" s="19">
        <f t="shared" ref="U8:U16" si="17">+SUM(BO8:BQ8)</f>
        <v>10011.236759564023</v>
      </c>
      <c r="V8" s="19">
        <f t="shared" ref="V8:V16" si="18">+SUM(BR8:BT8)</f>
        <v>9220.978964999842</v>
      </c>
      <c r="W8" s="19">
        <f t="shared" ref="W8:W16" si="19">+SUM(BU8:BW8)</f>
        <v>7832.3088778831761</v>
      </c>
      <c r="X8" s="19">
        <f t="shared" ref="X8:X16" si="20">+SUM(BX8:BZ8)</f>
        <v>7598.3873681046716</v>
      </c>
      <c r="Y8" s="19">
        <f t="shared" ref="Y8:Y16" si="21">+SUM(CA8:CC8)</f>
        <v>8336.1173099704247</v>
      </c>
      <c r="Z8" s="19">
        <f t="shared" ref="Z8:Z16" si="22">+SUM(CD8:CF8)</f>
        <v>8253.3753358174963</v>
      </c>
      <c r="AA8" s="19">
        <f t="shared" ref="AA8:AA16" si="23">+SUM(CG8:CI8)</f>
        <v>8936.1941401205513</v>
      </c>
      <c r="AB8" s="144">
        <f>+SPNF!AB6</f>
        <v>2975.1194843835092</v>
      </c>
      <c r="AC8" s="142">
        <f>+SPNF!AC6</f>
        <v>2802.4915572843811</v>
      </c>
      <c r="AD8" s="142">
        <f>+SPNF!AD6</f>
        <v>3241.6476160372235</v>
      </c>
      <c r="AE8" s="142">
        <f>+SPNF!AE6</f>
        <v>3676.0291828224235</v>
      </c>
      <c r="AF8" s="142">
        <f>+SPNF!AF6</f>
        <v>3235.5843789659511</v>
      </c>
      <c r="AG8" s="142">
        <f>+SPNF!AG6</f>
        <v>2754.0518523410201</v>
      </c>
      <c r="AH8" s="142">
        <f>+SPNF!AH6</f>
        <v>2917.9832104239931</v>
      </c>
      <c r="AI8" s="142">
        <f>+SPNF!AI6</f>
        <v>2734.8264321658817</v>
      </c>
      <c r="AJ8" s="142">
        <f>+SPNF!AJ6</f>
        <v>2925.5378670491882</v>
      </c>
      <c r="AK8" s="142">
        <f>+SPNF!AK6</f>
        <v>2866.9932934886128</v>
      </c>
      <c r="AL8" s="142">
        <f>+SPNF!AL6</f>
        <v>2534.4842987114371</v>
      </c>
      <c r="AM8" s="142">
        <f>+SPNF!AM6</f>
        <v>2665.9257281773553</v>
      </c>
      <c r="AN8" s="142">
        <f>+SPNF!AN6</f>
        <v>3388.6589778195839</v>
      </c>
      <c r="AO8" s="142">
        <f>+SPNF!AO6</f>
        <v>2390.8215297267138</v>
      </c>
      <c r="AP8" s="142">
        <f>+SPNF!AP6</f>
        <v>2970.6430032701987</v>
      </c>
      <c r="AQ8" s="142">
        <f>+SPNF!AQ6</f>
        <v>3814.2578804951308</v>
      </c>
      <c r="AR8" s="142">
        <f>+SPNF!AR6</f>
        <v>3227.3112310718843</v>
      </c>
      <c r="AS8" s="142">
        <f>+SPNF!AS6</f>
        <v>2586.3992070690392</v>
      </c>
      <c r="AT8" s="142">
        <f>+SPNF!AT6</f>
        <v>3548.6040207228516</v>
      </c>
      <c r="AU8" s="142">
        <f>+SPNF!AU6</f>
        <v>3006.7299461685625</v>
      </c>
      <c r="AV8" s="142">
        <f>+SPNF!AV6</f>
        <v>2921.3264534425953</v>
      </c>
      <c r="AW8" s="142">
        <f>+SPNF!AW6</f>
        <v>3346.8611669060783</v>
      </c>
      <c r="AX8" s="142">
        <f>+SPNF!AX6</f>
        <v>3020.8211719646597</v>
      </c>
      <c r="AY8" s="142">
        <f>+SPNF!AY6</f>
        <v>3417.9875128567592</v>
      </c>
      <c r="AZ8" s="142">
        <f>+SPNF!AZ6</f>
        <v>3570.1126913410881</v>
      </c>
      <c r="BA8" s="142">
        <f>+SPNF!BA6</f>
        <v>2679.4714056713033</v>
      </c>
      <c r="BB8" s="142">
        <f>+SPNF!BB6</f>
        <v>3194.2615574934389</v>
      </c>
      <c r="BC8" s="142">
        <f>+SPNF!BC6</f>
        <v>3851.4196540250014</v>
      </c>
      <c r="BD8" s="142">
        <f>+SPNF!BD6</f>
        <v>3239.5327690714939</v>
      </c>
      <c r="BE8" s="142">
        <f>+SPNF!BE6</f>
        <v>3329.0631038079973</v>
      </c>
      <c r="BF8" s="142">
        <f>+SPNF!BF6</f>
        <v>3192.5877787386671</v>
      </c>
      <c r="BG8" s="142">
        <f>+SPNF!BG6</f>
        <v>2995.2233198941685</v>
      </c>
      <c r="BH8" s="142">
        <f>+SPNF!BH6</f>
        <v>3141.1711590988943</v>
      </c>
      <c r="BI8" s="142">
        <f>+SPNF!BI6</f>
        <v>3278.0267527699416</v>
      </c>
      <c r="BJ8" s="142">
        <f>+SPNF!BJ6</f>
        <v>3238.5244838887929</v>
      </c>
      <c r="BK8" s="142">
        <f>+SPNF!BK6</f>
        <v>3309.6494676108796</v>
      </c>
      <c r="BL8" s="142">
        <f>+SPNF!BL6</f>
        <v>2941.2196585446577</v>
      </c>
      <c r="BM8" s="142">
        <f>+SPNF!BM6</f>
        <v>3097.0744051618422</v>
      </c>
      <c r="BN8" s="142">
        <f>+SPNF!BN6</f>
        <v>2938.7943078422295</v>
      </c>
      <c r="BO8" s="142">
        <f>+SPNF!BO6</f>
        <v>3641.6741711684026</v>
      </c>
      <c r="BP8" s="142">
        <f>+SPNF!BP6</f>
        <v>3135.3422964751126</v>
      </c>
      <c r="BQ8" s="142">
        <f>+SPNF!BQ6</f>
        <v>3234.2202919205074</v>
      </c>
      <c r="BR8" s="142">
        <f>+SPNF!BR6</f>
        <v>3887.7773626431558</v>
      </c>
      <c r="BS8" s="142">
        <f>+SPNF!BS6</f>
        <v>2651.4651889476722</v>
      </c>
      <c r="BT8" s="142">
        <f>+SPNF!BT6</f>
        <v>2681.736413409013</v>
      </c>
      <c r="BU8" s="142">
        <f>+SPNF!BU6</f>
        <v>2685.001068578063</v>
      </c>
      <c r="BV8" s="142">
        <f>+SPNF!BV6</f>
        <v>2607.4283552506909</v>
      </c>
      <c r="BW8" s="142">
        <f>+SPNF!BW6</f>
        <v>2539.8794540544222</v>
      </c>
      <c r="BX8" s="142">
        <f>+SPNF!BX6</f>
        <v>2703.8244359319938</v>
      </c>
      <c r="BY8" s="142">
        <f>+SPNF!BY6</f>
        <v>2314.331055412792</v>
      </c>
      <c r="BZ8" s="142">
        <f>+SPNF!BZ6</f>
        <v>2580.2318767598863</v>
      </c>
      <c r="CA8" s="142">
        <f>+SPNF!CA6</f>
        <v>3054.8760513442357</v>
      </c>
      <c r="CB8" s="142">
        <f>+SPNF!CB6</f>
        <v>2492.8641340489198</v>
      </c>
      <c r="CC8" s="142">
        <f>+SPNF!CC6</f>
        <v>2788.37712457727</v>
      </c>
      <c r="CD8" s="142">
        <f>+SPNF!CD6</f>
        <v>2689.8950014051802</v>
      </c>
      <c r="CE8" s="142">
        <f>+SPNF!CE6</f>
        <v>2875.0839285622988</v>
      </c>
      <c r="CF8" s="142">
        <f>+SPNF!CF6</f>
        <v>2688.3964058500173</v>
      </c>
      <c r="CG8" s="142">
        <f>+SPNF!CG6</f>
        <v>2721.9613879330186</v>
      </c>
      <c r="CH8" s="142">
        <f>+SPNF!CH6</f>
        <v>2426.7835492208869</v>
      </c>
      <c r="CI8" s="142">
        <f>+SPNF!CI6</f>
        <v>3787.4492029666449</v>
      </c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</row>
    <row r="9" spans="1:152" s="7" customFormat="1">
      <c r="A9" s="20" t="s">
        <v>22</v>
      </c>
      <c r="B9" s="325"/>
      <c r="C9" s="26">
        <f>+SUM(AB9:AM9)</f>
        <v>29912.983350227321</v>
      </c>
      <c r="D9" s="22">
        <f t="shared" si="0"/>
        <v>31191.503720365621</v>
      </c>
      <c r="E9" s="22">
        <f t="shared" si="1"/>
        <v>31199.981263275167</v>
      </c>
      <c r="F9" s="22">
        <f t="shared" si="2"/>
        <v>31615.949696744789</v>
      </c>
      <c r="G9" s="22">
        <f t="shared" si="3"/>
        <v>29342.745367976779</v>
      </c>
      <c r="H9" s="22">
        <f t="shared" si="4"/>
        <v>7474.6008755859511</v>
      </c>
      <c r="I9" s="22">
        <f t="shared" si="5"/>
        <v>8617.8173917588247</v>
      </c>
      <c r="J9" s="22">
        <f t="shared" si="6"/>
        <v>7071.4102596649755</v>
      </c>
      <c r="K9" s="22">
        <f t="shared" si="7"/>
        <v>6749.1548232175646</v>
      </c>
      <c r="L9" s="22">
        <f t="shared" si="8"/>
        <v>7397.2150649808955</v>
      </c>
      <c r="M9" s="22">
        <f t="shared" si="9"/>
        <v>8135.0439946661099</v>
      </c>
      <c r="N9" s="22">
        <f t="shared" si="10"/>
        <v>7696.7951868625196</v>
      </c>
      <c r="O9" s="22">
        <f t="shared" si="11"/>
        <v>7962.449473856097</v>
      </c>
      <c r="P9" s="22">
        <f t="shared" si="12"/>
        <v>7658.3974924750528</v>
      </c>
      <c r="Q9" s="22">
        <f t="shared" si="13"/>
        <v>8324.4114267562982</v>
      </c>
      <c r="R9" s="22">
        <f t="shared" si="14"/>
        <v>7397.395495447392</v>
      </c>
      <c r="S9" s="22">
        <f t="shared" si="15"/>
        <v>7819.7768485964289</v>
      </c>
      <c r="T9" s="22">
        <f t="shared" si="16"/>
        <v>7822.4790885989387</v>
      </c>
      <c r="U9" s="22">
        <f t="shared" si="17"/>
        <v>8641.2734454326965</v>
      </c>
      <c r="V9" s="22">
        <f t="shared" si="18"/>
        <v>8100.2882780747241</v>
      </c>
      <c r="W9" s="22">
        <f t="shared" si="19"/>
        <v>7051.9088846384257</v>
      </c>
      <c r="X9" s="22">
        <f t="shared" si="20"/>
        <v>6723.4341795262708</v>
      </c>
      <c r="Y9" s="22">
        <f t="shared" si="21"/>
        <v>7417.2917581570491</v>
      </c>
      <c r="Z9" s="22">
        <f t="shared" si="22"/>
        <v>7275.4445666495576</v>
      </c>
      <c r="AA9" s="22">
        <f t="shared" si="23"/>
        <v>7926.574863643903</v>
      </c>
      <c r="AB9" s="23">
        <f>+GG!AB6</f>
        <v>2487.4271080476178</v>
      </c>
      <c r="AC9" s="22">
        <f>+GG!AC6</f>
        <v>2188.5197248761237</v>
      </c>
      <c r="AD9" s="22">
        <f>+GG!AD6</f>
        <v>2798.65404266221</v>
      </c>
      <c r="AE9" s="22">
        <f>+GG!AE6</f>
        <v>3396.6930517194719</v>
      </c>
      <c r="AF9" s="22">
        <f>+GG!AF6</f>
        <v>2797.739997864308</v>
      </c>
      <c r="AG9" s="22">
        <f>+GG!AG6</f>
        <v>2423.3843421750448</v>
      </c>
      <c r="AH9" s="22">
        <f>+GG!AH6</f>
        <v>2462.9231790302219</v>
      </c>
      <c r="AI9" s="22">
        <f>+GG!AI6</f>
        <v>2227.1209766892371</v>
      </c>
      <c r="AJ9" s="22">
        <f>+GG!AJ6</f>
        <v>2381.3661039455164</v>
      </c>
      <c r="AK9" s="22">
        <f>+GG!AK6</f>
        <v>2433.1834593017693</v>
      </c>
      <c r="AL9" s="22">
        <f>+GG!AL6</f>
        <v>2120.6717218710583</v>
      </c>
      <c r="AM9" s="22">
        <f>+GG!AM6</f>
        <v>2195.2996420447371</v>
      </c>
      <c r="AN9" s="22">
        <f>+GG!AN6</f>
        <v>2876.4194299449532</v>
      </c>
      <c r="AO9" s="22">
        <f>+GG!AO6</f>
        <v>1896.1624080037082</v>
      </c>
      <c r="AP9" s="22">
        <f>+GG!AP6</f>
        <v>2624.6332270322346</v>
      </c>
      <c r="AQ9" s="22">
        <f>+GG!AQ6</f>
        <v>3378.4340104049288</v>
      </c>
      <c r="AR9" s="22">
        <f>+GG!AR6</f>
        <v>2625.1855795700335</v>
      </c>
      <c r="AS9" s="22">
        <f>+GG!AS6</f>
        <v>2131.4244046911481</v>
      </c>
      <c r="AT9" s="22">
        <f>+GG!AT6</f>
        <v>2824.6591182998473</v>
      </c>
      <c r="AU9" s="22">
        <f>+GG!AU6</f>
        <v>2385.4469426646024</v>
      </c>
      <c r="AV9" s="22">
        <f>+GG!AV6</f>
        <v>2486.6891258980695</v>
      </c>
      <c r="AW9" s="22">
        <f>+GG!AW6</f>
        <v>2646.7465382722112</v>
      </c>
      <c r="AX9" s="22">
        <f>+GG!AX6</f>
        <v>2484.4286197262481</v>
      </c>
      <c r="AY9" s="22">
        <f>+GG!AY6</f>
        <v>2831.2743158576377</v>
      </c>
      <c r="AZ9" s="22">
        <f>+GG!AZ6</f>
        <v>2853.2283688074967</v>
      </c>
      <c r="BA9" s="22">
        <f>+GG!BA6</f>
        <v>2187.8892596396677</v>
      </c>
      <c r="BB9" s="22">
        <f>+GG!BB6</f>
        <v>2617.2798640278893</v>
      </c>
      <c r="BC9" s="22">
        <f>+GG!BC6</f>
        <v>3185.6230913005666</v>
      </c>
      <c r="BD9" s="22">
        <f>+GG!BD6</f>
        <v>2650.7078520207879</v>
      </c>
      <c r="BE9" s="22">
        <f>+GG!BE6</f>
        <v>2488.0804834349442</v>
      </c>
      <c r="BF9" s="22">
        <f>+GG!BF6</f>
        <v>2633.3656859994126</v>
      </c>
      <c r="BG9" s="22">
        <f>+GG!BG6</f>
        <v>2277.8614907634069</v>
      </c>
      <c r="BH9" s="22">
        <f>+GG!BH6</f>
        <v>2486.168318684573</v>
      </c>
      <c r="BI9" s="22">
        <f>+GG!BI6</f>
        <v>2693.2334298894903</v>
      </c>
      <c r="BJ9" s="22">
        <f>+GG!BJ6</f>
        <v>2489.4156526117708</v>
      </c>
      <c r="BK9" s="22">
        <f>+GG!BK6</f>
        <v>2637.1277660951682</v>
      </c>
      <c r="BL9" s="22">
        <f>+GG!BL6</f>
        <v>2660.2181141060319</v>
      </c>
      <c r="BM9" s="22">
        <f>+GG!BM6</f>
        <v>2709.7533235153587</v>
      </c>
      <c r="BN9" s="22">
        <f>+GG!BN6</f>
        <v>2452.5076509775477</v>
      </c>
      <c r="BO9" s="22">
        <f>+GG!BO6</f>
        <v>3253.7178640560769</v>
      </c>
      <c r="BP9" s="22">
        <f>+GG!BP6</f>
        <v>2641.3822129918794</v>
      </c>
      <c r="BQ9" s="22">
        <f>+GG!BQ6</f>
        <v>2746.1733683847388</v>
      </c>
      <c r="BR9" s="22">
        <f>+GG!BR6</f>
        <v>3417.6958817240388</v>
      </c>
      <c r="BS9" s="22">
        <f>+GG!BS6</f>
        <v>2296.0896035851861</v>
      </c>
      <c r="BT9" s="22">
        <f>+GG!BT6</f>
        <v>2386.5027927654996</v>
      </c>
      <c r="BU9" s="22">
        <f>+GG!BU6</f>
        <v>2348.5531044427066</v>
      </c>
      <c r="BV9" s="22">
        <f>+GG!BV6</f>
        <v>2320.6629451991485</v>
      </c>
      <c r="BW9" s="22">
        <f>+GG!BW6</f>
        <v>2382.692834996571</v>
      </c>
      <c r="BX9" s="22">
        <f>+GG!BX6</f>
        <v>2416.7211219568421</v>
      </c>
      <c r="BY9" s="22">
        <f>+GG!BY6</f>
        <v>1998.9527019274569</v>
      </c>
      <c r="BZ9" s="22">
        <f>+GG!BZ6</f>
        <v>2307.7603556419717</v>
      </c>
      <c r="CA9" s="22">
        <f>+GG!CA6</f>
        <v>2763.9429441036814</v>
      </c>
      <c r="CB9" s="22">
        <f>+GG!CB6</f>
        <v>2199.9091733197633</v>
      </c>
      <c r="CC9" s="22">
        <f>+GG!CC6</f>
        <v>2453.4396407336048</v>
      </c>
      <c r="CD9" s="22">
        <f>+GG!CD6</f>
        <v>2400.9775257143492</v>
      </c>
      <c r="CE9" s="22">
        <f>+GG!CE6</f>
        <v>2515.9261255634169</v>
      </c>
      <c r="CF9" s="22">
        <f>+GG!CF6</f>
        <v>2358.5409153717924</v>
      </c>
      <c r="CG9" s="22">
        <f>+GG!CG6</f>
        <v>2438.1811418889233</v>
      </c>
      <c r="CH9" s="22">
        <f>+GG!CH6</f>
        <v>2098.6981526654718</v>
      </c>
      <c r="CI9" s="22">
        <f>+GG!CI6</f>
        <v>3389.6955690895074</v>
      </c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</row>
    <row r="10" spans="1:152" s="7" customFormat="1">
      <c r="A10" s="27" t="s">
        <v>23</v>
      </c>
      <c r="B10" s="325"/>
      <c r="C10" s="264">
        <f t="shared" ref="C10:C16" si="24">+SUM(AB10:AM10)</f>
        <v>24134.909407982068</v>
      </c>
      <c r="D10" s="33">
        <f t="shared" si="0"/>
        <v>24599.422067922838</v>
      </c>
      <c r="E10" s="33">
        <f t="shared" si="1"/>
        <v>23955.952803703531</v>
      </c>
      <c r="F10" s="33">
        <f t="shared" si="2"/>
        <v>23688.681341008323</v>
      </c>
      <c r="G10" s="33">
        <f t="shared" si="3"/>
        <v>21466.361064557314</v>
      </c>
      <c r="H10" s="33">
        <f t="shared" si="4"/>
        <v>6066.4770096922275</v>
      </c>
      <c r="I10" s="33">
        <f t="shared" si="5"/>
        <v>7130.4364702403609</v>
      </c>
      <c r="J10" s="33">
        <f t="shared" si="6"/>
        <v>5540.344397326985</v>
      </c>
      <c r="K10" s="33">
        <f t="shared" si="7"/>
        <v>5397.6515307224936</v>
      </c>
      <c r="L10" s="33">
        <f t="shared" si="8"/>
        <v>5972.8054663708081</v>
      </c>
      <c r="M10" s="33">
        <f t="shared" si="9"/>
        <v>6491.4497631567601</v>
      </c>
      <c r="N10" s="33">
        <f t="shared" si="10"/>
        <v>6036.386104560941</v>
      </c>
      <c r="O10" s="33">
        <f t="shared" si="11"/>
        <v>6098.7807338343273</v>
      </c>
      <c r="P10" s="33">
        <f t="shared" si="12"/>
        <v>5977.3509827009675</v>
      </c>
      <c r="Q10" s="33">
        <f t="shared" si="13"/>
        <v>6440.3521228127838</v>
      </c>
      <c r="R10" s="33">
        <f t="shared" si="14"/>
        <v>5798.0975659516444</v>
      </c>
      <c r="S10" s="33">
        <f t="shared" si="15"/>
        <v>5740.1521322381359</v>
      </c>
      <c r="T10" s="33">
        <f t="shared" si="16"/>
        <v>5912.7823939148184</v>
      </c>
      <c r="U10" s="33">
        <f t="shared" si="17"/>
        <v>6399.8228105705766</v>
      </c>
      <c r="V10" s="33">
        <f t="shared" si="18"/>
        <v>6265.5489351603137</v>
      </c>
      <c r="W10" s="33">
        <f t="shared" si="19"/>
        <v>5110.5272013626145</v>
      </c>
      <c r="X10" s="33">
        <f t="shared" si="20"/>
        <v>4734.807677696168</v>
      </c>
      <c r="Y10" s="33">
        <f t="shared" si="21"/>
        <v>5538.0188379340352</v>
      </c>
      <c r="Z10" s="33">
        <f t="shared" si="22"/>
        <v>5525.2381146895814</v>
      </c>
      <c r="AA10" s="33">
        <f t="shared" si="23"/>
        <v>5668.296434237529</v>
      </c>
      <c r="AB10" s="29">
        <f>+GC!AB6</f>
        <v>2042.2973745954866</v>
      </c>
      <c r="AC10" s="28">
        <f>+GC!AC6</f>
        <v>1749.2435935029775</v>
      </c>
      <c r="AD10" s="28">
        <f>+GC!AD6</f>
        <v>2274.9360415937631</v>
      </c>
      <c r="AE10" s="28">
        <f>+GC!AE6</f>
        <v>2891.0081941954691</v>
      </c>
      <c r="AF10" s="28">
        <f>+GC!AF6</f>
        <v>2292.7049530554923</v>
      </c>
      <c r="AG10" s="28">
        <f>+GC!AG6</f>
        <v>1946.7233229894002</v>
      </c>
      <c r="AH10" s="28">
        <f>+GC!AH6</f>
        <v>1909.1135343303999</v>
      </c>
      <c r="AI10" s="28">
        <f>+GC!AI6</f>
        <v>1740.8895289937657</v>
      </c>
      <c r="AJ10" s="28">
        <f>+GC!AJ6</f>
        <v>1890.3413340028192</v>
      </c>
      <c r="AK10" s="28">
        <f>+GC!AK6</f>
        <v>1951.5105660460999</v>
      </c>
      <c r="AL10" s="28">
        <f>+GC!AL6</f>
        <v>1660.1488699319975</v>
      </c>
      <c r="AM10" s="28">
        <f>+GC!AM6</f>
        <v>1785.9920947443961</v>
      </c>
      <c r="AN10" s="28">
        <f>+GC!AN6</f>
        <v>2380.8518368904233</v>
      </c>
      <c r="AO10" s="28">
        <f>+GC!AO6</f>
        <v>1582.1204294325908</v>
      </c>
      <c r="AP10" s="28">
        <f>+GC!AP6</f>
        <v>2009.833200047794</v>
      </c>
      <c r="AQ10" s="28">
        <f>+GC!AQ6</f>
        <v>2842.8026337486322</v>
      </c>
      <c r="AR10" s="28">
        <f>+GC!AR6</f>
        <v>2056.7813593212559</v>
      </c>
      <c r="AS10" s="28">
        <f>+GC!AS6</f>
        <v>1591.8657700868728</v>
      </c>
      <c r="AT10" s="28">
        <f>+GC!AT6</f>
        <v>2192.7271624850541</v>
      </c>
      <c r="AU10" s="28">
        <f>+GC!AU6</f>
        <v>1882.6014930213591</v>
      </c>
      <c r="AV10" s="28">
        <f>+GC!AV6</f>
        <v>1961.0574490545278</v>
      </c>
      <c r="AW10" s="28">
        <f>+GC!AW6</f>
        <v>2066.9274436184446</v>
      </c>
      <c r="AX10" s="28">
        <f>+GC!AX6</f>
        <v>1895.0800030214823</v>
      </c>
      <c r="AY10" s="28">
        <f>+GC!AY6</f>
        <v>2136.7732871944004</v>
      </c>
      <c r="AZ10" s="28">
        <f>+GC!AZ6</f>
        <v>2288.9787156708812</v>
      </c>
      <c r="BA10" s="28">
        <f>+GC!BA6</f>
        <v>1685.2858459851577</v>
      </c>
      <c r="BB10" s="28">
        <f>+GC!BB6</f>
        <v>2003.0864210449281</v>
      </c>
      <c r="BC10" s="28">
        <f>+GC!BC6</f>
        <v>2643.0289717374108</v>
      </c>
      <c r="BD10" s="28">
        <f>+GC!BD6</f>
        <v>1949.4941642113236</v>
      </c>
      <c r="BE10" s="28">
        <f>+GC!BE6</f>
        <v>1847.8289868640497</v>
      </c>
      <c r="BF10" s="28">
        <f>+GC!BF6</f>
        <v>2010.0345286114193</v>
      </c>
      <c r="BG10" s="28">
        <f>+GC!BG6</f>
        <v>1690.2464011108796</v>
      </c>
      <c r="BH10" s="28">
        <f>+GC!BH6</f>
        <v>2097.8166362293459</v>
      </c>
      <c r="BI10" s="28">
        <f>+GC!BI6</f>
        <v>2014.6058704065115</v>
      </c>
      <c r="BJ10" s="28">
        <f>+GC!BJ6</f>
        <v>1835.8134181561618</v>
      </c>
      <c r="BK10" s="28">
        <f>+GC!BK6</f>
        <v>1889.7328436754628</v>
      </c>
      <c r="BL10" s="28">
        <f>+GC!BL6</f>
        <v>2046.6768672812</v>
      </c>
      <c r="BM10" s="28">
        <f>+GC!BM6</f>
        <v>1997.1756700674241</v>
      </c>
      <c r="BN10" s="28">
        <f>+GC!BN6</f>
        <v>1868.9298565661941</v>
      </c>
      <c r="BO10" s="28">
        <f>+GC!BO6</f>
        <v>2614.6710234575467</v>
      </c>
      <c r="BP10" s="28">
        <f>+GC!BP6</f>
        <v>1928.9666953162709</v>
      </c>
      <c r="BQ10" s="28">
        <f>+GC!BQ6</f>
        <v>1856.1850917967586</v>
      </c>
      <c r="BR10" s="28">
        <f>+GC!BR6</f>
        <v>2738.812353009288</v>
      </c>
      <c r="BS10" s="28">
        <f>+GC!BS6</f>
        <v>1707.0319006741356</v>
      </c>
      <c r="BT10" s="28">
        <f>+GC!BT6</f>
        <v>1819.7046814768896</v>
      </c>
      <c r="BU10" s="28">
        <f>+GC!BU6</f>
        <v>1713.6736856586454</v>
      </c>
      <c r="BV10" s="28">
        <f>+GC!BV6</f>
        <v>1671.5790163544457</v>
      </c>
      <c r="BW10" s="28">
        <f>+GC!BW6</f>
        <v>1725.2744993495232</v>
      </c>
      <c r="BX10" s="28">
        <f>+GC!BX6</f>
        <v>1748.0775519690044</v>
      </c>
      <c r="BY10" s="28">
        <f>+GC!BY6</f>
        <v>1409.6314608463626</v>
      </c>
      <c r="BZ10" s="28">
        <f>+GC!BZ6</f>
        <v>1577.0986648808009</v>
      </c>
      <c r="CA10" s="28">
        <f>+GC!CA6</f>
        <v>2179.3233631104176</v>
      </c>
      <c r="CB10" s="28">
        <f>+GC!CB6</f>
        <v>1568.8817502905349</v>
      </c>
      <c r="CC10" s="28">
        <f>+GC!CC6</f>
        <v>1789.8137245330824</v>
      </c>
      <c r="CD10" s="28">
        <f>+GC!CD6</f>
        <v>1833.8002619138101</v>
      </c>
      <c r="CE10" s="28">
        <f>+GC!CE6</f>
        <v>1910.0252482151907</v>
      </c>
      <c r="CF10" s="28">
        <f>+GC!CF6</f>
        <v>1781.412604560581</v>
      </c>
      <c r="CG10" s="28">
        <f>+GC!CG6</f>
        <v>1758.1702146340751</v>
      </c>
      <c r="CH10" s="28">
        <f>+GC!CH6</f>
        <v>1661.2268470381755</v>
      </c>
      <c r="CI10" s="28">
        <f>+GC!CI6</f>
        <v>2248.8993725652781</v>
      </c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</row>
    <row r="11" spans="1:152" s="215" customFormat="1">
      <c r="A11" s="216" t="s">
        <v>157</v>
      </c>
      <c r="B11" s="325"/>
      <c r="C11" s="265">
        <f t="shared" si="24"/>
        <v>22346.711186322067</v>
      </c>
      <c r="D11" s="211">
        <f t="shared" ref="D11" si="25">+SUM(AN11:AY11)</f>
        <v>22925.316956120671</v>
      </c>
      <c r="E11" s="211">
        <f t="shared" ref="E11" si="26">+SUM(AZ11:BK11)</f>
        <v>22406.711891950312</v>
      </c>
      <c r="F11" s="211">
        <f t="shared" ref="F11" si="27">+SUM(BL11:BW11)</f>
        <v>22679.039341008323</v>
      </c>
      <c r="G11" s="211">
        <f t="shared" ref="G11" si="28">+SUM(BX11:CI11)</f>
        <v>20518.561890877314</v>
      </c>
      <c r="H11" s="211">
        <f t="shared" ref="H11" si="29">+SUM(AB11:AD11)</f>
        <v>5606.2710096922274</v>
      </c>
      <c r="I11" s="211">
        <f t="shared" ref="I11" si="30">+SUM(AE11:AG11)</f>
        <v>6678.8764702403614</v>
      </c>
      <c r="J11" s="211">
        <f t="shared" ref="J11" si="31">+SUM(AH11:AJ11)</f>
        <v>5097.1043973269843</v>
      </c>
      <c r="K11" s="211">
        <f t="shared" ref="K11" si="32">+SUM(AK11:AM11)</f>
        <v>4964.459309062493</v>
      </c>
      <c r="L11" s="211">
        <f t="shared" ref="L11" si="33">+SUM(AN11:AP11)</f>
        <v>5560.1714111655683</v>
      </c>
      <c r="M11" s="211">
        <f t="shared" ref="M11" si="34">+SUM(AQ11:AS11)</f>
        <v>6061.6303821840729</v>
      </c>
      <c r="N11" s="211">
        <f t="shared" ref="N11" si="35">+SUM(AT11:AV11)</f>
        <v>5616.715316130163</v>
      </c>
      <c r="O11" s="211">
        <f t="shared" ref="O11" si="36">+SUM(AW11:AY11)</f>
        <v>5686.7998466408635</v>
      </c>
      <c r="P11" s="211">
        <f t="shared" ref="P11" si="37">+SUM(AZ11:BB11)</f>
        <v>5579.2924268077459</v>
      </c>
      <c r="Q11" s="211">
        <f t="shared" ref="Q11" si="38">+SUM(BC11:BE11)</f>
        <v>6040.3392642227845</v>
      </c>
      <c r="R11" s="211">
        <f t="shared" ref="R11" si="39">+SUM(BF11:BH11)</f>
        <v>5395.5871686816445</v>
      </c>
      <c r="S11" s="211">
        <f t="shared" ref="S11" si="40">+SUM(BI11:BK11)</f>
        <v>5391.493032238136</v>
      </c>
      <c r="T11" s="211">
        <f t="shared" ref="T11" si="41">+SUM(BL11:BN11)</f>
        <v>5678.4203939148174</v>
      </c>
      <c r="U11" s="211">
        <f t="shared" ref="U11" si="42">+SUM(BO11:BQ11)</f>
        <v>6080.0478105705761</v>
      </c>
      <c r="V11" s="211">
        <f t="shared" ref="V11" si="43">+SUM(BR11:BT11)</f>
        <v>6013.6299351603138</v>
      </c>
      <c r="W11" s="211">
        <f t="shared" ref="W11" si="44">+SUM(BU11:BW11)</f>
        <v>4906.9412013626143</v>
      </c>
      <c r="X11" s="211">
        <f t="shared" ref="X11" si="45">+SUM(BX11:BZ11)</f>
        <v>4578.2081684161676</v>
      </c>
      <c r="Y11" s="211">
        <f t="shared" ref="Y11" si="46">+SUM(CA11:CC11)</f>
        <v>5283.8738379340357</v>
      </c>
      <c r="Z11" s="211">
        <f t="shared" ref="Z11" si="47">+SUM(CD11:CF11)</f>
        <v>5266.0156820795819</v>
      </c>
      <c r="AA11" s="211">
        <f t="shared" ref="AA11" si="48">+SUM(CG11:CI11)</f>
        <v>5390.4642024475288</v>
      </c>
      <c r="AB11" s="212">
        <f>+'PGE+CFDD'!AB6</f>
        <v>1884.8023745954865</v>
      </c>
      <c r="AC11" s="212">
        <f>+'PGE+CFDD'!AC6</f>
        <v>1605.3105935029776</v>
      </c>
      <c r="AD11" s="212">
        <f>+'PGE+CFDD'!AD6</f>
        <v>2116.1580415937633</v>
      </c>
      <c r="AE11" s="212">
        <f>+'PGE+CFDD'!AE6</f>
        <v>2743.124194195469</v>
      </c>
      <c r="AF11" s="212">
        <f>+'PGE+CFDD'!AF6</f>
        <v>2136.6719530554919</v>
      </c>
      <c r="AG11" s="212">
        <f>+'PGE+CFDD'!AG6</f>
        <v>1799.0803229894002</v>
      </c>
      <c r="AH11" s="212">
        <f>+'PGE+CFDD'!AH6</f>
        <v>1757.8895343303998</v>
      </c>
      <c r="AI11" s="212">
        <f>+'PGE+CFDD'!AI6</f>
        <v>1590.7975289937656</v>
      </c>
      <c r="AJ11" s="212">
        <f>+'PGE+CFDD'!AJ6</f>
        <v>1748.4173340028192</v>
      </c>
      <c r="AK11" s="212">
        <f>+'PGE+CFDD'!AK6</f>
        <v>1805.3835660461</v>
      </c>
      <c r="AL11" s="212">
        <f>+'PGE+CFDD'!AL6</f>
        <v>1524.1608849319975</v>
      </c>
      <c r="AM11" s="212">
        <f>+'PGE+CFDD'!AM6</f>
        <v>1634.9148580843962</v>
      </c>
      <c r="AN11" s="212">
        <f>+'PGE+CFDD'!AN6</f>
        <v>2236.1541881794465</v>
      </c>
      <c r="AO11" s="212">
        <f>+'PGE+CFDD'!AO6</f>
        <v>1453.461900314072</v>
      </c>
      <c r="AP11" s="212">
        <f>+'PGE+CFDD'!AP6</f>
        <v>1870.5553226720499</v>
      </c>
      <c r="AQ11" s="212">
        <f>+'PGE+CFDD'!AQ6</f>
        <v>2699.5979475351842</v>
      </c>
      <c r="AR11" s="212">
        <f>+'PGE+CFDD'!AR6</f>
        <v>1912.2024514639761</v>
      </c>
      <c r="AS11" s="212">
        <f>+'PGE+CFDD'!AS6</f>
        <v>1449.8299831849126</v>
      </c>
      <c r="AT11" s="212">
        <f>+'PGE+CFDD'!AT6</f>
        <v>2048.4451178908344</v>
      </c>
      <c r="AU11" s="212">
        <f>+'PGE+CFDD'!AU6</f>
        <v>1741.4299002905987</v>
      </c>
      <c r="AV11" s="212">
        <f>+'PGE+CFDD'!AV6</f>
        <v>1826.8402979487305</v>
      </c>
      <c r="AW11" s="212">
        <f>+'PGE+CFDD'!AW6</f>
        <v>1927.2612269169185</v>
      </c>
      <c r="AX11" s="212">
        <f>+'PGE+CFDD'!AX6</f>
        <v>1760.5270833955863</v>
      </c>
      <c r="AY11" s="212">
        <f>+'PGE+CFDD'!AY6</f>
        <v>1999.0115363283585</v>
      </c>
      <c r="AZ11" s="212">
        <f>+'PGE+CFDD'!AZ6</f>
        <v>2151.4392464725979</v>
      </c>
      <c r="BA11" s="212">
        <f>+'PGE+CFDD'!BA6</f>
        <v>1560.8675091081195</v>
      </c>
      <c r="BB11" s="212">
        <f>+'PGE+CFDD'!BB6</f>
        <v>1866.9856712270282</v>
      </c>
      <c r="BC11" s="212">
        <f>+'PGE+CFDD'!BC6</f>
        <v>2512.0227862174106</v>
      </c>
      <c r="BD11" s="212">
        <f>+'PGE+CFDD'!BD6</f>
        <v>1812.5328058913235</v>
      </c>
      <c r="BE11" s="212">
        <f>+'PGE+CFDD'!BE6</f>
        <v>1715.7836721140498</v>
      </c>
      <c r="BF11" s="212">
        <f>+'PGE+CFDD'!BF6</f>
        <v>1874.5509339814193</v>
      </c>
      <c r="BG11" s="212">
        <f>+'PGE+CFDD'!BG6</f>
        <v>1553.4902551108796</v>
      </c>
      <c r="BH11" s="212">
        <f>+'PGE+CFDD'!BH6</f>
        <v>1967.5459795893462</v>
      </c>
      <c r="BI11" s="212">
        <f>+'PGE+CFDD'!BI6</f>
        <v>1880.8387704065115</v>
      </c>
      <c r="BJ11" s="212">
        <f>+'PGE+CFDD'!BJ6</f>
        <v>1707.0684181561617</v>
      </c>
      <c r="BK11" s="212">
        <f>+'PGE+CFDD'!BK6</f>
        <v>1803.5858436754629</v>
      </c>
      <c r="BL11" s="212">
        <f>+'PGE+CFDD'!BL6</f>
        <v>1968.3508672812</v>
      </c>
      <c r="BM11" s="212">
        <f>+'PGE+CFDD'!BM6</f>
        <v>1925.989670067424</v>
      </c>
      <c r="BN11" s="212">
        <f>+'PGE+CFDD'!BN6</f>
        <v>1784.0798565661939</v>
      </c>
      <c r="BO11" s="212">
        <f>+'PGE+CFDD'!BO6</f>
        <v>2507.5790234575466</v>
      </c>
      <c r="BP11" s="212">
        <f>+'PGE+CFDD'!BP6</f>
        <v>1816.752695316271</v>
      </c>
      <c r="BQ11" s="212">
        <f>+'PGE+CFDD'!BQ6</f>
        <v>1755.7160917967585</v>
      </c>
      <c r="BR11" s="212">
        <f>+'PGE+CFDD'!BR6</f>
        <v>2648.0963530092881</v>
      </c>
      <c r="BS11" s="212">
        <f>+'PGE+CFDD'!BS6</f>
        <v>1628.7529006741356</v>
      </c>
      <c r="BT11" s="212">
        <f>+'PGE+CFDD'!BT6</f>
        <v>1736.7806814768896</v>
      </c>
      <c r="BU11" s="212">
        <f>+'PGE+CFDD'!BU6</f>
        <v>1635.1866856586453</v>
      </c>
      <c r="BV11" s="212">
        <f>+'PGE+CFDD'!BV6</f>
        <v>1606.8070163544455</v>
      </c>
      <c r="BW11" s="212">
        <f>+'PGE+CFDD'!BW6</f>
        <v>1664.9474993495232</v>
      </c>
      <c r="BX11" s="212">
        <f>+'PGE+CFDD'!BX6</f>
        <v>1698.8825519690045</v>
      </c>
      <c r="BY11" s="212">
        <f>+'PGE+CFDD'!BY6</f>
        <v>1366.6503934763625</v>
      </c>
      <c r="BZ11" s="212">
        <f>+'PGE+CFDD'!BZ6</f>
        <v>1512.6752229708009</v>
      </c>
      <c r="CA11" s="212">
        <f>+'PGE+CFDD'!CA6</f>
        <v>2104.8063631104178</v>
      </c>
      <c r="CB11" s="212">
        <f>+'PGE+CFDD'!CB6</f>
        <v>1481.3347502905349</v>
      </c>
      <c r="CC11" s="212">
        <f>+'PGE+CFDD'!CC6</f>
        <v>1697.7327245330825</v>
      </c>
      <c r="CD11" s="212">
        <f>+'PGE+CFDD'!CD6</f>
        <v>1749.19926191381</v>
      </c>
      <c r="CE11" s="212">
        <f>+'PGE+CFDD'!CE6</f>
        <v>1821.6432482151906</v>
      </c>
      <c r="CF11" s="212">
        <f>+'PGE+CFDD'!CF6</f>
        <v>1695.173171950581</v>
      </c>
      <c r="CG11" s="212">
        <f>+'PGE+CFDD'!CG6</f>
        <v>1663.7139828440752</v>
      </c>
      <c r="CH11" s="212">
        <f>+'PGE+CFDD'!CH6</f>
        <v>1577.0688470381754</v>
      </c>
      <c r="CI11" s="213">
        <f>+'PGE+CFDD'!CI6</f>
        <v>2149.6813725652783</v>
      </c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</row>
    <row r="12" spans="1:152" s="7" customFormat="1">
      <c r="A12" s="40" t="s">
        <v>18</v>
      </c>
      <c r="B12" s="325"/>
      <c r="C12" s="266">
        <f t="shared" si="24"/>
        <v>3908.7644203899995</v>
      </c>
      <c r="D12" s="46">
        <f t="shared" si="0"/>
        <v>4578.0515879400009</v>
      </c>
      <c r="E12" s="46">
        <f t="shared" si="1"/>
        <v>4993.6241554199987</v>
      </c>
      <c r="F12" s="46">
        <f t="shared" si="2"/>
        <v>5376.4182292400001</v>
      </c>
      <c r="G12" s="46">
        <f t="shared" si="3"/>
        <v>5035.0959032299979</v>
      </c>
      <c r="H12" s="46">
        <f t="shared" si="4"/>
        <v>1017.27895165</v>
      </c>
      <c r="I12" s="46">
        <f t="shared" si="5"/>
        <v>1023.16189678</v>
      </c>
      <c r="J12" s="46">
        <f t="shared" si="6"/>
        <v>930.08145629999967</v>
      </c>
      <c r="K12" s="46">
        <f t="shared" si="7"/>
        <v>938.24211565999985</v>
      </c>
      <c r="L12" s="46">
        <f t="shared" si="8"/>
        <v>1031.91217136</v>
      </c>
      <c r="M12" s="46">
        <f t="shared" si="9"/>
        <v>1021.7684462899999</v>
      </c>
      <c r="N12" s="46">
        <f t="shared" si="10"/>
        <v>1351.5530561599999</v>
      </c>
      <c r="O12" s="46">
        <f t="shared" si="11"/>
        <v>1172.8179141300006</v>
      </c>
      <c r="P12" s="46">
        <f t="shared" si="12"/>
        <v>1158.3591295000001</v>
      </c>
      <c r="Q12" s="46">
        <f t="shared" si="13"/>
        <v>1239.5893336600004</v>
      </c>
      <c r="R12" s="46">
        <f t="shared" si="14"/>
        <v>1276.0624083400003</v>
      </c>
      <c r="S12" s="46">
        <f t="shared" si="15"/>
        <v>1319.6132839199986</v>
      </c>
      <c r="T12" s="46">
        <f t="shared" si="16"/>
        <v>1252.8813343500001</v>
      </c>
      <c r="U12" s="46">
        <f t="shared" si="17"/>
        <v>1474.6709128599998</v>
      </c>
      <c r="V12" s="46">
        <f t="shared" si="18"/>
        <v>965.88907353000036</v>
      </c>
      <c r="W12" s="46">
        <f t="shared" si="19"/>
        <v>1682.9769084999994</v>
      </c>
      <c r="X12" s="46">
        <f t="shared" si="20"/>
        <v>897.10542004999957</v>
      </c>
      <c r="Y12" s="46">
        <f t="shared" si="21"/>
        <v>1309.0483016500007</v>
      </c>
      <c r="Z12" s="46">
        <f t="shared" si="22"/>
        <v>1343.1795257899989</v>
      </c>
      <c r="AA12" s="46">
        <f t="shared" si="23"/>
        <v>1485.7626557399994</v>
      </c>
      <c r="AB12" s="42">
        <f>+GADS!AB6</f>
        <v>337.41273071000012</v>
      </c>
      <c r="AC12" s="41">
        <f>+GADS!AC6</f>
        <v>298.97201408999979</v>
      </c>
      <c r="AD12" s="41">
        <f>+GADS!AD6</f>
        <v>380.8942068500001</v>
      </c>
      <c r="AE12" s="41">
        <f>+GADS!AE6</f>
        <v>324.06549725000025</v>
      </c>
      <c r="AF12" s="41">
        <f>+GADS!AF6</f>
        <v>335.82388761000004</v>
      </c>
      <c r="AG12" s="41">
        <f>+GADS!AG6</f>
        <v>363.27251191999977</v>
      </c>
      <c r="AH12" s="41">
        <f>+GADS!AH6</f>
        <v>318.83038245999944</v>
      </c>
      <c r="AI12" s="41">
        <f>+GADS!AI6</f>
        <v>328.63235017000028</v>
      </c>
      <c r="AJ12" s="41">
        <f>+GADS!AJ6</f>
        <v>282.61872366999995</v>
      </c>
      <c r="AK12" s="41">
        <f>+GADS!AK6</f>
        <v>340.0087687499996</v>
      </c>
      <c r="AL12" s="41">
        <f>+GADS!AL6</f>
        <v>302.45189341999907</v>
      </c>
      <c r="AM12" s="41">
        <f>+GADS!AM6</f>
        <v>295.78145349000118</v>
      </c>
      <c r="AN12" s="41">
        <f>+GADS!AN6</f>
        <v>397.75430725999996</v>
      </c>
      <c r="AO12" s="41">
        <f>+GADS!AO6</f>
        <v>299.93600150000037</v>
      </c>
      <c r="AP12" s="41">
        <f>+GADS!AP6</f>
        <v>334.22186259999972</v>
      </c>
      <c r="AQ12" s="41">
        <f>+GADS!AQ6</f>
        <v>297.22400094000011</v>
      </c>
      <c r="AR12" s="41">
        <f>+GADS!AR6</f>
        <v>366.72961908000019</v>
      </c>
      <c r="AS12" s="41">
        <f>+GADS!AS6</f>
        <v>357.81482626999974</v>
      </c>
      <c r="AT12" s="41">
        <f>+GADS!AT6</f>
        <v>380.12228393000015</v>
      </c>
      <c r="AU12" s="41">
        <f>+GADS!AU6</f>
        <v>416.62930639000018</v>
      </c>
      <c r="AV12" s="41">
        <f>+GADS!AV6</f>
        <v>554.80146583999954</v>
      </c>
      <c r="AW12" s="41">
        <f>+GADS!AW6</f>
        <v>352.20543460000061</v>
      </c>
      <c r="AX12" s="41">
        <f>+GADS!AX6</f>
        <v>359.61458634000047</v>
      </c>
      <c r="AY12" s="41">
        <f>+GADS!AY6</f>
        <v>460.99789318999967</v>
      </c>
      <c r="AZ12" s="41">
        <f>+GADS!AZ6</f>
        <v>428.8294168700001</v>
      </c>
      <c r="BA12" s="41">
        <f>+GADS!BA6</f>
        <v>368.19306347000008</v>
      </c>
      <c r="BB12" s="41">
        <f>+GADS!BB6</f>
        <v>361.33664915999992</v>
      </c>
      <c r="BC12" s="41">
        <f>+GADS!BC6</f>
        <v>326.88337602000018</v>
      </c>
      <c r="BD12" s="41">
        <f>+GADS!BD6</f>
        <v>426.32585879999948</v>
      </c>
      <c r="BE12" s="41">
        <f>+GADS!BE6</f>
        <v>486.3800988400007</v>
      </c>
      <c r="BF12" s="41">
        <f>+GADS!BF6</f>
        <v>460.41658578999909</v>
      </c>
      <c r="BG12" s="41">
        <f>+GADS!BG6</f>
        <v>442.72944723000046</v>
      </c>
      <c r="BH12" s="41">
        <f>+GADS!BH6</f>
        <v>372.91637532000067</v>
      </c>
      <c r="BI12" s="41">
        <f>+GADS!BI6</f>
        <v>424.72409515999999</v>
      </c>
      <c r="BJ12" s="41">
        <f>+GADS!BJ6</f>
        <v>404.25569384999932</v>
      </c>
      <c r="BK12" s="41">
        <f>+GADS!BK6</f>
        <v>490.63349490999929</v>
      </c>
      <c r="BL12" s="41">
        <f>+GADS!BL6</f>
        <v>310.44921488000006</v>
      </c>
      <c r="BM12" s="41">
        <f>+GADS!BM6</f>
        <v>515.45900301000017</v>
      </c>
      <c r="BN12" s="41">
        <f>+GADS!BN6</f>
        <v>426.97311645999986</v>
      </c>
      <c r="BO12" s="41">
        <f>+GADS!BO6</f>
        <v>484.9003432599996</v>
      </c>
      <c r="BP12" s="41">
        <f>+GADS!BP6</f>
        <v>509.9613071</v>
      </c>
      <c r="BQ12" s="41">
        <f>+GADS!BQ6</f>
        <v>479.80926250000016</v>
      </c>
      <c r="BR12" s="41">
        <f>+GADS!BR6</f>
        <v>521.48097455000061</v>
      </c>
      <c r="BS12" s="41">
        <f>+GADS!BS6</f>
        <v>208.33686103999915</v>
      </c>
      <c r="BT12" s="41">
        <f>+GADS!BT6</f>
        <v>236.07123794000063</v>
      </c>
      <c r="BU12" s="41">
        <f>+GADS!BU6</f>
        <v>426.60607730999959</v>
      </c>
      <c r="BV12" s="41">
        <f>+GADS!BV6</f>
        <v>240.4261547200004</v>
      </c>
      <c r="BW12" s="41">
        <f>+GADS!BW6</f>
        <v>1015.9446764699993</v>
      </c>
      <c r="BX12" s="41">
        <f>+GADS!BX6</f>
        <v>302.13830334999983</v>
      </c>
      <c r="BY12" s="41">
        <f>+GADS!BY6</f>
        <v>159.04543038999969</v>
      </c>
      <c r="BZ12" s="41">
        <f>+GADS!BZ6</f>
        <v>435.9216863100001</v>
      </c>
      <c r="CA12" s="41">
        <f>+GADS!CA6</f>
        <v>475.16771717999978</v>
      </c>
      <c r="CB12" s="41">
        <f>+GADS!CB6</f>
        <v>269.88659656999971</v>
      </c>
      <c r="CC12" s="41">
        <f>+GADS!CC6</f>
        <v>563.99398790000112</v>
      </c>
      <c r="CD12" s="41">
        <f>+GADS!CD6</f>
        <v>587.1823824500002</v>
      </c>
      <c r="CE12" s="41">
        <f>+GADS!CE6</f>
        <v>380.19285044999913</v>
      </c>
      <c r="CF12" s="41">
        <f>+GADS!CF6</f>
        <v>375.8042928899996</v>
      </c>
      <c r="CG12" s="41">
        <f>+GADS!CG6</f>
        <v>459.99709490999987</v>
      </c>
      <c r="CH12" s="41">
        <f>+GADS!CH6</f>
        <v>269.65463110999923</v>
      </c>
      <c r="CI12" s="41">
        <f>+GADS!CI6</f>
        <v>756.11092972000017</v>
      </c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</row>
    <row r="13" spans="1:152" s="7" customFormat="1">
      <c r="A13" s="40" t="s">
        <v>19</v>
      </c>
      <c r="B13" s="325"/>
      <c r="C13" s="267">
        <f t="shared" si="24"/>
        <v>6296.6406130355999</v>
      </c>
      <c r="D13" s="39">
        <f t="shared" si="0"/>
        <v>7083.2272777994758</v>
      </c>
      <c r="E13" s="39">
        <f t="shared" si="1"/>
        <v>7921.5898131815857</v>
      </c>
      <c r="F13" s="39">
        <f t="shared" si="2"/>
        <v>7499.0577538128937</v>
      </c>
      <c r="G13" s="39">
        <f t="shared" si="3"/>
        <v>7144.4621858449964</v>
      </c>
      <c r="H13" s="39">
        <f t="shared" si="4"/>
        <v>1386.0051212062249</v>
      </c>
      <c r="I13" s="39">
        <f t="shared" si="5"/>
        <v>1627.1599421900642</v>
      </c>
      <c r="J13" s="39">
        <f t="shared" si="6"/>
        <v>1654.4105554364787</v>
      </c>
      <c r="K13" s="39">
        <f t="shared" si="7"/>
        <v>1629.0649942028315</v>
      </c>
      <c r="L13" s="39">
        <f t="shared" si="8"/>
        <v>1492.9418248500879</v>
      </c>
      <c r="M13" s="39">
        <f t="shared" si="9"/>
        <v>1780.4558137770846</v>
      </c>
      <c r="N13" s="39">
        <f t="shared" si="10"/>
        <v>1728.1794638005349</v>
      </c>
      <c r="O13" s="39">
        <f t="shared" si="11"/>
        <v>2081.6501753717685</v>
      </c>
      <c r="P13" s="39">
        <f t="shared" si="12"/>
        <v>1763.2232275640872</v>
      </c>
      <c r="Q13" s="39">
        <f t="shared" si="13"/>
        <v>2025.3282155234567</v>
      </c>
      <c r="R13" s="39">
        <f t="shared" si="14"/>
        <v>1714.1138143857461</v>
      </c>
      <c r="S13" s="39">
        <f t="shared" si="15"/>
        <v>2418.9245557082959</v>
      </c>
      <c r="T13" s="39">
        <f t="shared" si="16"/>
        <v>1891.6346344661092</v>
      </c>
      <c r="U13" s="39">
        <f t="shared" si="17"/>
        <v>2102.09038453212</v>
      </c>
      <c r="V13" s="39">
        <f t="shared" si="18"/>
        <v>1622.3255678077498</v>
      </c>
      <c r="W13" s="39">
        <f t="shared" si="19"/>
        <v>1883.0071670069133</v>
      </c>
      <c r="X13" s="39">
        <f t="shared" si="20"/>
        <v>1695.9635139340073</v>
      </c>
      <c r="Y13" s="39">
        <f t="shared" si="21"/>
        <v>1730.6660198297723</v>
      </c>
      <c r="Z13" s="39">
        <f t="shared" si="22"/>
        <v>1643.0616885980783</v>
      </c>
      <c r="AA13" s="39">
        <f t="shared" si="23"/>
        <v>2074.7709634831385</v>
      </c>
      <c r="AB13" s="35">
        <f>+FSS!AB6</f>
        <v>413.65092789892901</v>
      </c>
      <c r="AC13" s="34">
        <f>+FSS!AC6</f>
        <v>460.95657989118678</v>
      </c>
      <c r="AD13" s="34">
        <f>+FSS!AD6</f>
        <v>511.39761341610927</v>
      </c>
      <c r="AE13" s="34">
        <f>+FSS!AE6</f>
        <v>605.6912037923446</v>
      </c>
      <c r="AF13" s="34">
        <f>+FSS!AF6</f>
        <v>574.01518931419548</v>
      </c>
      <c r="AG13" s="34">
        <f>+FSS!AG6</f>
        <v>447.45354908352431</v>
      </c>
      <c r="AH13" s="34">
        <f>+FSS!AH6</f>
        <v>561.20552970425069</v>
      </c>
      <c r="AI13" s="34">
        <f>+FSS!AI6</f>
        <v>555.61856145295803</v>
      </c>
      <c r="AJ13" s="34">
        <f>+FSS!AJ6</f>
        <v>537.58646427926999</v>
      </c>
      <c r="AK13" s="34">
        <f>+FSS!AK6</f>
        <v>552.59044894446527</v>
      </c>
      <c r="AL13" s="34">
        <f>+FSS!AL6</f>
        <v>565.1020567996992</v>
      </c>
      <c r="AM13" s="34">
        <f>+FSS!AM6</f>
        <v>511.37248845866702</v>
      </c>
      <c r="AN13" s="34">
        <f>+FSS!AN6</f>
        <v>443.9103345545297</v>
      </c>
      <c r="AO13" s="34">
        <f>+FSS!AO6</f>
        <v>398.33334756111708</v>
      </c>
      <c r="AP13" s="34">
        <f>+FSS!AP6</f>
        <v>650.69814273444103</v>
      </c>
      <c r="AQ13" s="34">
        <f>+FSS!AQ6</f>
        <v>608.25427483690828</v>
      </c>
      <c r="AR13" s="34">
        <f>+FSS!AR6</f>
        <v>607.04205127373984</v>
      </c>
      <c r="AS13" s="34">
        <f>+FSS!AS6</f>
        <v>565.15948766643646</v>
      </c>
      <c r="AT13" s="34">
        <f>+FSS!AT6</f>
        <v>613.91230000479266</v>
      </c>
      <c r="AU13" s="34">
        <f>+FSS!AU6</f>
        <v>540.58406059220067</v>
      </c>
      <c r="AV13" s="34">
        <f>+FSS!AV6</f>
        <v>573.68310320354158</v>
      </c>
      <c r="AW13" s="34">
        <f>+FSS!AW6</f>
        <v>650.28699279376519</v>
      </c>
      <c r="AX13" s="34">
        <f>+FSS!AX6</f>
        <v>648.99360734476613</v>
      </c>
      <c r="AY13" s="34">
        <f>+FSS!AY6</f>
        <v>782.36957523323724</v>
      </c>
      <c r="AZ13" s="34">
        <f>+FSS!AZ6</f>
        <v>571.97034632661575</v>
      </c>
      <c r="BA13" s="34">
        <f>+FSS!BA6</f>
        <v>533.63575230451022</v>
      </c>
      <c r="BB13" s="34">
        <f>+FSS!BB6</f>
        <v>657.61712893296146</v>
      </c>
      <c r="BC13" s="34">
        <f>+FSS!BC6</f>
        <v>628.37115372977576</v>
      </c>
      <c r="BD13" s="34">
        <f>+FSS!BD6</f>
        <v>718.47155971946472</v>
      </c>
      <c r="BE13" s="34">
        <f>+FSS!BE6</f>
        <v>678.48550207421636</v>
      </c>
      <c r="BF13" s="34">
        <f>+FSS!BF6</f>
        <v>596.95072624799309</v>
      </c>
      <c r="BG13" s="34">
        <f>+FSS!BG6</f>
        <v>661.38412039252739</v>
      </c>
      <c r="BH13" s="34">
        <f>+FSS!BH6</f>
        <v>455.77896774522571</v>
      </c>
      <c r="BI13" s="34">
        <f>+FSS!BI6</f>
        <v>794.15901413297922</v>
      </c>
      <c r="BJ13" s="34">
        <f>+FSS!BJ6</f>
        <v>756.00545098560985</v>
      </c>
      <c r="BK13" s="34">
        <f>+FSS!BK6</f>
        <v>868.76009058970681</v>
      </c>
      <c r="BL13" s="34">
        <f>+FSS!BL6</f>
        <v>588.0650778981709</v>
      </c>
      <c r="BM13" s="34">
        <f>+FSS!BM6</f>
        <v>729.42700690658455</v>
      </c>
      <c r="BN13" s="34">
        <f>+FSS!BN6</f>
        <v>574.14254966135366</v>
      </c>
      <c r="BO13" s="34">
        <f>+FSS!BO6</f>
        <v>615.0141744385312</v>
      </c>
      <c r="BP13" s="34">
        <f>+FSS!BP6</f>
        <v>662.79460525560864</v>
      </c>
      <c r="BQ13" s="34">
        <f>+FSS!BQ6</f>
        <v>824.28160483798013</v>
      </c>
      <c r="BR13" s="34">
        <f>+FSS!BR6</f>
        <v>574.57375113475007</v>
      </c>
      <c r="BS13" s="34">
        <f>+FSS!BS6</f>
        <v>549.35699538437495</v>
      </c>
      <c r="BT13" s="34">
        <f>+FSS!BT6</f>
        <v>498.39482128862494</v>
      </c>
      <c r="BU13" s="34">
        <f>+FSS!BU6</f>
        <v>642.470853169625</v>
      </c>
      <c r="BV13" s="34">
        <f>+FSS!BV6</f>
        <v>665.79216903802126</v>
      </c>
      <c r="BW13" s="34">
        <f>+FSS!BW6</f>
        <v>574.74414479926691</v>
      </c>
      <c r="BX13" s="34">
        <f>+FSS!BX6</f>
        <v>507.99917956119259</v>
      </c>
      <c r="BY13" s="34">
        <f>+FSS!BY6</f>
        <v>551.28582237109458</v>
      </c>
      <c r="BZ13" s="34">
        <f>+FSS!BZ6</f>
        <v>636.67851200172004</v>
      </c>
      <c r="CA13" s="34">
        <f>+FSS!CA6</f>
        <v>603.3108877532635</v>
      </c>
      <c r="CB13" s="34">
        <f>+FSS!CB6</f>
        <v>560.71635309598753</v>
      </c>
      <c r="CC13" s="34">
        <f>+FSS!CC6</f>
        <v>566.63877898052135</v>
      </c>
      <c r="CD13" s="34">
        <f>+FSS!CD6</f>
        <v>543.48795185530707</v>
      </c>
      <c r="CE13" s="34">
        <f>+FSS!CE6</f>
        <v>555.75736846489349</v>
      </c>
      <c r="CF13" s="34">
        <f>+FSS!CF6</f>
        <v>543.8163682778777</v>
      </c>
      <c r="CG13" s="34">
        <f>+FSS!CG6</f>
        <v>602.67129643151634</v>
      </c>
      <c r="CH13" s="34">
        <f>+FSS!CH6</f>
        <v>553.31864512396271</v>
      </c>
      <c r="CI13" s="34">
        <f>+FSS!CI6</f>
        <v>918.78102192765948</v>
      </c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</row>
    <row r="14" spans="1:152" s="155" customFormat="1">
      <c r="A14" s="150" t="s">
        <v>20</v>
      </c>
      <c r="B14" s="325"/>
      <c r="C14" s="268">
        <f t="shared" si="24"/>
        <v>4427.3310911803528</v>
      </c>
      <c r="D14" s="151">
        <f t="shared" si="0"/>
        <v>5069.1972132966921</v>
      </c>
      <c r="E14" s="151">
        <f t="shared" si="1"/>
        <v>5671.1855090299423</v>
      </c>
      <c r="F14" s="151">
        <f t="shared" si="2"/>
        <v>4948.2076273164294</v>
      </c>
      <c r="G14" s="151">
        <f t="shared" si="3"/>
        <v>4303.1737856555283</v>
      </c>
      <c r="H14" s="151">
        <f t="shared" si="4"/>
        <v>995.16020696250143</v>
      </c>
      <c r="I14" s="151">
        <f t="shared" si="5"/>
        <v>1162.9409174516013</v>
      </c>
      <c r="J14" s="151">
        <f t="shared" si="6"/>
        <v>1053.4261493984886</v>
      </c>
      <c r="K14" s="151">
        <f t="shared" si="7"/>
        <v>1215.8038173677612</v>
      </c>
      <c r="L14" s="151">
        <f t="shared" si="8"/>
        <v>1100.4443976</v>
      </c>
      <c r="M14" s="151">
        <f t="shared" si="9"/>
        <v>1158.6300285577349</v>
      </c>
      <c r="N14" s="151">
        <f t="shared" si="10"/>
        <v>1419.3234376589569</v>
      </c>
      <c r="O14" s="151">
        <f t="shared" si="11"/>
        <v>1390.7993494800003</v>
      </c>
      <c r="P14" s="151">
        <f t="shared" si="12"/>
        <v>1240.5358472900002</v>
      </c>
      <c r="Q14" s="151">
        <f t="shared" si="13"/>
        <v>1380.8582452399419</v>
      </c>
      <c r="R14" s="151">
        <f t="shared" si="14"/>
        <v>1390.8782932299996</v>
      </c>
      <c r="S14" s="151">
        <f t="shared" si="15"/>
        <v>1658.9131232700011</v>
      </c>
      <c r="T14" s="151">
        <f t="shared" si="16"/>
        <v>1234.8192741319897</v>
      </c>
      <c r="U14" s="151">
        <f t="shared" si="17"/>
        <v>1335.3106625299997</v>
      </c>
      <c r="V14" s="151">
        <f t="shared" si="18"/>
        <v>753.47529842333859</v>
      </c>
      <c r="W14" s="151">
        <f t="shared" si="19"/>
        <v>1624.6023922311008</v>
      </c>
      <c r="X14" s="151">
        <f t="shared" si="20"/>
        <v>604.44243215390406</v>
      </c>
      <c r="Y14" s="151">
        <f t="shared" si="21"/>
        <v>1160.441401256759</v>
      </c>
      <c r="Z14" s="151">
        <f t="shared" si="22"/>
        <v>1236.0347624281003</v>
      </c>
      <c r="AA14" s="151">
        <f t="shared" si="23"/>
        <v>1302.2551898167646</v>
      </c>
      <c r="AB14" s="152">
        <f>+Cons_GG!AB6</f>
        <v>305.93392515679813</v>
      </c>
      <c r="AC14" s="152">
        <f>+Cons_GG!AC6</f>
        <v>320.65246260804054</v>
      </c>
      <c r="AD14" s="152">
        <f>+Cons_GG!AD6</f>
        <v>368.57381919766277</v>
      </c>
      <c r="AE14" s="152">
        <f>+Cons_GG!AE6</f>
        <v>424.07184351834195</v>
      </c>
      <c r="AF14" s="152">
        <f>+Cons_GG!AF6</f>
        <v>404.80403211537981</v>
      </c>
      <c r="AG14" s="152">
        <f>+Cons_GG!AG6</f>
        <v>334.06504181787955</v>
      </c>
      <c r="AH14" s="152">
        <f>+Cons_GG!AH6</f>
        <v>326.22626746442842</v>
      </c>
      <c r="AI14" s="152">
        <f>+Cons_GG!AI6</f>
        <v>398.01946392748732</v>
      </c>
      <c r="AJ14" s="152">
        <f>+Cons_GG!AJ6</f>
        <v>329.18041800657272</v>
      </c>
      <c r="AK14" s="152">
        <f>+Cons_GG!AK6</f>
        <v>410.92632443879603</v>
      </c>
      <c r="AL14" s="152">
        <f>+Cons_GG!AL6</f>
        <v>407.03109828063765</v>
      </c>
      <c r="AM14" s="152">
        <f>+Cons_GG!AM6</f>
        <v>397.84639464832753</v>
      </c>
      <c r="AN14" s="152">
        <f>+Cons_GG!AN6</f>
        <v>346.09704876000001</v>
      </c>
      <c r="AO14" s="152">
        <f>+Cons_GG!AO6</f>
        <v>384.22737049000006</v>
      </c>
      <c r="AP14" s="152">
        <f>+Cons_GG!AP6</f>
        <v>370.11997834999988</v>
      </c>
      <c r="AQ14" s="152">
        <f>+Cons_GG!AQ6</f>
        <v>369.84689912061145</v>
      </c>
      <c r="AR14" s="152">
        <f>+Cons_GG!AR6</f>
        <v>405.36745010496264</v>
      </c>
      <c r="AS14" s="152">
        <f>+Cons_GG!AS6</f>
        <v>383.41567933216083</v>
      </c>
      <c r="AT14" s="152">
        <f>+Cons_GG!AT6</f>
        <v>362.10262811999974</v>
      </c>
      <c r="AU14" s="152">
        <f>+Cons_GG!AU6</f>
        <v>454.36791733895734</v>
      </c>
      <c r="AV14" s="152">
        <f>+Cons_GG!AV6</f>
        <v>602.85289219999981</v>
      </c>
      <c r="AW14" s="152">
        <f>+Cons_GG!AW6</f>
        <v>422.67333273999941</v>
      </c>
      <c r="AX14" s="152">
        <f>+Cons_GG!AX6</f>
        <v>419.25957698000121</v>
      </c>
      <c r="AY14" s="152">
        <f>+Cons_GG!AY6</f>
        <v>548.86643975999971</v>
      </c>
      <c r="AZ14" s="152">
        <f>+Cons_GG!AZ6</f>
        <v>436.55011006000001</v>
      </c>
      <c r="BA14" s="152">
        <f>+Cons_GG!BA6</f>
        <v>399.2254021199999</v>
      </c>
      <c r="BB14" s="152">
        <f>+Cons_GG!BB6</f>
        <v>404.76033511000026</v>
      </c>
      <c r="BC14" s="152">
        <f>+Cons_GG!BC6</f>
        <v>412.66041018661963</v>
      </c>
      <c r="BD14" s="152">
        <f>+Cons_GG!BD6</f>
        <v>443.58373070999983</v>
      </c>
      <c r="BE14" s="152">
        <f>+Cons_GG!BE6</f>
        <v>524.61410434332254</v>
      </c>
      <c r="BF14" s="152">
        <f>+Cons_GG!BF6</f>
        <v>434.03615464999928</v>
      </c>
      <c r="BG14" s="152">
        <f>+Cons_GG!BG6</f>
        <v>516.49847797000052</v>
      </c>
      <c r="BH14" s="152">
        <f>+Cons_GG!BH6</f>
        <v>440.34366060999974</v>
      </c>
      <c r="BI14" s="152">
        <f>+Cons_GG!BI6</f>
        <v>540.2555498100005</v>
      </c>
      <c r="BJ14" s="152">
        <f>+Cons_GG!BJ6</f>
        <v>506.65891037999995</v>
      </c>
      <c r="BK14" s="152">
        <f>+Cons_GG!BK6</f>
        <v>611.99866308000048</v>
      </c>
      <c r="BL14" s="152">
        <f>+Cons_GG!BL6</f>
        <v>284.97304595333924</v>
      </c>
      <c r="BM14" s="152">
        <f>+Cons_GG!BM6</f>
        <v>532.30835646865046</v>
      </c>
      <c r="BN14" s="152">
        <f>+Cons_GG!BN6</f>
        <v>417.53787170999993</v>
      </c>
      <c r="BO14" s="152">
        <f>+Cons_GG!BO6</f>
        <v>460.86767710000026</v>
      </c>
      <c r="BP14" s="152">
        <f>+Cons_GG!BP6</f>
        <v>460.34039467999997</v>
      </c>
      <c r="BQ14" s="152">
        <f>+Cons_GG!BQ6</f>
        <v>414.10259074999965</v>
      </c>
      <c r="BR14" s="152">
        <f>+Cons_GG!BR6</f>
        <v>417.17119696999976</v>
      </c>
      <c r="BS14" s="152">
        <f>+Cons_GG!BS6</f>
        <v>168.63615351332351</v>
      </c>
      <c r="BT14" s="152">
        <f>+Cons_GG!BT6</f>
        <v>167.6679479400153</v>
      </c>
      <c r="BU14" s="152">
        <f>+Cons_GG!BU6</f>
        <v>434.19751169556338</v>
      </c>
      <c r="BV14" s="152">
        <f>+Cons_GG!BV6</f>
        <v>257.13439491331894</v>
      </c>
      <c r="BW14" s="152">
        <f>+Cons_GG!BW6</f>
        <v>933.27048562221853</v>
      </c>
      <c r="BX14" s="152">
        <f>+Cons_GG!BX6</f>
        <v>141.49391292335469</v>
      </c>
      <c r="BY14" s="152">
        <f>+Cons_GG!BY6</f>
        <v>121.01001168000002</v>
      </c>
      <c r="BZ14" s="152">
        <f>+Cons_GG!BZ6</f>
        <v>341.93850755054933</v>
      </c>
      <c r="CA14" s="152">
        <f>+Cons_GG!CA6</f>
        <v>493.85902393999993</v>
      </c>
      <c r="CB14" s="152">
        <f>+Cons_GG!CB6</f>
        <v>199.57552663675909</v>
      </c>
      <c r="CC14" s="152">
        <f>+Cons_GG!CC6</f>
        <v>467.00685068000007</v>
      </c>
      <c r="CD14" s="152">
        <f>+Cons_GG!CD6</f>
        <v>563.49307050476796</v>
      </c>
      <c r="CE14" s="152">
        <f>+Cons_GG!CE6</f>
        <v>330.0493415666665</v>
      </c>
      <c r="CF14" s="152">
        <f>+Cons_GG!CF6</f>
        <v>342.49235035666584</v>
      </c>
      <c r="CG14" s="152">
        <f>+Cons_GG!CG6</f>
        <v>382.65746408666814</v>
      </c>
      <c r="CH14" s="152">
        <f>+Cons_GG!CH6</f>
        <v>385.50197060666574</v>
      </c>
      <c r="CI14" s="153">
        <f>+Cons_GG!CI6</f>
        <v>534.09575512343076</v>
      </c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</row>
    <row r="15" spans="1:152" s="7" customFormat="1">
      <c r="A15" s="47" t="s">
        <v>147</v>
      </c>
      <c r="B15" s="325"/>
      <c r="C15" s="266">
        <f t="shared" si="24"/>
        <v>5570.5385766436611</v>
      </c>
      <c r="D15" s="46">
        <f t="shared" si="0"/>
        <v>6559.1388675399794</v>
      </c>
      <c r="E15" s="46">
        <f t="shared" si="1"/>
        <v>8209.5227672601231</v>
      </c>
      <c r="F15" s="46">
        <f t="shared" si="2"/>
        <v>5267.4236665638109</v>
      </c>
      <c r="G15" s="46">
        <f t="shared" si="3"/>
        <v>4235.5795188269376</v>
      </c>
      <c r="H15" s="46">
        <f t="shared" si="4"/>
        <v>1556.1044782488668</v>
      </c>
      <c r="I15" s="46">
        <f t="shared" si="5"/>
        <v>1126.862041649292</v>
      </c>
      <c r="J15" s="46">
        <f t="shared" si="6"/>
        <v>1529.759530597292</v>
      </c>
      <c r="K15" s="46">
        <f t="shared" si="7"/>
        <v>1357.8125261482107</v>
      </c>
      <c r="L15" s="46">
        <f t="shared" si="8"/>
        <v>1406.1449003314544</v>
      </c>
      <c r="M15" s="46">
        <f t="shared" si="9"/>
        <v>1506.7880341478563</v>
      </c>
      <c r="N15" s="46">
        <f t="shared" si="10"/>
        <v>1803.2189520598988</v>
      </c>
      <c r="O15" s="46">
        <f t="shared" si="11"/>
        <v>1842.9869810007694</v>
      </c>
      <c r="P15" s="46">
        <f t="shared" si="12"/>
        <v>1799.0257106237282</v>
      </c>
      <c r="Q15" s="46">
        <f t="shared" si="13"/>
        <v>2117.5775354807947</v>
      </c>
      <c r="R15" s="46">
        <f t="shared" si="14"/>
        <v>2256.1608616576659</v>
      </c>
      <c r="S15" s="46">
        <f t="shared" si="15"/>
        <v>2036.7586594979343</v>
      </c>
      <c r="T15" s="46">
        <f t="shared" si="16"/>
        <v>1319.1959394397913</v>
      </c>
      <c r="U15" s="46">
        <f t="shared" si="17"/>
        <v>1546.1040514546562</v>
      </c>
      <c r="V15" s="46">
        <f t="shared" si="18"/>
        <v>1402.5983085941025</v>
      </c>
      <c r="W15" s="46">
        <f t="shared" si="19"/>
        <v>999.52536707525996</v>
      </c>
      <c r="X15" s="46">
        <f t="shared" si="20"/>
        <v>934.61140901396254</v>
      </c>
      <c r="Y15" s="46">
        <f t="shared" si="21"/>
        <v>1104.6999364000681</v>
      </c>
      <c r="Z15" s="46">
        <f t="shared" si="22"/>
        <v>1048.1264359464158</v>
      </c>
      <c r="AA15" s="46">
        <f t="shared" si="23"/>
        <v>1148.1417374664916</v>
      </c>
      <c r="AB15" s="42">
        <f>+EPNF!AB6</f>
        <v>490.59970220589082</v>
      </c>
      <c r="AC15" s="41">
        <f>+EPNF!AC6</f>
        <v>617.05427188378872</v>
      </c>
      <c r="AD15" s="41">
        <f>+EPNF!AD6</f>
        <v>448.45050415918718</v>
      </c>
      <c r="AE15" s="41">
        <f>+EPNF!AE6</f>
        <v>282.61198506961819</v>
      </c>
      <c r="AF15" s="41">
        <f>+EPNF!AF6</f>
        <v>443.57958814497664</v>
      </c>
      <c r="AG15" s="41">
        <f>+EPNF!AG6</f>
        <v>400.67046843469711</v>
      </c>
      <c r="AH15" s="41">
        <f>+EPNF!AH6</f>
        <v>458.27235399350252</v>
      </c>
      <c r="AI15" s="41">
        <f>+EPNF!AI6</f>
        <v>524.24622631678437</v>
      </c>
      <c r="AJ15" s="41">
        <f>+EPNF!AJ6</f>
        <v>547.24095028700515</v>
      </c>
      <c r="AK15" s="41">
        <f>+EPNF!AK6</f>
        <v>439.84910754973419</v>
      </c>
      <c r="AL15" s="41">
        <f>+EPNF!AL6</f>
        <v>422.66225797371192</v>
      </c>
      <c r="AM15" s="41">
        <f>+EPNF!AM6</f>
        <v>495.30116062476458</v>
      </c>
      <c r="AN15" s="41">
        <f>+EPNF!AN6</f>
        <v>520.08013803573965</v>
      </c>
      <c r="AO15" s="41">
        <f>+EPNF!AO6</f>
        <v>513.17014028728829</v>
      </c>
      <c r="AP15" s="41">
        <f>+EPNF!AP6</f>
        <v>372.89462200842655</v>
      </c>
      <c r="AQ15" s="41">
        <f>+EPNF!AQ6</f>
        <v>438.3046242105853</v>
      </c>
      <c r="AR15" s="41">
        <f>+EPNF!AR6</f>
        <v>608.6204556118513</v>
      </c>
      <c r="AS15" s="41">
        <f>+EPNF!AS6</f>
        <v>459.86295432541976</v>
      </c>
      <c r="AT15" s="41">
        <f>+EPNF!AT6</f>
        <v>729.70479214281477</v>
      </c>
      <c r="AU15" s="41">
        <f>+EPNF!AU6</f>
        <v>632.26470336770262</v>
      </c>
      <c r="AV15" s="41">
        <f>+EPNF!AV6</f>
        <v>441.24945654938136</v>
      </c>
      <c r="AW15" s="41">
        <f>+EPNF!AW6</f>
        <v>705.19954947273357</v>
      </c>
      <c r="AX15" s="41">
        <f>+EPNF!AX6</f>
        <v>543.20696791841158</v>
      </c>
      <c r="AY15" s="41">
        <f>+EPNF!AY6</f>
        <v>594.5804636096243</v>
      </c>
      <c r="AZ15" s="41">
        <f>+EPNF!AZ6</f>
        <v>719.56045930321432</v>
      </c>
      <c r="BA15" s="41">
        <f>+EPNF!BA6</f>
        <v>499.65255519163543</v>
      </c>
      <c r="BB15" s="41">
        <f>+EPNF!BB6</f>
        <v>579.81269612887854</v>
      </c>
      <c r="BC15" s="41">
        <f>+EPNF!BC6</f>
        <v>680.05614389443463</v>
      </c>
      <c r="BD15" s="41">
        <f>+EPNF!BD6</f>
        <v>592.0676155499782</v>
      </c>
      <c r="BE15" s="41">
        <f>+EPNF!BE6</f>
        <v>845.45377603638167</v>
      </c>
      <c r="BF15" s="41">
        <f>+EPNF!BF6</f>
        <v>575.36028212814551</v>
      </c>
      <c r="BG15" s="41">
        <f>+EPNF!BG6</f>
        <v>721.61458639076159</v>
      </c>
      <c r="BH15" s="41">
        <f>+EPNF!BH6</f>
        <v>959.18599313875916</v>
      </c>
      <c r="BI15" s="41">
        <f>+EPNF!BI6</f>
        <v>589.72121912377975</v>
      </c>
      <c r="BJ15" s="41">
        <f>+EPNF!BJ6</f>
        <v>753.19176756686466</v>
      </c>
      <c r="BK15" s="41">
        <f>+EPNF!BK6</f>
        <v>693.84567280728982</v>
      </c>
      <c r="BL15" s="41">
        <f>+EPNF!BL6</f>
        <v>293.95454939862611</v>
      </c>
      <c r="BM15" s="41">
        <f>+EPNF!BM6</f>
        <v>435.02767175648376</v>
      </c>
      <c r="BN15" s="41">
        <f>+EPNF!BN6</f>
        <v>590.21371828468148</v>
      </c>
      <c r="BO15" s="41">
        <f>+EPNF!BO6</f>
        <v>437.97385031232602</v>
      </c>
      <c r="BP15" s="41">
        <f>+EPNF!BP6</f>
        <v>518.97780619656169</v>
      </c>
      <c r="BQ15" s="41">
        <f>+EPNF!BQ6</f>
        <v>589.15239494576849</v>
      </c>
      <c r="BR15" s="41">
        <f>+EPNF!BR6</f>
        <v>638.43211634920954</v>
      </c>
      <c r="BS15" s="41">
        <f>+EPNF!BS6</f>
        <v>384.67421881137955</v>
      </c>
      <c r="BT15" s="41">
        <f>+EPNF!BT6</f>
        <v>379.49197343351341</v>
      </c>
      <c r="BU15" s="41">
        <f>+EPNF!BU6</f>
        <v>343.26488152535654</v>
      </c>
      <c r="BV15" s="41">
        <f>+EPNF!BV6</f>
        <v>293.18069432572207</v>
      </c>
      <c r="BW15" s="41">
        <f>+EPNF!BW6</f>
        <v>363.07979122418135</v>
      </c>
      <c r="BX15" s="41">
        <f>+EPNF!BX6</f>
        <v>313.68771005404199</v>
      </c>
      <c r="BY15" s="41">
        <f>+EPNF!BY6</f>
        <v>324.17065906200611</v>
      </c>
      <c r="BZ15" s="41">
        <f>+EPNF!BZ6</f>
        <v>296.75303989791439</v>
      </c>
      <c r="CA15" s="41">
        <f>+EPNF!CA6</f>
        <v>358.08213291724633</v>
      </c>
      <c r="CB15" s="41">
        <f>+EPNF!CB6</f>
        <v>333.03245775915678</v>
      </c>
      <c r="CC15" s="41">
        <f>+EPNF!CC6</f>
        <v>413.585345723665</v>
      </c>
      <c r="CD15" s="41">
        <f>+EPNF!CD6</f>
        <v>295.43936540930861</v>
      </c>
      <c r="CE15" s="41">
        <f>+EPNF!CE6</f>
        <v>386.21684169888221</v>
      </c>
      <c r="CF15" s="41">
        <f>+EPNF!CF6</f>
        <v>366.47022883822507</v>
      </c>
      <c r="CG15" s="41">
        <f>+EPNF!CG6</f>
        <v>300.1173968540952</v>
      </c>
      <c r="CH15" s="41">
        <f>+EPNF!CH6</f>
        <v>371.84559152525856</v>
      </c>
      <c r="CI15" s="41">
        <f>+EPNF!CI6</f>
        <v>476.17874908713782</v>
      </c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</row>
    <row r="16" spans="1:152" s="155" customFormat="1">
      <c r="A16" s="160" t="s">
        <v>21</v>
      </c>
      <c r="B16" s="326"/>
      <c r="C16" s="159">
        <f t="shared" si="24"/>
        <v>152.84702501999999</v>
      </c>
      <c r="D16" s="153">
        <f t="shared" si="0"/>
        <v>110.2204863915435</v>
      </c>
      <c r="E16" s="153">
        <f t="shared" si="1"/>
        <v>390.45988712363095</v>
      </c>
      <c r="F16" s="153">
        <f t="shared" si="2"/>
        <v>841.76038931282346</v>
      </c>
      <c r="G16" s="153">
        <f t="shared" si="3"/>
        <v>454.25073279057477</v>
      </c>
      <c r="H16" s="153">
        <f t="shared" si="4"/>
        <v>11.446696129704641</v>
      </c>
      <c r="I16" s="153">
        <f t="shared" si="5"/>
        <v>79.014019278721889</v>
      </c>
      <c r="J16" s="153">
        <f t="shared" si="6"/>
        <v>22.822280623203675</v>
      </c>
      <c r="K16" s="153">
        <f t="shared" si="7"/>
        <v>39.564028988369806</v>
      </c>
      <c r="L16" s="153">
        <f t="shared" si="8"/>
        <v>53.236454495854332</v>
      </c>
      <c r="M16" s="153">
        <f t="shared" si="9"/>
        <v>13.86371017791188</v>
      </c>
      <c r="N16" s="153">
        <f t="shared" si="10"/>
        <v>23.353718588408569</v>
      </c>
      <c r="O16" s="153">
        <f t="shared" si="11"/>
        <v>19.766603129368718</v>
      </c>
      <c r="P16" s="153">
        <f t="shared" si="12"/>
        <v>13.577548592952109</v>
      </c>
      <c r="Q16" s="153">
        <f t="shared" si="13"/>
        <v>21.973435332600488</v>
      </c>
      <c r="R16" s="153">
        <f t="shared" si="14"/>
        <v>324.57409937332847</v>
      </c>
      <c r="S16" s="153">
        <f t="shared" si="15"/>
        <v>30.334803824749876</v>
      </c>
      <c r="T16" s="153">
        <f t="shared" si="16"/>
        <v>164.58665649</v>
      </c>
      <c r="U16" s="153">
        <f t="shared" si="17"/>
        <v>176.14073732332864</v>
      </c>
      <c r="V16" s="153">
        <f t="shared" si="18"/>
        <v>281.90762166898548</v>
      </c>
      <c r="W16" s="153">
        <f t="shared" si="19"/>
        <v>219.12537383050937</v>
      </c>
      <c r="X16" s="153">
        <f t="shared" si="20"/>
        <v>59.658220435561866</v>
      </c>
      <c r="Y16" s="153">
        <f t="shared" si="21"/>
        <v>185.87438458669197</v>
      </c>
      <c r="Z16" s="153">
        <f t="shared" si="22"/>
        <v>70.195666778477801</v>
      </c>
      <c r="AA16" s="153">
        <f t="shared" si="23"/>
        <v>138.52246098984313</v>
      </c>
      <c r="AB16" s="152">
        <f>+Cons_SPNF!AB6</f>
        <v>2.9073258700000006</v>
      </c>
      <c r="AC16" s="152">
        <f>+Cons_SPNF!AC6</f>
        <v>3.0824394755310869</v>
      </c>
      <c r="AD16" s="152">
        <f>+Cons_SPNF!AD6</f>
        <v>5.4569307841735535</v>
      </c>
      <c r="AE16" s="152">
        <f>+Cons_SPNF!AE6</f>
        <v>3.2758539666666691</v>
      </c>
      <c r="AF16" s="152">
        <f>+Cons_SPNF!AF6</f>
        <v>5.7352070433333306</v>
      </c>
      <c r="AG16" s="152">
        <f>+Cons_SPNF!AG6</f>
        <v>70.002958268721883</v>
      </c>
      <c r="AH16" s="152">
        <f>+Cons_SPNF!AH6</f>
        <v>3.2123225997309648</v>
      </c>
      <c r="AI16" s="152">
        <f>+Cons_SPNF!AI6</f>
        <v>16.540770840139373</v>
      </c>
      <c r="AJ16" s="152">
        <f>+Cons_SPNF!AJ6</f>
        <v>3.0691871833333377</v>
      </c>
      <c r="AK16" s="152">
        <f>+Cons_SPNF!AK6</f>
        <v>6.0392733628900217</v>
      </c>
      <c r="AL16" s="152">
        <f>+Cons_SPNF!AL6</f>
        <v>8.849681133333327</v>
      </c>
      <c r="AM16" s="152">
        <f>+Cons_SPNF!AM6</f>
        <v>24.675074492146457</v>
      </c>
      <c r="AN16" s="152">
        <f>+Cons_SPNF!AN6</f>
        <v>7.8405901611088265</v>
      </c>
      <c r="AO16" s="152">
        <f>+Cons_SPNF!AO6</f>
        <v>18.511018564283106</v>
      </c>
      <c r="AP16" s="152">
        <f>+Cons_SPNF!AP6</f>
        <v>26.884845770462398</v>
      </c>
      <c r="AQ16" s="152">
        <f>+Cons_SPNF!AQ6</f>
        <v>2.4807541203836019</v>
      </c>
      <c r="AR16" s="152">
        <f>+Cons_SPNF!AR6</f>
        <v>6.4948041100000005</v>
      </c>
      <c r="AS16" s="152">
        <f>+Cons_SPNF!AS6</f>
        <v>4.8881519475282795</v>
      </c>
      <c r="AT16" s="152">
        <f>+Cons_SPNF!AT6</f>
        <v>5.7598897198101096</v>
      </c>
      <c r="AU16" s="152">
        <f>+Cons_SPNF!AU6</f>
        <v>10.981699863742955</v>
      </c>
      <c r="AV16" s="152">
        <f>+Cons_SPNF!AV6</f>
        <v>6.6121290048555057</v>
      </c>
      <c r="AW16" s="152">
        <f>+Cons_SPNF!AW6</f>
        <v>5.0849208388664682</v>
      </c>
      <c r="AX16" s="152">
        <f>+Cons_SPNF!AX6</f>
        <v>6.8144156800000015</v>
      </c>
      <c r="AY16" s="152">
        <f>+Cons_SPNF!AY6</f>
        <v>7.8672666105022504</v>
      </c>
      <c r="AZ16" s="152">
        <f>+Cons_SPNF!AZ6</f>
        <v>2.676136769623465</v>
      </c>
      <c r="BA16" s="152">
        <f>+Cons_SPNF!BA6</f>
        <v>8.0704091600000005</v>
      </c>
      <c r="BB16" s="152">
        <f>+Cons_SPNF!BB6</f>
        <v>2.8310026633286425</v>
      </c>
      <c r="BC16" s="152">
        <f>+Cons_SPNF!BC6</f>
        <v>14.259581169999992</v>
      </c>
      <c r="BD16" s="152">
        <f>+Cons_SPNF!BD6</f>
        <v>3.2426984992718562</v>
      </c>
      <c r="BE16" s="152">
        <f>+Cons_SPNF!BE6</f>
        <v>4.4711556633286405</v>
      </c>
      <c r="BF16" s="152">
        <f>+Cons_SPNF!BF6</f>
        <v>16.138189388890524</v>
      </c>
      <c r="BG16" s="152">
        <f>+Cons_SPNF!BG6</f>
        <v>4.2527572599999921</v>
      </c>
      <c r="BH16" s="152">
        <f>+Cons_SPNF!BH6</f>
        <v>304.18315272443795</v>
      </c>
      <c r="BI16" s="152">
        <f>+Cons_SPNF!BI6</f>
        <v>4.9278962433286368</v>
      </c>
      <c r="BJ16" s="152">
        <f>+Cons_SPNF!BJ6</f>
        <v>4.0829362898428254</v>
      </c>
      <c r="BK16" s="152">
        <f>+Cons_SPNF!BK6</f>
        <v>21.323971291578413</v>
      </c>
      <c r="BL16" s="152">
        <f>+Cons_SPNF!BL6</f>
        <v>12.953004959999999</v>
      </c>
      <c r="BM16" s="152">
        <f>+Cons_SPNF!BM6</f>
        <v>47.706590109999993</v>
      </c>
      <c r="BN16" s="152">
        <f>+Cons_SPNF!BN6</f>
        <v>103.92706142000002</v>
      </c>
      <c r="BO16" s="152">
        <f>+Cons_SPNF!BO6</f>
        <v>50.017543199999999</v>
      </c>
      <c r="BP16" s="152">
        <f>+Cons_SPNF!BP6</f>
        <v>25.017722713328649</v>
      </c>
      <c r="BQ16" s="152">
        <f>+Cons_SPNF!BQ6</f>
        <v>101.10547140999999</v>
      </c>
      <c r="BR16" s="152">
        <f>+Cons_SPNF!BR6</f>
        <v>168.35063543009238</v>
      </c>
      <c r="BS16" s="152">
        <f>+Cons_SPNF!BS6</f>
        <v>29.29863344889306</v>
      </c>
      <c r="BT16" s="152">
        <f>+Cons_SPNF!BT6</f>
        <v>84.258352790000018</v>
      </c>
      <c r="BU16" s="152">
        <f>+Cons_SPNF!BU6</f>
        <v>6.8169173899999942</v>
      </c>
      <c r="BV16" s="152">
        <f>+Cons_SPNF!BV6</f>
        <v>6.4152842741793785</v>
      </c>
      <c r="BW16" s="152">
        <f>+Cons_SPNF!BW6</f>
        <v>205.89317216633</v>
      </c>
      <c r="BX16" s="152">
        <f>+Cons_SPNF!BX6</f>
        <v>26.584396078890514</v>
      </c>
      <c r="BY16" s="152">
        <f>+Cons_SPNF!BY6</f>
        <v>8.7923055766713532</v>
      </c>
      <c r="BZ16" s="152">
        <f>+Cons_SPNF!BZ6</f>
        <v>24.281518779999999</v>
      </c>
      <c r="CA16" s="152">
        <f>+Cons_SPNF!CA6</f>
        <v>67.149025676691963</v>
      </c>
      <c r="CB16" s="152">
        <f>+Cons_SPNF!CB6</f>
        <v>40.077497030000004</v>
      </c>
      <c r="CC16" s="152">
        <f>+Cons_SPNF!CC6</f>
        <v>78.647861880000008</v>
      </c>
      <c r="CD16" s="152">
        <f>+Cons_SPNF!CD6</f>
        <v>6.5218897184777846</v>
      </c>
      <c r="CE16" s="152">
        <f>+Cons_SPNF!CE6</f>
        <v>27.059038699999995</v>
      </c>
      <c r="CF16" s="152">
        <f>+Cons_SPNF!CF6</f>
        <v>36.614738360000025</v>
      </c>
      <c r="CG16" s="152">
        <f>+Cons_SPNF!CG6</f>
        <v>16.337150809999986</v>
      </c>
      <c r="CH16" s="152">
        <f>+Cons_SPNF!CH6</f>
        <v>43.760194969843127</v>
      </c>
      <c r="CI16" s="153">
        <f>+Cons_SPNF!CI6</f>
        <v>78.425115210000001</v>
      </c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</row>
    <row r="17" spans="1:152" s="285" customFormat="1">
      <c r="A17" s="285" t="s">
        <v>177</v>
      </c>
      <c r="C17" s="286">
        <f>(+C10+C12+C13-C9-C14)*1000000</f>
        <v>-7.2759576141834259E-6</v>
      </c>
      <c r="D17" s="286">
        <f t="shared" ref="D17:AA17" si="49">(+D10+D12+D13-D9-D14)*1000000</f>
        <v>2.7284841053187847E-6</v>
      </c>
      <c r="E17" s="286">
        <f t="shared" si="49"/>
        <v>4.5474735088646412E-6</v>
      </c>
      <c r="F17" s="286">
        <f t="shared" si="49"/>
        <v>1.8189894035458565E-6</v>
      </c>
      <c r="G17" s="286">
        <f t="shared" si="49"/>
        <v>-1.8189894035458565E-6</v>
      </c>
      <c r="H17" s="286">
        <f t="shared" si="49"/>
        <v>-9.0949470177292824E-7</v>
      </c>
      <c r="I17" s="286">
        <f t="shared" si="49"/>
        <v>-9.0949470177292824E-7</v>
      </c>
      <c r="J17" s="286">
        <f t="shared" si="49"/>
        <v>-9.0949470177292824E-7</v>
      </c>
      <c r="K17" s="286">
        <f t="shared" si="49"/>
        <v>-6.8212102632969618E-7</v>
      </c>
      <c r="L17" s="286">
        <f t="shared" si="49"/>
        <v>2.2737367544323206E-7</v>
      </c>
      <c r="M17" s="286">
        <f t="shared" si="49"/>
        <v>-4.5474735088646412E-7</v>
      </c>
      <c r="N17" s="286">
        <f t="shared" si="49"/>
        <v>-6.8212102632969618E-7</v>
      </c>
      <c r="O17" s="286">
        <f t="shared" si="49"/>
        <v>-9.0949470177292824E-7</v>
      </c>
      <c r="P17" s="286">
        <f t="shared" si="49"/>
        <v>2.2737367544323206E-6</v>
      </c>
      <c r="Q17" s="286">
        <f t="shared" si="49"/>
        <v>4.5474735088646412E-7</v>
      </c>
      <c r="R17" s="286">
        <f t="shared" si="49"/>
        <v>-1.3642420526593924E-6</v>
      </c>
      <c r="S17" s="286">
        <f t="shared" si="49"/>
        <v>0</v>
      </c>
      <c r="T17" s="286">
        <f t="shared" si="49"/>
        <v>-6.8212102632969618E-7</v>
      </c>
      <c r="U17" s="286">
        <f t="shared" si="49"/>
        <v>-9.0949470177292824E-7</v>
      </c>
      <c r="V17" s="286">
        <f t="shared" si="49"/>
        <v>1.4779288903810084E-6</v>
      </c>
      <c r="W17" s="286">
        <f t="shared" si="49"/>
        <v>6.8212102632969618E-7</v>
      </c>
      <c r="X17" s="286">
        <f t="shared" si="49"/>
        <v>-4.5474735088646412E-7</v>
      </c>
      <c r="Y17" s="286">
        <f t="shared" si="49"/>
        <v>4.5474735088646412E-7</v>
      </c>
      <c r="Z17" s="286">
        <f t="shared" si="49"/>
        <v>0</v>
      </c>
      <c r="AA17" s="286">
        <f t="shared" si="49"/>
        <v>2.2737367544323206E-7</v>
      </c>
      <c r="AB17" s="286">
        <f t="shared" ref="AB17:CI17" si="50">(+AB10+AB12+AB13-AB9-AB14)*1000000</f>
        <v>-5.1159076974727213E-7</v>
      </c>
      <c r="AC17" s="286">
        <f t="shared" si="50"/>
        <v>-1.1368683772161603E-7</v>
      </c>
      <c r="AD17" s="286">
        <f t="shared" si="50"/>
        <v>-2.8421709430404007E-7</v>
      </c>
      <c r="AE17" s="286">
        <f t="shared" si="50"/>
        <v>1.7053025658242404E-7</v>
      </c>
      <c r="AF17" s="286">
        <f t="shared" si="50"/>
        <v>5.6843418860808015E-8</v>
      </c>
      <c r="AG17" s="286">
        <f t="shared" si="50"/>
        <v>-2.2737367544323206E-7</v>
      </c>
      <c r="AH17" s="286">
        <f t="shared" si="50"/>
        <v>-3.979039320256561E-7</v>
      </c>
      <c r="AI17" s="286">
        <f t="shared" si="50"/>
        <v>-4.5474735088646412E-7</v>
      </c>
      <c r="AJ17" s="286">
        <f t="shared" si="50"/>
        <v>-3.4106051316484809E-7</v>
      </c>
      <c r="AK17" s="286">
        <f t="shared" si="50"/>
        <v>-7.3896444519050419E-7</v>
      </c>
      <c r="AL17" s="286">
        <f t="shared" si="50"/>
        <v>5.6843418860808015E-8</v>
      </c>
      <c r="AM17" s="286">
        <f t="shared" si="50"/>
        <v>-4.5474735088646412E-7</v>
      </c>
      <c r="AN17" s="286">
        <f t="shared" si="50"/>
        <v>-2.2737367544323206E-7</v>
      </c>
      <c r="AO17" s="286">
        <f t="shared" si="50"/>
        <v>-1.7053025658242404E-7</v>
      </c>
      <c r="AP17" s="286">
        <f t="shared" si="50"/>
        <v>6.8212102632969618E-7</v>
      </c>
      <c r="AQ17" s="286">
        <f t="shared" si="50"/>
        <v>3.979039320256561E-7</v>
      </c>
      <c r="AR17" s="286">
        <f t="shared" si="50"/>
        <v>-3.979039320256561E-7</v>
      </c>
      <c r="AS17" s="286">
        <f t="shared" si="50"/>
        <v>0</v>
      </c>
      <c r="AT17" s="286">
        <f t="shared" si="50"/>
        <v>0</v>
      </c>
      <c r="AU17" s="286">
        <f t="shared" si="50"/>
        <v>4.5474735088646412E-7</v>
      </c>
      <c r="AV17" s="286">
        <f t="shared" si="50"/>
        <v>-2.2737367544323206E-7</v>
      </c>
      <c r="AW17" s="286">
        <f t="shared" si="50"/>
        <v>-5.6843418860808015E-7</v>
      </c>
      <c r="AX17" s="286">
        <f t="shared" si="50"/>
        <v>-2.8421709430404007E-7</v>
      </c>
      <c r="AY17" s="286">
        <f t="shared" si="50"/>
        <v>-1.1368683772161603E-7</v>
      </c>
      <c r="AZ17" s="286">
        <f t="shared" si="50"/>
        <v>3.979039320256561E-7</v>
      </c>
      <c r="BA17" s="286">
        <f t="shared" si="50"/>
        <v>6.8212102632969618E-7</v>
      </c>
      <c r="BB17" s="286">
        <f t="shared" si="50"/>
        <v>-1.1368683772161603E-7</v>
      </c>
      <c r="BC17" s="286">
        <f t="shared" si="50"/>
        <v>4.5474735088646412E-7</v>
      </c>
      <c r="BD17" s="286">
        <f t="shared" si="50"/>
        <v>2.2737367544323206E-7</v>
      </c>
      <c r="BE17" s="286">
        <f t="shared" si="50"/>
        <v>-3.4106051316484809E-7</v>
      </c>
      <c r="BF17" s="286">
        <f t="shared" si="50"/>
        <v>-3.4106051316484809E-7</v>
      </c>
      <c r="BG17" s="286">
        <f t="shared" si="50"/>
        <v>-2.2737367544323206E-7</v>
      </c>
      <c r="BH17" s="286">
        <f t="shared" si="50"/>
        <v>-7.3896444519050419E-7</v>
      </c>
      <c r="BI17" s="286">
        <f t="shared" si="50"/>
        <v>0</v>
      </c>
      <c r="BJ17" s="286">
        <f t="shared" si="50"/>
        <v>2.2737367544323206E-7</v>
      </c>
      <c r="BK17" s="286">
        <f t="shared" si="50"/>
        <v>-1.1368683772161603E-7</v>
      </c>
      <c r="BL17" s="286">
        <f t="shared" si="50"/>
        <v>-3.4106051316484809E-7</v>
      </c>
      <c r="BM17" s="286">
        <f t="shared" si="50"/>
        <v>-1.1368683772161603E-7</v>
      </c>
      <c r="BN17" s="286">
        <f t="shared" si="50"/>
        <v>2.8421709430404007E-7</v>
      </c>
      <c r="BO17" s="286">
        <f t="shared" si="50"/>
        <v>6.8212102632969618E-7</v>
      </c>
      <c r="BP17" s="286">
        <f t="shared" si="50"/>
        <v>-5.6843418860808015E-8</v>
      </c>
      <c r="BQ17" s="286">
        <f t="shared" si="50"/>
        <v>1.1368683772161603E-7</v>
      </c>
      <c r="BR17" s="286">
        <f t="shared" si="50"/>
        <v>2.2737367544323206E-7</v>
      </c>
      <c r="BS17" s="286">
        <f t="shared" si="50"/>
        <v>2.2737367544323206E-7</v>
      </c>
      <c r="BT17" s="286">
        <f t="shared" si="50"/>
        <v>1.4210854715202004E-7</v>
      </c>
      <c r="BU17" s="286">
        <f t="shared" si="50"/>
        <v>-1.7053025658242404E-7</v>
      </c>
      <c r="BV17" s="286">
        <f t="shared" si="50"/>
        <v>-1.1368683772161603E-7</v>
      </c>
      <c r="BW17" s="286">
        <f t="shared" si="50"/>
        <v>0</v>
      </c>
      <c r="BX17" s="286">
        <f t="shared" si="50"/>
        <v>1.7053025658242404E-7</v>
      </c>
      <c r="BY17" s="286">
        <f t="shared" si="50"/>
        <v>-8.5265128291212022E-8</v>
      </c>
      <c r="BZ17" s="286">
        <f t="shared" si="50"/>
        <v>-5.6843418860808015E-8</v>
      </c>
      <c r="CA17" s="286">
        <f t="shared" si="50"/>
        <v>-3.4106051316484809E-7</v>
      </c>
      <c r="CB17" s="286">
        <f t="shared" si="50"/>
        <v>-3.979039320256561E-7</v>
      </c>
      <c r="CC17" s="286">
        <f t="shared" si="50"/>
        <v>-2.2737367544323206E-7</v>
      </c>
      <c r="CD17" s="286">
        <f t="shared" si="50"/>
        <v>2.2737367544323206E-7</v>
      </c>
      <c r="CE17" s="286">
        <f t="shared" si="50"/>
        <v>0</v>
      </c>
      <c r="CF17" s="286">
        <f t="shared" si="50"/>
        <v>2.2737367544323206E-7</v>
      </c>
      <c r="CG17" s="286">
        <f t="shared" si="50"/>
        <v>-2.2737367544323206E-7</v>
      </c>
      <c r="CH17" s="286">
        <f t="shared" si="50"/>
        <v>-2.2737367544323206E-7</v>
      </c>
      <c r="CI17" s="286">
        <f t="shared" si="50"/>
        <v>-6.8212102632969618E-7</v>
      </c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</row>
    <row r="18" spans="1:152" s="285" customFormat="1">
      <c r="A18" s="285" t="s">
        <v>178</v>
      </c>
      <c r="C18" s="288">
        <f t="shared" ref="C18:AA18" si="51">(+C9+C15-C8-C16)*1000000</f>
        <v>4.3769432522822171E-6</v>
      </c>
      <c r="D18" s="288">
        <f t="shared" si="51"/>
        <v>1.0501821634534281E-5</v>
      </c>
      <c r="E18" s="288">
        <f t="shared" si="51"/>
        <v>-7.9012352216523141E-6</v>
      </c>
      <c r="F18" s="288">
        <f t="shared" si="51"/>
        <v>9.0949470177292824E-6</v>
      </c>
      <c r="G18" s="288">
        <f t="shared" si="51"/>
        <v>2.1032064978498966E-6</v>
      </c>
      <c r="H18" s="288">
        <f t="shared" si="51"/>
        <v>-7.1764816311770119E-7</v>
      </c>
      <c r="I18" s="288">
        <f t="shared" si="51"/>
        <v>2.2737367544323206E-7</v>
      </c>
      <c r="J18" s="288">
        <f t="shared" si="51"/>
        <v>6.0396132539608516E-7</v>
      </c>
      <c r="K18" s="288">
        <f t="shared" si="51"/>
        <v>6.0396132539608516E-7</v>
      </c>
      <c r="L18" s="288">
        <f t="shared" si="51"/>
        <v>-1.5916157281026244E-6</v>
      </c>
      <c r="M18" s="288">
        <f t="shared" si="51"/>
        <v>-5.3645976549887564E-7</v>
      </c>
      <c r="N18" s="288">
        <f t="shared" si="51"/>
        <v>2.4158453015843406E-7</v>
      </c>
      <c r="O18" s="288">
        <f t="shared" si="51"/>
        <v>1.4779288903810084E-6</v>
      </c>
      <c r="P18" s="288">
        <f t="shared" si="51"/>
        <v>-2.2843948954687221E-6</v>
      </c>
      <c r="Q18" s="288">
        <f t="shared" si="51"/>
        <v>1.6058265828178264E-6</v>
      </c>
      <c r="R18" s="288">
        <f t="shared" si="51"/>
        <v>3.979039320256561E-7</v>
      </c>
      <c r="S18" s="288">
        <f t="shared" si="51"/>
        <v>-3.3395508580724709E-7</v>
      </c>
      <c r="T18" s="288">
        <f t="shared" si="51"/>
        <v>6.8212102632969618E-7</v>
      </c>
      <c r="U18" s="288">
        <f t="shared" si="51"/>
        <v>1.9042545318370685E-6</v>
      </c>
      <c r="V18" s="288">
        <f t="shared" si="51"/>
        <v>-9.0949470177292824E-7</v>
      </c>
      <c r="W18" s="288">
        <f t="shared" si="51"/>
        <v>1.1368683772161603E-7</v>
      </c>
      <c r="X18" s="288">
        <f t="shared" si="51"/>
        <v>-4.9737991503207013E-8</v>
      </c>
      <c r="Y18" s="288">
        <f t="shared" si="51"/>
        <v>5.6843418860808015E-8</v>
      </c>
      <c r="Z18" s="288">
        <f t="shared" si="51"/>
        <v>1.7053025658242404E-7</v>
      </c>
      <c r="AA18" s="288">
        <f t="shared" si="51"/>
        <v>1.1368683772161603E-7</v>
      </c>
      <c r="AB18" s="288">
        <f t="shared" ref="AB18:CI18" si="52">(+AB9+AB15-AB8-AB16)*1000000</f>
        <v>-4.3298697960381105E-7</v>
      </c>
      <c r="AC18" s="288">
        <f t="shared" si="52"/>
        <v>2.8643754035329039E-7</v>
      </c>
      <c r="AD18" s="288">
        <f t="shared" si="52"/>
        <v>-1.1635137298071641E-7</v>
      </c>
      <c r="AE18" s="288">
        <f t="shared" si="52"/>
        <v>-1.2345680033831741E-7</v>
      </c>
      <c r="AF18" s="288">
        <f t="shared" si="52"/>
        <v>1.723066134218243E-7</v>
      </c>
      <c r="AG18" s="288">
        <f t="shared" si="52"/>
        <v>1.8474111129762605E-7</v>
      </c>
      <c r="AH18" s="288">
        <f t="shared" si="52"/>
        <v>1.5898393712632242E-7</v>
      </c>
      <c r="AI18" s="288">
        <f t="shared" si="52"/>
        <v>5.1159076974727213E-7</v>
      </c>
      <c r="AJ18" s="288">
        <f t="shared" si="52"/>
        <v>-6.794564910705958E-8</v>
      </c>
      <c r="AK18" s="288">
        <f t="shared" si="52"/>
        <v>5.0448534238967113E-7</v>
      </c>
      <c r="AL18" s="288">
        <f t="shared" si="52"/>
        <v>-3.4816594052244909E-7</v>
      </c>
      <c r="AM18" s="288">
        <f t="shared" si="52"/>
        <v>-7.1054273576010019E-9</v>
      </c>
      <c r="AN18" s="288">
        <f t="shared" si="52"/>
        <v>2.2204460492503131E-7</v>
      </c>
      <c r="AO18" s="288">
        <f t="shared" si="52"/>
        <v>-6.1106675275368616E-7</v>
      </c>
      <c r="AP18" s="288">
        <f t="shared" si="52"/>
        <v>1.6342482922482304E-7</v>
      </c>
      <c r="AQ18" s="288">
        <f t="shared" si="52"/>
        <v>-4.4853010194856324E-7</v>
      </c>
      <c r="AR18" s="288">
        <f t="shared" si="52"/>
        <v>5.8619775700208265E-7</v>
      </c>
      <c r="AS18" s="288">
        <f t="shared" si="52"/>
        <v>2.3359092438113294E-7</v>
      </c>
      <c r="AT18" s="288">
        <f t="shared" si="52"/>
        <v>3.0730973321624333E-7</v>
      </c>
      <c r="AU18" s="288">
        <f t="shared" si="52"/>
        <v>-4.4941828036826337E-7</v>
      </c>
      <c r="AV18" s="288">
        <f t="shared" si="52"/>
        <v>-7.2830630415410269E-8</v>
      </c>
      <c r="AW18" s="288">
        <f t="shared" si="52"/>
        <v>-1.5809575870662229E-7</v>
      </c>
      <c r="AX18" s="288">
        <f t="shared" si="52"/>
        <v>-9.0594198809412774E-8</v>
      </c>
      <c r="AY18" s="288">
        <f t="shared" si="52"/>
        <v>8.1534778928471496E-7</v>
      </c>
      <c r="AZ18" s="288">
        <f t="shared" si="52"/>
        <v>-3.659295089164516E-7</v>
      </c>
      <c r="BA18" s="288">
        <f t="shared" si="52"/>
        <v>-4.0145664570445661E-7</v>
      </c>
      <c r="BB18" s="288">
        <f t="shared" si="52"/>
        <v>3.028688411177427E-7</v>
      </c>
      <c r="BC18" s="288">
        <f t="shared" si="52"/>
        <v>-1.723066134218243E-7</v>
      </c>
      <c r="BD18" s="288">
        <f t="shared" si="52"/>
        <v>2.8110846983508964E-7</v>
      </c>
      <c r="BE18" s="288">
        <f t="shared" si="52"/>
        <v>-3.2240876635114546E-7</v>
      </c>
      <c r="BF18" s="288">
        <f t="shared" si="52"/>
        <v>5.5422333389287814E-7</v>
      </c>
      <c r="BG18" s="288">
        <f t="shared" si="52"/>
        <v>1.8829382497642655E-7</v>
      </c>
      <c r="BH18" s="288">
        <f t="shared" si="52"/>
        <v>-3.4106051316484809E-7</v>
      </c>
      <c r="BI18" s="288">
        <f t="shared" si="52"/>
        <v>-4.5918824298496475E-7</v>
      </c>
      <c r="BJ18" s="288">
        <f t="shared" si="52"/>
        <v>-2.6112445539183682E-7</v>
      </c>
      <c r="BK18" s="288">
        <f t="shared" si="52"/>
        <v>-6.7501559897209518E-8</v>
      </c>
      <c r="BL18" s="288">
        <f t="shared" si="52"/>
        <v>2.7178259642823832E-7</v>
      </c>
      <c r="BM18" s="288">
        <f t="shared" si="52"/>
        <v>4.4053649617126212E-7</v>
      </c>
      <c r="BN18" s="288">
        <f t="shared" si="52"/>
        <v>-4.9737991503207013E-7</v>
      </c>
      <c r="BO18" s="288">
        <f t="shared" si="52"/>
        <v>5.4711790653527714E-7</v>
      </c>
      <c r="BP18" s="288">
        <f t="shared" si="52"/>
        <v>-8.1712414612411521E-8</v>
      </c>
      <c r="BQ18" s="288">
        <f t="shared" si="52"/>
        <v>7.1054273576010019E-8</v>
      </c>
      <c r="BR18" s="288">
        <f t="shared" si="52"/>
        <v>1.7053025658242404E-7</v>
      </c>
      <c r="BS18" s="288">
        <f t="shared" si="52"/>
        <v>2.0961010704922955E-7</v>
      </c>
      <c r="BT18" s="288">
        <f t="shared" si="52"/>
        <v>9.9475983006414026E-8</v>
      </c>
      <c r="BU18" s="288">
        <f t="shared" si="52"/>
        <v>7.7271522513910895E-8</v>
      </c>
      <c r="BV18" s="288">
        <f t="shared" si="52"/>
        <v>2.3359092438113294E-7</v>
      </c>
      <c r="BW18" s="288">
        <f t="shared" si="52"/>
        <v>2.5579538487363607E-7</v>
      </c>
      <c r="BX18" s="288">
        <f t="shared" si="52"/>
        <v>-2.9132252166164108E-7</v>
      </c>
      <c r="BY18" s="288">
        <f t="shared" si="52"/>
        <v>-3.836930773104541E-7</v>
      </c>
      <c r="BZ18" s="288">
        <f t="shared" si="52"/>
        <v>-2.8421709430404007E-7</v>
      </c>
      <c r="CA18" s="288">
        <f t="shared" si="52"/>
        <v>0</v>
      </c>
      <c r="CB18" s="288">
        <f t="shared" si="52"/>
        <v>3.5527136788005009E-7</v>
      </c>
      <c r="CC18" s="288">
        <f t="shared" si="52"/>
        <v>-2.9842794901924208E-7</v>
      </c>
      <c r="CD18" s="288">
        <f t="shared" si="52"/>
        <v>-6.1284310959308641E-8</v>
      </c>
      <c r="CE18" s="288">
        <f t="shared" si="52"/>
        <v>2.0605739337042905E-7</v>
      </c>
      <c r="CF18" s="288">
        <f t="shared" si="52"/>
        <v>2.1316282072803006E-8</v>
      </c>
      <c r="CG18" s="288">
        <f t="shared" si="52"/>
        <v>-7.460698725481052E-8</v>
      </c>
      <c r="CH18" s="288">
        <f t="shared" si="52"/>
        <v>1.4210854715202004E-7</v>
      </c>
      <c r="CI18" s="288">
        <f t="shared" si="52"/>
        <v>5.1159076974727213E-7</v>
      </c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</row>
    <row r="19" spans="1:152" s="7" customFormat="1" ht="15.75">
      <c r="A19" s="206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</row>
    <row r="20" spans="1:152" s="7" customFormat="1">
      <c r="A20" s="17" t="s">
        <v>17</v>
      </c>
      <c r="B20" s="324" t="s">
        <v>146</v>
      </c>
      <c r="C20" s="19">
        <f t="shared" ref="C20:C28" si="53">+SUM(AB20:AM20)</f>
        <v>37965.102163180389</v>
      </c>
      <c r="D20" s="19">
        <f t="shared" ref="D20:D28" si="54">+SUM(AN20:AY20)</f>
        <v>45071.619111484804</v>
      </c>
      <c r="E20" s="19">
        <f t="shared" ref="E20:E28" si="55">+SUM(AZ20:BK20)</f>
        <v>47081.740635403643</v>
      </c>
      <c r="F20" s="19">
        <f t="shared" ref="F20:F28" si="56">+SUM(BL20:BW20)</f>
        <v>42158.88272515624</v>
      </c>
      <c r="G20" s="19">
        <f t="shared" ref="G20:G28" si="57">+SUM(BX20:CI20)</f>
        <v>42191.951879294138</v>
      </c>
      <c r="H20" s="19">
        <f t="shared" ref="H20:H28" si="58">+SUM(AB20:AD20)</f>
        <v>8126.4118698020466</v>
      </c>
      <c r="I20" s="19">
        <f t="shared" ref="I20:I28" si="59">+SUM(AE20:AG20)</f>
        <v>8949.3038553088572</v>
      </c>
      <c r="J20" s="19">
        <f t="shared" ref="J20:J28" si="60">+SUM(AH20:AJ20)</f>
        <v>9241.0774898013915</v>
      </c>
      <c r="K20" s="19">
        <f t="shared" ref="K20:K28" si="61">+SUM(AK20:AM20)</f>
        <v>11648.308948268099</v>
      </c>
      <c r="L20" s="19">
        <f t="shared" ref="L20:L28" si="62">+SUM(AN20:AP20)</f>
        <v>9507.132679314087</v>
      </c>
      <c r="M20" s="19">
        <f t="shared" ref="M20:M28" si="63">+SUM(AQ20:AS20)</f>
        <v>10306.991258788001</v>
      </c>
      <c r="N20" s="19">
        <f t="shared" ref="N20:N28" si="64">+SUM(AT20:AV20)</f>
        <v>10899.584626621221</v>
      </c>
      <c r="O20" s="19">
        <f t="shared" ref="O20:O28" si="65">+SUM(AW20:AY20)</f>
        <v>14357.910546761501</v>
      </c>
      <c r="P20" s="19">
        <f t="shared" ref="P20:P28" si="66">+SUM(AZ20:BB20)</f>
        <v>9696.4519974553041</v>
      </c>
      <c r="Q20" s="19">
        <f t="shared" ref="Q20:Q28" si="67">+SUM(BC20:BE20)</f>
        <v>10800.880182711866</v>
      </c>
      <c r="R20" s="19">
        <f t="shared" ref="R20:R28" si="68">+SUM(BF20:BH20)</f>
        <v>11319.960458825977</v>
      </c>
      <c r="S20" s="19">
        <f t="shared" ref="S20:S28" si="69">+SUM(BI20:BK20)</f>
        <v>15264.447996410494</v>
      </c>
      <c r="T20" s="19">
        <f t="shared" ref="T20:T28" si="70">+SUM(BL20:BN20)</f>
        <v>9294.4589106226467</v>
      </c>
      <c r="U20" s="19">
        <f t="shared" ref="U20:U28" si="71">+SUM(BO20:BQ20)</f>
        <v>10409.061127130721</v>
      </c>
      <c r="V20" s="19">
        <f t="shared" ref="V20:V28" si="72">+SUM(BR20:BT20)</f>
        <v>10090.350410707</v>
      </c>
      <c r="W20" s="19">
        <f t="shared" ref="W20:W28" si="73">+SUM(BU20:BW20)</f>
        <v>12365.012276695874</v>
      </c>
      <c r="X20" s="19">
        <f t="shared" ref="X20:X28" si="74">+SUM(BX20:BZ20)</f>
        <v>9410.1490582626866</v>
      </c>
      <c r="Y20" s="19">
        <f t="shared" ref="Y20:Y28" si="75">+SUM(CA20:CC20)</f>
        <v>9423.0561225517413</v>
      </c>
      <c r="Z20" s="19">
        <f t="shared" ref="Z20:Z28" si="76">+SUM(CD20:CF20)</f>
        <v>10174.106191162882</v>
      </c>
      <c r="AA20" s="19">
        <f t="shared" ref="AA20:AA28" si="77">+SUM(CG20:CI20)</f>
        <v>13184.640507316826</v>
      </c>
      <c r="AB20" s="144">
        <f>+SPNF!AB28</f>
        <v>2554.5009874679345</v>
      </c>
      <c r="AC20" s="142">
        <f>+SPNF!AC28</f>
        <v>2591.0978184070677</v>
      </c>
      <c r="AD20" s="142">
        <f>+SPNF!AD28</f>
        <v>2980.8130639270439</v>
      </c>
      <c r="AE20" s="142">
        <f>+SPNF!AE28</f>
        <v>2960.9035055732647</v>
      </c>
      <c r="AF20" s="142">
        <f>+SPNF!AF28</f>
        <v>2917.9597287374472</v>
      </c>
      <c r="AG20" s="142">
        <f>+SPNF!AG28</f>
        <v>3070.4406209981453</v>
      </c>
      <c r="AH20" s="142">
        <f>+SPNF!AH28</f>
        <v>2849.5299294144147</v>
      </c>
      <c r="AI20" s="142">
        <f>+SPNF!AI28</f>
        <v>3268.9334684209007</v>
      </c>
      <c r="AJ20" s="142">
        <f>+SPNF!AJ28</f>
        <v>3122.6140919660747</v>
      </c>
      <c r="AK20" s="142">
        <f>+SPNF!AK28</f>
        <v>3431.7325176339391</v>
      </c>
      <c r="AL20" s="142">
        <f>+SPNF!AL28</f>
        <v>3421.1415086454845</v>
      </c>
      <c r="AM20" s="142">
        <f>+SPNF!AM28</f>
        <v>4795.4349219886753</v>
      </c>
      <c r="AN20" s="142">
        <f>+SPNF!AN28</f>
        <v>2647.4964167640205</v>
      </c>
      <c r="AO20" s="142">
        <f>+SPNF!AO28</f>
        <v>3279.8739484852877</v>
      </c>
      <c r="AP20" s="142">
        <f>+SPNF!AP28</f>
        <v>3579.7623140647793</v>
      </c>
      <c r="AQ20" s="142">
        <f>+SPNF!AQ28</f>
        <v>3565.7193980925622</v>
      </c>
      <c r="AR20" s="142">
        <f>+SPNF!AR28</f>
        <v>3272.2743559715436</v>
      </c>
      <c r="AS20" s="142">
        <f>+SPNF!AS28</f>
        <v>3468.997504723895</v>
      </c>
      <c r="AT20" s="142">
        <f>+SPNF!AT28</f>
        <v>3468.3640106853795</v>
      </c>
      <c r="AU20" s="142">
        <f>+SPNF!AU28</f>
        <v>3813.7149596296995</v>
      </c>
      <c r="AV20" s="142">
        <f>+SPNF!AV28</f>
        <v>3617.5056563061426</v>
      </c>
      <c r="AW20" s="142">
        <f>+SPNF!AW28</f>
        <v>4089.4283104762926</v>
      </c>
      <c r="AX20" s="142">
        <f>+SPNF!AX28</f>
        <v>4226.4928855798189</v>
      </c>
      <c r="AY20" s="142">
        <f>+SPNF!AY28</f>
        <v>6041.9893507053894</v>
      </c>
      <c r="AZ20" s="142">
        <f>+SPNF!AZ28</f>
        <v>2794.0166246127069</v>
      </c>
      <c r="BA20" s="142">
        <f>+SPNF!BA28</f>
        <v>3426.6149913642894</v>
      </c>
      <c r="BB20" s="142">
        <f>+SPNF!BB28</f>
        <v>3475.8203814783092</v>
      </c>
      <c r="BC20" s="142">
        <f>+SPNF!BC28</f>
        <v>3872.0571093482658</v>
      </c>
      <c r="BD20" s="142">
        <f>+SPNF!BD28</f>
        <v>3317.6055984416698</v>
      </c>
      <c r="BE20" s="142">
        <f>+SPNF!BE28</f>
        <v>3611.2174749219312</v>
      </c>
      <c r="BF20" s="142">
        <f>+SPNF!BF28</f>
        <v>3778.8923952196074</v>
      </c>
      <c r="BG20" s="142">
        <f>+SPNF!BG28</f>
        <v>3776.7456837912482</v>
      </c>
      <c r="BH20" s="142">
        <f>+SPNF!BH28</f>
        <v>3764.3223798151216</v>
      </c>
      <c r="BI20" s="142">
        <f>+SPNF!BI28</f>
        <v>4400.7408377243555</v>
      </c>
      <c r="BJ20" s="142">
        <f>+SPNF!BJ28</f>
        <v>4104.0681252356426</v>
      </c>
      <c r="BK20" s="142">
        <f>+SPNF!BK28</f>
        <v>6759.6390334504968</v>
      </c>
      <c r="BL20" s="142">
        <f>+SPNF!BL28</f>
        <v>2419.3074182068617</v>
      </c>
      <c r="BM20" s="142">
        <f>+SPNF!BM28</f>
        <v>3246.8450831736536</v>
      </c>
      <c r="BN20" s="142">
        <f>+SPNF!BN28</f>
        <v>3628.3064092421323</v>
      </c>
      <c r="BO20" s="142">
        <f>+SPNF!BO28</f>
        <v>3098.5524266868697</v>
      </c>
      <c r="BP20" s="142">
        <f>+SPNF!BP28</f>
        <v>3617.2420119404874</v>
      </c>
      <c r="BQ20" s="142">
        <f>+SPNF!BQ28</f>
        <v>3693.2666885033623</v>
      </c>
      <c r="BR20" s="142">
        <f>+SPNF!BR28</f>
        <v>3407.6729817837149</v>
      </c>
      <c r="BS20" s="142">
        <f>+SPNF!BS28</f>
        <v>3310.9942382387749</v>
      </c>
      <c r="BT20" s="142">
        <f>+SPNF!BT28</f>
        <v>3371.6831906845118</v>
      </c>
      <c r="BU20" s="142">
        <f>+SPNF!BU28</f>
        <v>3429.6071006382854</v>
      </c>
      <c r="BV20" s="142">
        <f>+SPNF!BV28</f>
        <v>3231.0062989607995</v>
      </c>
      <c r="BW20" s="142">
        <f>+SPNF!BW28</f>
        <v>5704.3988770967899</v>
      </c>
      <c r="BX20" s="142">
        <f>+SPNF!BX28</f>
        <v>2518.8905269821489</v>
      </c>
      <c r="BY20" s="142">
        <f>+SPNF!BY28</f>
        <v>3217.2738631675111</v>
      </c>
      <c r="BZ20" s="142">
        <f>+SPNF!BZ28</f>
        <v>3673.9846681130257</v>
      </c>
      <c r="CA20" s="142">
        <f>+SPNF!CA28</f>
        <v>3078.4167258543721</v>
      </c>
      <c r="CB20" s="142">
        <f>+SPNF!CB28</f>
        <v>2962.0340178915972</v>
      </c>
      <c r="CC20" s="142">
        <f>+SPNF!CC28</f>
        <v>3382.6053788057729</v>
      </c>
      <c r="CD20" s="142">
        <f>+SPNF!CD28</f>
        <v>3039.3182158487857</v>
      </c>
      <c r="CE20" s="142">
        <f>+SPNF!CE28</f>
        <v>3488.5860461094403</v>
      </c>
      <c r="CF20" s="142">
        <f>+SPNF!CF28</f>
        <v>3646.2019292046562</v>
      </c>
      <c r="CG20" s="142">
        <f>+SPNF!CG28</f>
        <v>3367.8726088240755</v>
      </c>
      <c r="CH20" s="142">
        <f>+SPNF!CH28</f>
        <v>3705.6448779672314</v>
      </c>
      <c r="CI20" s="142">
        <f>+SPNF!CI28</f>
        <v>6111.1230205255197</v>
      </c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</row>
    <row r="21" spans="1:152" s="7" customFormat="1">
      <c r="A21" s="20" t="s">
        <v>22</v>
      </c>
      <c r="B21" s="325"/>
      <c r="C21" s="22">
        <f t="shared" si="53"/>
        <v>32507.825687743833</v>
      </c>
      <c r="D21" s="22">
        <f t="shared" si="54"/>
        <v>37925.718014926439</v>
      </c>
      <c r="E21" s="22">
        <f t="shared" si="55"/>
        <v>39590.708299198937</v>
      </c>
      <c r="F21" s="22">
        <f t="shared" si="56"/>
        <v>36303.130532859228</v>
      </c>
      <c r="G21" s="22">
        <f t="shared" si="57"/>
        <v>36829.189012862531</v>
      </c>
      <c r="H21" s="22">
        <f t="shared" si="58"/>
        <v>7022.8456424696487</v>
      </c>
      <c r="I21" s="22">
        <f t="shared" si="59"/>
        <v>7794.6411648292142</v>
      </c>
      <c r="J21" s="22">
        <f t="shared" si="60"/>
        <v>7728.8018392600125</v>
      </c>
      <c r="K21" s="22">
        <f t="shared" si="61"/>
        <v>9961.5370411849563</v>
      </c>
      <c r="L21" s="22">
        <f t="shared" si="62"/>
        <v>8079.2196913136158</v>
      </c>
      <c r="M21" s="22">
        <f t="shared" si="63"/>
        <v>8800.6347087547128</v>
      </c>
      <c r="N21" s="22">
        <f t="shared" si="64"/>
        <v>9049.4048451551644</v>
      </c>
      <c r="O21" s="22">
        <f t="shared" si="65"/>
        <v>11996.458769702946</v>
      </c>
      <c r="P21" s="22">
        <f t="shared" si="66"/>
        <v>8009.8384025675878</v>
      </c>
      <c r="Q21" s="22">
        <f t="shared" si="67"/>
        <v>8959.4480912649997</v>
      </c>
      <c r="R21" s="22">
        <f t="shared" si="68"/>
        <v>9692.0075321618588</v>
      </c>
      <c r="S21" s="22">
        <f t="shared" si="69"/>
        <v>12929.414273204493</v>
      </c>
      <c r="T21" s="22">
        <f t="shared" si="70"/>
        <v>7813.1622899953472</v>
      </c>
      <c r="U21" s="22">
        <f t="shared" si="71"/>
        <v>8906.1536822452672</v>
      </c>
      <c r="V21" s="22">
        <f t="shared" si="72"/>
        <v>8793.1276088659652</v>
      </c>
      <c r="W21" s="22">
        <f t="shared" si="73"/>
        <v>10790.686951752643</v>
      </c>
      <c r="X21" s="22">
        <f t="shared" si="74"/>
        <v>8113.8977654477567</v>
      </c>
      <c r="Y21" s="22">
        <f t="shared" si="75"/>
        <v>8023.1864170381832</v>
      </c>
      <c r="Z21" s="22">
        <f t="shared" si="76"/>
        <v>8891.5781651578163</v>
      </c>
      <c r="AA21" s="22">
        <f t="shared" si="77"/>
        <v>11800.526665218778</v>
      </c>
      <c r="AB21" s="23">
        <f>+GG!AB28</f>
        <v>2210.4626491666668</v>
      </c>
      <c r="AC21" s="22">
        <f>+GG!AC28</f>
        <v>2142.5584491263144</v>
      </c>
      <c r="AD21" s="22">
        <f>+GG!AD28</f>
        <v>2669.8245441766671</v>
      </c>
      <c r="AE21" s="22">
        <f>+GG!AE28</f>
        <v>2536.6829778458809</v>
      </c>
      <c r="AF21" s="22">
        <f>+GG!AF28</f>
        <v>2509.0582887666669</v>
      </c>
      <c r="AG21" s="22">
        <f>+GG!AG28</f>
        <v>2748.8998982166668</v>
      </c>
      <c r="AH21" s="22">
        <f>+GG!AH28</f>
        <v>2393.9088371066664</v>
      </c>
      <c r="AI21" s="22">
        <f>+GG!AI28</f>
        <v>2748.6582256966681</v>
      </c>
      <c r="AJ21" s="22">
        <f>+GG!AJ28</f>
        <v>2586.2347764566775</v>
      </c>
      <c r="AK21" s="22">
        <f>+GG!AK28</f>
        <v>2908.889601347284</v>
      </c>
      <c r="AL21" s="22">
        <f>+GG!AL28</f>
        <v>2956.573343132015</v>
      </c>
      <c r="AM21" s="22">
        <f>+GG!AM28</f>
        <v>4096.0740967056572</v>
      </c>
      <c r="AN21" s="22">
        <f>+GG!AN28</f>
        <v>2178.1724224599898</v>
      </c>
      <c r="AO21" s="22">
        <f>+GG!AO28</f>
        <v>2834.9981295551647</v>
      </c>
      <c r="AP21" s="22">
        <f>+GG!AP28</f>
        <v>3066.0491392984609</v>
      </c>
      <c r="AQ21" s="22">
        <f>+GG!AQ28</f>
        <v>3054.8546409220326</v>
      </c>
      <c r="AR21" s="22">
        <f>+GG!AR28</f>
        <v>2741.1090916754652</v>
      </c>
      <c r="AS21" s="22">
        <f>+GG!AS28</f>
        <v>3004.6709761572142</v>
      </c>
      <c r="AT21" s="22">
        <f>+GG!AT28</f>
        <v>2777.9435417357477</v>
      </c>
      <c r="AU21" s="22">
        <f>+GG!AU28</f>
        <v>3222.116871554033</v>
      </c>
      <c r="AV21" s="22">
        <f>+GG!AV28</f>
        <v>3049.3444318653837</v>
      </c>
      <c r="AW21" s="22">
        <f>+GG!AW28</f>
        <v>3422.8879811370243</v>
      </c>
      <c r="AX21" s="22">
        <f>+GG!AX28</f>
        <v>3600.7748009945044</v>
      </c>
      <c r="AY21" s="22">
        <f>+GG!AY28</f>
        <v>4972.7959875714168</v>
      </c>
      <c r="AZ21" s="22">
        <f>+GG!AZ28</f>
        <v>2251.462049782172</v>
      </c>
      <c r="BA21" s="22">
        <f>+GG!BA28</f>
        <v>2829.3526845595306</v>
      </c>
      <c r="BB21" s="22">
        <f>+GG!BB28</f>
        <v>2929.0236682258851</v>
      </c>
      <c r="BC21" s="22">
        <f>+GG!BC28</f>
        <v>3260.4203924292897</v>
      </c>
      <c r="BD21" s="22">
        <f>+GG!BD28</f>
        <v>2709.6532917407744</v>
      </c>
      <c r="BE21" s="22">
        <f>+GG!BE28</f>
        <v>2989.3744070949369</v>
      </c>
      <c r="BF21" s="22">
        <f>+GG!BF28</f>
        <v>3124.8899863666607</v>
      </c>
      <c r="BG21" s="22">
        <f>+GG!BG28</f>
        <v>3154.2059526214662</v>
      </c>
      <c r="BH21" s="22">
        <f>+GG!BH28</f>
        <v>3412.9115931737319</v>
      </c>
      <c r="BI21" s="22">
        <f>+GG!BI28</f>
        <v>3629.4310790795271</v>
      </c>
      <c r="BJ21" s="22">
        <f>+GG!BJ28</f>
        <v>3540.8793504099795</v>
      </c>
      <c r="BK21" s="22">
        <f>+GG!BK28</f>
        <v>5759.1038437149855</v>
      </c>
      <c r="BL21" s="22">
        <f>+GG!BL28</f>
        <v>1961.0385598958799</v>
      </c>
      <c r="BM21" s="22">
        <f>+GG!BM28</f>
        <v>2720.8566805134574</v>
      </c>
      <c r="BN21" s="22">
        <f>+GG!BN28</f>
        <v>3131.2670495860102</v>
      </c>
      <c r="BO21" s="22">
        <f>+GG!BO28</f>
        <v>2591.4771703916877</v>
      </c>
      <c r="BP21" s="22">
        <f>+GG!BP28</f>
        <v>3067.4341690634442</v>
      </c>
      <c r="BQ21" s="22">
        <f>+GG!BQ28</f>
        <v>3247.2423427901363</v>
      </c>
      <c r="BR21" s="22">
        <f>+GG!BR28</f>
        <v>3050.3555179673763</v>
      </c>
      <c r="BS21" s="22">
        <f>+GG!BS28</f>
        <v>2816.1538955262145</v>
      </c>
      <c r="BT21" s="22">
        <f>+GG!BT28</f>
        <v>2926.618195372374</v>
      </c>
      <c r="BU21" s="22">
        <f>+GG!BU28</f>
        <v>2944.1326279192936</v>
      </c>
      <c r="BV21" s="22">
        <f>+GG!BV28</f>
        <v>2723.7433608097954</v>
      </c>
      <c r="BW21" s="22">
        <f>+GG!BW28</f>
        <v>5122.8109630235531</v>
      </c>
      <c r="BX21" s="22">
        <f>+GG!BX28</f>
        <v>2119.2633970244492</v>
      </c>
      <c r="BY21" s="22">
        <f>+GG!BY28</f>
        <v>2803.2301803545879</v>
      </c>
      <c r="BZ21" s="22">
        <f>+GG!BZ28</f>
        <v>3191.4041880687196</v>
      </c>
      <c r="CA21" s="22">
        <f>+GG!CA28</f>
        <v>2620.3968887885958</v>
      </c>
      <c r="CB21" s="22">
        <f>+GG!CB28</f>
        <v>2502.6795774863808</v>
      </c>
      <c r="CC21" s="22">
        <f>+GG!CC28</f>
        <v>2900.1099507632066</v>
      </c>
      <c r="CD21" s="22">
        <f>+GG!CD28</f>
        <v>2574.3382653310646</v>
      </c>
      <c r="CE21" s="22">
        <f>+GG!CE28</f>
        <v>3104.6194630791624</v>
      </c>
      <c r="CF21" s="22">
        <f>+GG!CF28</f>
        <v>3212.6204367475889</v>
      </c>
      <c r="CG21" s="22">
        <f>+GG!CG28</f>
        <v>2938.2487179973436</v>
      </c>
      <c r="CH21" s="22">
        <f>+GG!CH28</f>
        <v>3303.5596108059917</v>
      </c>
      <c r="CI21" s="22">
        <f>+GG!CI28</f>
        <v>5558.7183364154434</v>
      </c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</row>
    <row r="22" spans="1:152" s="7" customFormat="1">
      <c r="A22" s="27" t="s">
        <v>23</v>
      </c>
      <c r="B22" s="325"/>
      <c r="C22" s="33">
        <f t="shared" si="53"/>
        <v>28513.994404463425</v>
      </c>
      <c r="D22" s="33">
        <f t="shared" si="54"/>
        <v>33347.92301664313</v>
      </c>
      <c r="E22" s="33">
        <f t="shared" si="55"/>
        <v>34648.01639804888</v>
      </c>
      <c r="F22" s="33">
        <f t="shared" si="56"/>
        <v>30123.97244353564</v>
      </c>
      <c r="G22" s="33">
        <f t="shared" si="57"/>
        <v>29229.990805369707</v>
      </c>
      <c r="H22" s="33">
        <f t="shared" si="58"/>
        <v>6270.9744144821489</v>
      </c>
      <c r="I22" s="33">
        <f t="shared" si="59"/>
        <v>6961.3939023508165</v>
      </c>
      <c r="J22" s="33">
        <f t="shared" si="60"/>
        <v>6709.990058647023</v>
      </c>
      <c r="K22" s="33">
        <f t="shared" si="61"/>
        <v>8571.636028983432</v>
      </c>
      <c r="L22" s="33">
        <f t="shared" si="62"/>
        <v>7167.846936474517</v>
      </c>
      <c r="M22" s="33">
        <f t="shared" si="63"/>
        <v>7684.4290952654164</v>
      </c>
      <c r="N22" s="33">
        <f t="shared" si="64"/>
        <v>8150.7342076559435</v>
      </c>
      <c r="O22" s="33">
        <f t="shared" si="65"/>
        <v>10344.912777247253</v>
      </c>
      <c r="P22" s="33">
        <f t="shared" si="66"/>
        <v>7330.6943223475873</v>
      </c>
      <c r="Q22" s="33">
        <f t="shared" si="67"/>
        <v>8107.9698947249444</v>
      </c>
      <c r="R22" s="33">
        <f t="shared" si="68"/>
        <v>8616.8929243118582</v>
      </c>
      <c r="S22" s="33">
        <f t="shared" si="69"/>
        <v>10592.459256664495</v>
      </c>
      <c r="T22" s="33">
        <f t="shared" si="70"/>
        <v>6721.0053086273356</v>
      </c>
      <c r="U22" s="33">
        <f t="shared" si="71"/>
        <v>7568.3110371852654</v>
      </c>
      <c r="V22" s="33">
        <f t="shared" si="72"/>
        <v>6785.0861439993023</v>
      </c>
      <c r="W22" s="33">
        <f t="shared" si="73"/>
        <v>9049.5699537237415</v>
      </c>
      <c r="X22" s="33">
        <f t="shared" si="74"/>
        <v>6225.914565151661</v>
      </c>
      <c r="Y22" s="33">
        <f t="shared" si="75"/>
        <v>6445.719552154942</v>
      </c>
      <c r="Z22" s="33">
        <f t="shared" si="76"/>
        <v>7268.1741972575601</v>
      </c>
      <c r="AA22" s="33">
        <f t="shared" si="77"/>
        <v>9290.182490805546</v>
      </c>
      <c r="AB22" s="29">
        <f>+GC!AB25</f>
        <v>2046.9784753534645</v>
      </c>
      <c r="AC22" s="28">
        <f>+GC!AC25</f>
        <v>1883.4340135243551</v>
      </c>
      <c r="AD22" s="28">
        <f>+GC!AD25</f>
        <v>2340.5619256043296</v>
      </c>
      <c r="AE22" s="28">
        <f>+GC!AE25</f>
        <v>2255.3425762942234</v>
      </c>
      <c r="AF22" s="28">
        <f>+GC!AF25</f>
        <v>2272.9350055020468</v>
      </c>
      <c r="AG22" s="28">
        <f>+GC!AG25</f>
        <v>2433.1163205545463</v>
      </c>
      <c r="AH22" s="28">
        <f>+GC!AH25</f>
        <v>2045.3833387110949</v>
      </c>
      <c r="AI22" s="28">
        <f>+GC!AI25</f>
        <v>2453.5635445641547</v>
      </c>
      <c r="AJ22" s="28">
        <f>+GC!AJ25</f>
        <v>2211.0431753717735</v>
      </c>
      <c r="AK22" s="28">
        <f>+GC!AK25</f>
        <v>2550.4259727553003</v>
      </c>
      <c r="AL22" s="28">
        <f>+GC!AL25</f>
        <v>2600.2098806417548</v>
      </c>
      <c r="AM22" s="28">
        <f>+GC!AM25</f>
        <v>3421.0001755863764</v>
      </c>
      <c r="AN22" s="28">
        <f>+GC!AN25</f>
        <v>1963.7222805753781</v>
      </c>
      <c r="AO22" s="28">
        <f>+GC!AO25</f>
        <v>2564.0823840745438</v>
      </c>
      <c r="AP22" s="28">
        <f>+GC!AP25</f>
        <v>2640.0422718245945</v>
      </c>
      <c r="AQ22" s="28">
        <f>+GC!AQ25</f>
        <v>2557.4188920515203</v>
      </c>
      <c r="AR22" s="28">
        <f>+GC!AR25</f>
        <v>2451.8726093602268</v>
      </c>
      <c r="AS22" s="28">
        <f>+GC!AS25</f>
        <v>2675.1375938536694</v>
      </c>
      <c r="AT22" s="28">
        <f>+GC!AT25</f>
        <v>2402.9646006723078</v>
      </c>
      <c r="AU22" s="28">
        <f>+GC!AU25</f>
        <v>2828.50104323797</v>
      </c>
      <c r="AV22" s="28">
        <f>+GC!AV25</f>
        <v>2919.2685637456648</v>
      </c>
      <c r="AW22" s="28">
        <f>+GC!AW25</f>
        <v>3081.8951374009839</v>
      </c>
      <c r="AX22" s="28">
        <f>+GC!AX25</f>
        <v>3184.1194888410537</v>
      </c>
      <c r="AY22" s="28">
        <f>+GC!AY25</f>
        <v>4078.8981510052158</v>
      </c>
      <c r="AZ22" s="28">
        <f>+GC!AZ25</f>
        <v>2183.5814085821717</v>
      </c>
      <c r="BA22" s="28">
        <f>+GC!BA25</f>
        <v>2582.3231522595306</v>
      </c>
      <c r="BB22" s="28">
        <f>+GC!BB25</f>
        <v>2564.7897615058855</v>
      </c>
      <c r="BC22" s="28">
        <f>+GC!BC25</f>
        <v>2932.8824414259093</v>
      </c>
      <c r="BD22" s="28">
        <f>+GC!BD25</f>
        <v>2462.173679550775</v>
      </c>
      <c r="BE22" s="28">
        <f>+GC!BE25</f>
        <v>2712.9137737482606</v>
      </c>
      <c r="BF22" s="28">
        <f>+GC!BF25</f>
        <v>2775.3619712566597</v>
      </c>
      <c r="BG22" s="28">
        <f>+GC!BG25</f>
        <v>2792.8970907114663</v>
      </c>
      <c r="BH22" s="28">
        <f>+GC!BH25</f>
        <v>3048.6338623437314</v>
      </c>
      <c r="BI22" s="28">
        <f>+GC!BI25</f>
        <v>3206.4178127995287</v>
      </c>
      <c r="BJ22" s="28">
        <f>+GC!BJ25</f>
        <v>3121.6645640599791</v>
      </c>
      <c r="BK22" s="28">
        <f>+GC!BK25</f>
        <v>4264.3768798049878</v>
      </c>
      <c r="BL22" s="28">
        <f>+GC!BL25</f>
        <v>1614.6879044725522</v>
      </c>
      <c r="BM22" s="28">
        <f>+GC!BM25</f>
        <v>2475.459619845441</v>
      </c>
      <c r="BN22" s="28">
        <f>+GC!BN25</f>
        <v>2630.8577843093426</v>
      </c>
      <c r="BO22" s="28">
        <f>+GC!BO25</f>
        <v>2199.5795075050205</v>
      </c>
      <c r="BP22" s="28">
        <f>+GC!BP25</f>
        <v>2650.7347933367773</v>
      </c>
      <c r="BQ22" s="28">
        <f>+GC!BQ25</f>
        <v>2717.9967363434685</v>
      </c>
      <c r="BR22" s="28">
        <f>+GC!BR25</f>
        <v>2557.4479044707086</v>
      </c>
      <c r="BS22" s="28">
        <f>+GC!BS25</f>
        <v>2036.9225378328713</v>
      </c>
      <c r="BT22" s="28">
        <f>+GC!BT25</f>
        <v>2190.7157016957226</v>
      </c>
      <c r="BU22" s="28">
        <f>+GC!BU25</f>
        <v>2463.7775798681901</v>
      </c>
      <c r="BV22" s="28">
        <f>+GC!BV25</f>
        <v>2107.0061549164475</v>
      </c>
      <c r="BW22" s="28">
        <f>+GC!BW25</f>
        <v>4478.7862189391035</v>
      </c>
      <c r="BX22" s="28">
        <f>+GC!BX25</f>
        <v>1544.233924417804</v>
      </c>
      <c r="BY22" s="28">
        <f>+GC!BY25</f>
        <v>2104.7210438045881</v>
      </c>
      <c r="BZ22" s="28">
        <f>+GC!BZ25</f>
        <v>2576.9595969292682</v>
      </c>
      <c r="CA22" s="28">
        <f>+GC!CA25</f>
        <v>2230.0723773385957</v>
      </c>
      <c r="CB22" s="28">
        <f>+GC!CB25</f>
        <v>1742.9806217431399</v>
      </c>
      <c r="CC22" s="28">
        <f>+GC!CC25</f>
        <v>2472.6665530732066</v>
      </c>
      <c r="CD22" s="28">
        <f>+GC!CD25</f>
        <v>2248.9578351858322</v>
      </c>
      <c r="CE22" s="28">
        <f>+GC!CE25</f>
        <v>2398.9519989274736</v>
      </c>
      <c r="CF22" s="28">
        <f>+GC!CF25</f>
        <v>2620.2643631442543</v>
      </c>
      <c r="CG22" s="28">
        <f>+GC!CG25</f>
        <v>2234.0485124140123</v>
      </c>
      <c r="CH22" s="28">
        <f>+GC!CH25</f>
        <v>2743.2131960226579</v>
      </c>
      <c r="CI22" s="28">
        <f>+GC!CI25</f>
        <v>4312.9207823688757</v>
      </c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</row>
    <row r="23" spans="1:152" s="215" customFormat="1">
      <c r="A23" s="216" t="s">
        <v>157</v>
      </c>
      <c r="B23" s="325"/>
      <c r="C23" s="211">
        <f t="shared" ref="C23" si="78">+SUM(AB23:AM23)</f>
        <v>26725.796182803417</v>
      </c>
      <c r="D23" s="211">
        <f t="shared" ref="D23" si="79">+SUM(AN23:AY23)</f>
        <v>31673.817904840955</v>
      </c>
      <c r="E23" s="211">
        <f t="shared" ref="E23" si="80">+SUM(AZ23:BK23)</f>
        <v>33054.881586295669</v>
      </c>
      <c r="F23" s="211">
        <f t="shared" ref="F23" si="81">+SUM(BL23:BW23)</f>
        <v>28677.897443535643</v>
      </c>
      <c r="G23" s="211">
        <f t="shared" ref="G23" si="82">+SUM(BX23:CI23)</f>
        <v>27778.570631689705</v>
      </c>
      <c r="H23" s="211">
        <f t="shared" ref="H23" si="83">+SUM(AB23:AD23)</f>
        <v>5810.7684144821487</v>
      </c>
      <c r="I23" s="211">
        <f t="shared" ref="I23" si="84">+SUM(AE23:AG23)</f>
        <v>6509.8339023508161</v>
      </c>
      <c r="J23" s="211">
        <f t="shared" ref="J23" si="85">+SUM(AH23:AJ23)</f>
        <v>6266.7500586470233</v>
      </c>
      <c r="K23" s="211">
        <f t="shared" ref="K23" si="86">+SUM(AK23:AM23)</f>
        <v>8138.4438073234314</v>
      </c>
      <c r="L23" s="211">
        <f t="shared" ref="L23" si="87">+SUM(AN23:AP23)</f>
        <v>6755.2128812692763</v>
      </c>
      <c r="M23" s="211">
        <f t="shared" ref="M23" si="88">+SUM(AQ23:AS23)</f>
        <v>7254.6097142927283</v>
      </c>
      <c r="N23" s="211">
        <f t="shared" ref="N23" si="89">+SUM(AT23:AV23)</f>
        <v>7731.0634192251646</v>
      </c>
      <c r="O23" s="211">
        <f t="shared" ref="O23" si="90">+SUM(AW23:AY23)</f>
        <v>9932.9318900537892</v>
      </c>
      <c r="P23" s="211">
        <f t="shared" ref="P23" si="91">+SUM(AZ23:BB23)</f>
        <v>6932.6357664543684</v>
      </c>
      <c r="Q23" s="211">
        <f t="shared" ref="Q23" si="92">+SUM(BC23:BE23)</f>
        <v>7707.9570361349433</v>
      </c>
      <c r="R23" s="211">
        <f t="shared" ref="R23" si="93">+SUM(BF23:BH23)</f>
        <v>8214.3825270418583</v>
      </c>
      <c r="S23" s="211">
        <f t="shared" ref="S23" si="94">+SUM(BI23:BK23)</f>
        <v>10199.906256664493</v>
      </c>
      <c r="T23" s="211">
        <f t="shared" ref="T23" si="95">+SUM(BL23:BN23)</f>
        <v>6352.2193086273355</v>
      </c>
      <c r="U23" s="211">
        <f t="shared" ref="U23" si="96">+SUM(BO23:BQ23)</f>
        <v>7205.5120371852663</v>
      </c>
      <c r="V23" s="211">
        <f t="shared" ref="V23" si="97">+SUM(BR23:BT23)</f>
        <v>6428.3041439993031</v>
      </c>
      <c r="W23" s="211">
        <f t="shared" ref="W23" si="98">+SUM(BU23:BW23)</f>
        <v>8691.861953723741</v>
      </c>
      <c r="X23" s="211">
        <f t="shared" ref="X23" si="99">+SUM(BX23:BZ23)</f>
        <v>5868.8770558716606</v>
      </c>
      <c r="Y23" s="211">
        <f t="shared" ref="Y23" si="100">+SUM(CA23:CC23)</f>
        <v>6081.3805521549421</v>
      </c>
      <c r="Z23" s="211">
        <f t="shared" ref="Z23" si="101">+SUM(CD23:CF23)</f>
        <v>6896.5817646475598</v>
      </c>
      <c r="AA23" s="211">
        <f t="shared" ref="AA23" si="102">+SUM(CG23:CI23)</f>
        <v>8931.7312590155452</v>
      </c>
      <c r="AB23" s="212">
        <f>+'PGE+CFDD'!AB28</f>
        <v>1889.4834753534647</v>
      </c>
      <c r="AC23" s="212">
        <f>+'PGE+CFDD'!AC28</f>
        <v>1739.5010135243551</v>
      </c>
      <c r="AD23" s="212">
        <f>+'PGE+CFDD'!AD28</f>
        <v>2181.7839256043294</v>
      </c>
      <c r="AE23" s="212">
        <f>+'PGE+CFDD'!AE28</f>
        <v>2107.4585762942233</v>
      </c>
      <c r="AF23" s="212">
        <f>+'PGE+CFDD'!AF28</f>
        <v>2116.9020055020464</v>
      </c>
      <c r="AG23" s="212">
        <f>+'PGE+CFDD'!AG28</f>
        <v>2285.4733205545463</v>
      </c>
      <c r="AH23" s="212">
        <f>+'PGE+CFDD'!AH28</f>
        <v>1894.1593387110947</v>
      </c>
      <c r="AI23" s="212">
        <f>+'PGE+CFDD'!AI28</f>
        <v>2303.4715445641546</v>
      </c>
      <c r="AJ23" s="212">
        <f>+'PGE+CFDD'!AJ28</f>
        <v>2069.1191753717735</v>
      </c>
      <c r="AK23" s="212">
        <f>+'PGE+CFDD'!AK28</f>
        <v>2404.2989727553004</v>
      </c>
      <c r="AL23" s="212">
        <f>+'PGE+CFDD'!AL28</f>
        <v>2464.2218956417546</v>
      </c>
      <c r="AM23" s="212">
        <f>+'PGE+CFDD'!AM28</f>
        <v>3269.9229389263764</v>
      </c>
      <c r="AN23" s="212">
        <f>+'PGE+CFDD'!AN28</f>
        <v>1819.0246318644008</v>
      </c>
      <c r="AO23" s="212">
        <f>+'PGE+CFDD'!AO28</f>
        <v>2435.423854956025</v>
      </c>
      <c r="AP23" s="212">
        <f>+'PGE+CFDD'!AP28</f>
        <v>2500.7643944488509</v>
      </c>
      <c r="AQ23" s="212">
        <f>+'PGE+CFDD'!AQ28</f>
        <v>2414.2142058380723</v>
      </c>
      <c r="AR23" s="212">
        <f>+'PGE+CFDD'!AR28</f>
        <v>2307.293701502947</v>
      </c>
      <c r="AS23" s="212">
        <f>+'PGE+CFDD'!AS28</f>
        <v>2533.101806951709</v>
      </c>
      <c r="AT23" s="212">
        <f>+'PGE+CFDD'!AT28</f>
        <v>2258.6825560780881</v>
      </c>
      <c r="AU23" s="212">
        <f>+'PGE+CFDD'!AU28</f>
        <v>2687.3294505072095</v>
      </c>
      <c r="AV23" s="212">
        <f>+'PGE+CFDD'!AV28</f>
        <v>2785.0514126398675</v>
      </c>
      <c r="AW23" s="212">
        <f>+'PGE+CFDD'!AW28</f>
        <v>2942.2289206994578</v>
      </c>
      <c r="AX23" s="212">
        <f>+'PGE+CFDD'!AX28</f>
        <v>3049.5665692151579</v>
      </c>
      <c r="AY23" s="212">
        <f>+'PGE+CFDD'!AY28</f>
        <v>3941.1364001391735</v>
      </c>
      <c r="AZ23" s="212">
        <f>+'PGE+CFDD'!AZ28</f>
        <v>2046.0419393838888</v>
      </c>
      <c r="BA23" s="212">
        <f>+'PGE+CFDD'!BA28</f>
        <v>2457.9048153824933</v>
      </c>
      <c r="BB23" s="212">
        <f>+'PGE+CFDD'!BB28</f>
        <v>2428.6890116879854</v>
      </c>
      <c r="BC23" s="212">
        <f>+'PGE+CFDD'!BC28</f>
        <v>2801.8762559059091</v>
      </c>
      <c r="BD23" s="212">
        <f>+'PGE+CFDD'!BD28</f>
        <v>2325.2123212307743</v>
      </c>
      <c r="BE23" s="212">
        <f>+'PGE+CFDD'!BE28</f>
        <v>2580.8684589982604</v>
      </c>
      <c r="BF23" s="212">
        <f>+'PGE+CFDD'!BF28</f>
        <v>2639.8783766266597</v>
      </c>
      <c r="BG23" s="212">
        <f>+'PGE+CFDD'!BG28</f>
        <v>2656.1409447114665</v>
      </c>
      <c r="BH23" s="212">
        <f>+'PGE+CFDD'!BH28</f>
        <v>2918.3632057037321</v>
      </c>
      <c r="BI23" s="212">
        <f>+'PGE+CFDD'!BI28</f>
        <v>3072.5058127995285</v>
      </c>
      <c r="BJ23" s="212">
        <f>+'PGE+CFDD'!BJ28</f>
        <v>2986.2185640599791</v>
      </c>
      <c r="BK23" s="212">
        <f>+'PGE+CFDD'!BK28</f>
        <v>4141.1818798049871</v>
      </c>
      <c r="BL23" s="212">
        <f>+'PGE+CFDD'!BL28</f>
        <v>1489.6659044725523</v>
      </c>
      <c r="BM23" s="212">
        <f>+'PGE+CFDD'!BM28</f>
        <v>2360.1386198454411</v>
      </c>
      <c r="BN23" s="212">
        <f>+'PGE+CFDD'!BN28</f>
        <v>2502.4147843093424</v>
      </c>
      <c r="BO23" s="212">
        <f>+'PGE+CFDD'!BO28</f>
        <v>2077.2045075050205</v>
      </c>
      <c r="BP23" s="212">
        <f>+'PGE+CFDD'!BP28</f>
        <v>2529.0527933367775</v>
      </c>
      <c r="BQ23" s="212">
        <f>+'PGE+CFDD'!BQ28</f>
        <v>2599.2547363434683</v>
      </c>
      <c r="BR23" s="212">
        <f>+'PGE+CFDD'!BR28</f>
        <v>2437.0229044707089</v>
      </c>
      <c r="BS23" s="212">
        <f>+'PGE+CFDD'!BS28</f>
        <v>1916.4495378328713</v>
      </c>
      <c r="BT23" s="212">
        <f>+'PGE+CFDD'!BT28</f>
        <v>2074.8317016957226</v>
      </c>
      <c r="BU23" s="212">
        <f>+'PGE+CFDD'!BU28</f>
        <v>2345.36457986819</v>
      </c>
      <c r="BV23" s="212">
        <f>+'PGE+CFDD'!BV28</f>
        <v>1990.8181549164478</v>
      </c>
      <c r="BW23" s="212">
        <f>+'PGE+CFDD'!BW28</f>
        <v>4355.6792189391035</v>
      </c>
      <c r="BX23" s="212">
        <f>+'PGE+CFDD'!BX28</f>
        <v>1420.598924417804</v>
      </c>
      <c r="BY23" s="212">
        <f>+'PGE+CFDD'!BY28</f>
        <v>1991.3049764345881</v>
      </c>
      <c r="BZ23" s="212">
        <f>+'PGE+CFDD'!BZ28</f>
        <v>2456.9731550192682</v>
      </c>
      <c r="CA23" s="212">
        <f>+'PGE+CFDD'!CA28</f>
        <v>2111.9123773385959</v>
      </c>
      <c r="CB23" s="212">
        <f>+'PGE+CFDD'!CB28</f>
        <v>1618.5376217431397</v>
      </c>
      <c r="CC23" s="212">
        <f>+'PGE+CFDD'!CC28</f>
        <v>2350.9305530732067</v>
      </c>
      <c r="CD23" s="212">
        <f>+'PGE+CFDD'!CD28</f>
        <v>2123.2118351858321</v>
      </c>
      <c r="CE23" s="212">
        <f>+'PGE+CFDD'!CE28</f>
        <v>2273.8349989274734</v>
      </c>
      <c r="CF23" s="212">
        <f>+'PGE+CFDD'!CF28</f>
        <v>2499.5349305342543</v>
      </c>
      <c r="CG23" s="212">
        <f>+'PGE+CFDD'!CG28</f>
        <v>2113.9602806240118</v>
      </c>
      <c r="CH23" s="212">
        <f>+'PGE+CFDD'!CH28</f>
        <v>2627.4801960226582</v>
      </c>
      <c r="CI23" s="213">
        <f>+'PGE+CFDD'!CI28</f>
        <v>4190.2907823688747</v>
      </c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</row>
    <row r="24" spans="1:152" s="7" customFormat="1">
      <c r="A24" s="40" t="s">
        <v>18</v>
      </c>
      <c r="B24" s="325"/>
      <c r="C24" s="46">
        <f t="shared" si="53"/>
        <v>3967.3260210799995</v>
      </c>
      <c r="D24" s="46">
        <f t="shared" si="54"/>
        <v>4531.7885835000006</v>
      </c>
      <c r="E24" s="46">
        <f t="shared" si="55"/>
        <v>4716.3835777700006</v>
      </c>
      <c r="F24" s="46">
        <f t="shared" si="56"/>
        <v>5142.0512921600002</v>
      </c>
      <c r="G24" s="46">
        <f t="shared" si="57"/>
        <v>5196.5565367199997</v>
      </c>
      <c r="H24" s="46">
        <f t="shared" si="58"/>
        <v>752.68951200000004</v>
      </c>
      <c r="I24" s="46">
        <f t="shared" si="59"/>
        <v>905.62969962999989</v>
      </c>
      <c r="J24" s="46">
        <f t="shared" si="60"/>
        <v>1000.4047964400006</v>
      </c>
      <c r="K24" s="46">
        <f t="shared" si="61"/>
        <v>1308.6020130099994</v>
      </c>
      <c r="L24" s="46">
        <f t="shared" si="62"/>
        <v>867.07896633999985</v>
      </c>
      <c r="M24" s="46">
        <f t="shared" si="63"/>
        <v>1077.7791902400004</v>
      </c>
      <c r="N24" s="46">
        <f t="shared" si="64"/>
        <v>1089.1108334099997</v>
      </c>
      <c r="O24" s="46">
        <f t="shared" si="65"/>
        <v>1497.81959351</v>
      </c>
      <c r="P24" s="46">
        <f t="shared" si="66"/>
        <v>945.16163501999995</v>
      </c>
      <c r="Q24" s="46">
        <f t="shared" si="67"/>
        <v>1126.1193355799996</v>
      </c>
      <c r="R24" s="46">
        <f t="shared" si="68"/>
        <v>1113.6513225500009</v>
      </c>
      <c r="S24" s="46">
        <f t="shared" si="69"/>
        <v>1531.4512846199996</v>
      </c>
      <c r="T24" s="46">
        <f t="shared" si="70"/>
        <v>942.53494106999983</v>
      </c>
      <c r="U24" s="46">
        <f t="shared" si="71"/>
        <v>1238.1053979700002</v>
      </c>
      <c r="V24" s="46">
        <f t="shared" si="72"/>
        <v>1238.48139803</v>
      </c>
      <c r="W24" s="46">
        <f t="shared" si="73"/>
        <v>1722.929555090001</v>
      </c>
      <c r="X24" s="46">
        <f t="shared" si="74"/>
        <v>972.13286853</v>
      </c>
      <c r="Y24" s="46">
        <f t="shared" si="75"/>
        <v>1227.5847795199995</v>
      </c>
      <c r="Z24" s="46">
        <f t="shared" si="76"/>
        <v>1200.8733827600004</v>
      </c>
      <c r="AA24" s="46">
        <f t="shared" si="77"/>
        <v>1795.9655059099989</v>
      </c>
      <c r="AB24" s="42">
        <f>+GADS!AB19</f>
        <v>182.44663862999997</v>
      </c>
      <c r="AC24" s="41">
        <f>+GADS!AC19</f>
        <v>257.0654466499999</v>
      </c>
      <c r="AD24" s="41">
        <f>+GADS!AD19</f>
        <v>313.1774267200002</v>
      </c>
      <c r="AE24" s="41">
        <f>+GADS!AE19</f>
        <v>308.9004097699999</v>
      </c>
      <c r="AF24" s="41">
        <f>+GADS!AF19</f>
        <v>299.76653938000015</v>
      </c>
      <c r="AG24" s="41">
        <f>+GADS!AG19</f>
        <v>296.96275047999984</v>
      </c>
      <c r="AH24" s="41">
        <f>+GADS!AH19</f>
        <v>337.19173885999948</v>
      </c>
      <c r="AI24" s="41">
        <f>+GADS!AI19</f>
        <v>336.43831306000061</v>
      </c>
      <c r="AJ24" s="41">
        <f>+GADS!AJ19</f>
        <v>326.77474452000047</v>
      </c>
      <c r="AK24" s="41">
        <f>+GADS!AK19</f>
        <v>397.82039102999954</v>
      </c>
      <c r="AL24" s="41">
        <f>+GADS!AL19</f>
        <v>365.94542084999989</v>
      </c>
      <c r="AM24" s="41">
        <f>+GADS!AM19</f>
        <v>544.83620112999995</v>
      </c>
      <c r="AN24" s="41">
        <f>+GADS!AN19</f>
        <v>213.28838053000004</v>
      </c>
      <c r="AO24" s="41">
        <f>+GADS!AO19</f>
        <v>276.9306737199999</v>
      </c>
      <c r="AP24" s="41">
        <f>+GADS!AP19</f>
        <v>376.85991208999997</v>
      </c>
      <c r="AQ24" s="41">
        <f>+GADS!AQ19</f>
        <v>413.69771154999989</v>
      </c>
      <c r="AR24" s="41">
        <f>+GADS!AR19</f>
        <v>324.25450501000034</v>
      </c>
      <c r="AS24" s="41">
        <f>+GADS!AS19</f>
        <v>339.82697368000021</v>
      </c>
      <c r="AT24" s="41">
        <f>+GADS!AT19</f>
        <v>352.86321525</v>
      </c>
      <c r="AU24" s="41">
        <f>+GADS!AU19</f>
        <v>380.46986697999989</v>
      </c>
      <c r="AV24" s="41">
        <f>+GADS!AV19</f>
        <v>355.77775117999977</v>
      </c>
      <c r="AW24" s="41">
        <f>+GADS!AW19</f>
        <v>377.99928613000009</v>
      </c>
      <c r="AX24" s="41">
        <f>+GADS!AX19</f>
        <v>400.21663082999976</v>
      </c>
      <c r="AY24" s="41">
        <f>+GADS!AY19</f>
        <v>719.60367655000016</v>
      </c>
      <c r="AZ24" s="41">
        <f>+GADS!AZ19</f>
        <v>238.00204596</v>
      </c>
      <c r="BA24" s="41">
        <f>+GADS!BA19</f>
        <v>334.90934708999998</v>
      </c>
      <c r="BB24" s="41">
        <f>+GADS!BB19</f>
        <v>372.25024196999993</v>
      </c>
      <c r="BC24" s="41">
        <f>+GADS!BC19</f>
        <v>390.31087253000021</v>
      </c>
      <c r="BD24" s="41">
        <f>+GADS!BD19</f>
        <v>324.77257724999964</v>
      </c>
      <c r="BE24" s="41">
        <f>+GADS!BE19</f>
        <v>411.03588579999973</v>
      </c>
      <c r="BF24" s="41">
        <f>+GADS!BF19</f>
        <v>404.41553947000034</v>
      </c>
      <c r="BG24" s="41">
        <f>+GADS!BG19</f>
        <v>356.06753880999997</v>
      </c>
      <c r="BH24" s="41">
        <f>+GADS!BH19</f>
        <v>353.16824427000063</v>
      </c>
      <c r="BI24" s="41">
        <f>+GADS!BI19</f>
        <v>386.05692302999933</v>
      </c>
      <c r="BJ24" s="41">
        <f>+GADS!BJ19</f>
        <v>383.5849432100008</v>
      </c>
      <c r="BK24" s="41">
        <f>+GADS!BK19</f>
        <v>761.80941837999944</v>
      </c>
      <c r="BL24" s="41">
        <f>+GADS!BL19</f>
        <v>202.16173214999998</v>
      </c>
      <c r="BM24" s="41">
        <f>+GADS!BM19</f>
        <v>329.41841617999995</v>
      </c>
      <c r="BN24" s="41">
        <f>+GADS!BN19</f>
        <v>410.95479273999996</v>
      </c>
      <c r="BO24" s="41">
        <f>+GADS!BO19</f>
        <v>388.03519959000033</v>
      </c>
      <c r="BP24" s="41">
        <f>+GADS!BP19</f>
        <v>408.01948180999989</v>
      </c>
      <c r="BQ24" s="41">
        <f>+GADS!BQ19</f>
        <v>442.05071657000013</v>
      </c>
      <c r="BR24" s="41">
        <f>+GADS!BR19</f>
        <v>403.82908489000022</v>
      </c>
      <c r="BS24" s="41">
        <f>+GADS!BS19</f>
        <v>396.46501933999969</v>
      </c>
      <c r="BT24" s="41">
        <f>+GADS!BT19</f>
        <v>438.18729380000002</v>
      </c>
      <c r="BU24" s="41">
        <f>+GADS!BU19</f>
        <v>441.76579368000017</v>
      </c>
      <c r="BV24" s="41">
        <f>+GADS!BV19</f>
        <v>402.13129636999963</v>
      </c>
      <c r="BW24" s="41">
        <f>+GADS!BW19</f>
        <v>879.03246504000106</v>
      </c>
      <c r="BX24" s="41">
        <f>+GADS!BX19</f>
        <v>232.49071921000004</v>
      </c>
      <c r="BY24" s="41">
        <f>+GADS!BY19</f>
        <v>328.91014827999987</v>
      </c>
      <c r="BZ24" s="41">
        <f>+GADS!BZ19</f>
        <v>410.73200104000017</v>
      </c>
      <c r="CA24" s="41">
        <f>+GADS!CA19</f>
        <v>390.75024581999992</v>
      </c>
      <c r="CB24" s="41">
        <f>+GADS!CB19</f>
        <v>441.02665096999999</v>
      </c>
      <c r="CC24" s="41">
        <f>+GADS!CC19</f>
        <v>395.80788272999968</v>
      </c>
      <c r="CD24" s="41">
        <f>+GADS!CD19</f>
        <v>381.94497966000068</v>
      </c>
      <c r="CE24" s="41">
        <f>+GADS!CE19</f>
        <v>416.46478521999927</v>
      </c>
      <c r="CF24" s="41">
        <f>+GADS!CF19</f>
        <v>402.46361788000041</v>
      </c>
      <c r="CG24" s="41">
        <f>+GADS!CG19</f>
        <v>524.34370043999968</v>
      </c>
      <c r="CH24" s="41">
        <f>+GADS!CH19</f>
        <v>432.59311275999994</v>
      </c>
      <c r="CI24" s="41">
        <f>+GADS!CI19</f>
        <v>839.02869270999929</v>
      </c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</row>
    <row r="25" spans="1:152" s="7" customFormat="1">
      <c r="A25" s="40" t="s">
        <v>19</v>
      </c>
      <c r="B25" s="325"/>
      <c r="C25" s="39">
        <f t="shared" si="53"/>
        <v>4453.8363533807624</v>
      </c>
      <c r="D25" s="39">
        <f t="shared" si="54"/>
        <v>5115.2036280799994</v>
      </c>
      <c r="E25" s="39">
        <f t="shared" si="55"/>
        <v>5897.4938324099994</v>
      </c>
      <c r="F25" s="39">
        <f t="shared" si="56"/>
        <v>5985.3144244800033</v>
      </c>
      <c r="G25" s="39">
        <f t="shared" si="57"/>
        <v>6705.8154564283559</v>
      </c>
      <c r="H25" s="39">
        <f t="shared" si="58"/>
        <v>994.34192294999991</v>
      </c>
      <c r="I25" s="39">
        <f t="shared" si="59"/>
        <v>1090.5584803000002</v>
      </c>
      <c r="J25" s="39">
        <f t="shared" si="60"/>
        <v>1071.8331335714761</v>
      </c>
      <c r="K25" s="39">
        <f t="shared" si="61"/>
        <v>1297.102816559287</v>
      </c>
      <c r="L25" s="39">
        <f t="shared" si="62"/>
        <v>1144.7381860990981</v>
      </c>
      <c r="M25" s="39">
        <f t="shared" si="63"/>
        <v>1197.0564518070303</v>
      </c>
      <c r="N25" s="39">
        <f t="shared" si="64"/>
        <v>1228.8832417481792</v>
      </c>
      <c r="O25" s="39">
        <f t="shared" si="65"/>
        <v>1544.5257484256927</v>
      </c>
      <c r="P25" s="39">
        <f t="shared" si="66"/>
        <v>974.51829249000002</v>
      </c>
      <c r="Q25" s="39">
        <f t="shared" si="67"/>
        <v>1106.2171062000002</v>
      </c>
      <c r="R25" s="39">
        <f t="shared" si="68"/>
        <v>1352.3415785300001</v>
      </c>
      <c r="S25" s="39">
        <f t="shared" si="69"/>
        <v>2464.4168551899998</v>
      </c>
      <c r="T25" s="39">
        <f t="shared" si="70"/>
        <v>1384.4413144300011</v>
      </c>
      <c r="U25" s="39">
        <f t="shared" si="71"/>
        <v>1435.0479096200011</v>
      </c>
      <c r="V25" s="39">
        <f t="shared" si="72"/>
        <v>1523.0353652600008</v>
      </c>
      <c r="W25" s="39">
        <f t="shared" si="73"/>
        <v>1642.7898351700007</v>
      </c>
      <c r="X25" s="39">
        <f t="shared" si="74"/>
        <v>1520.29276392</v>
      </c>
      <c r="Y25" s="39">
        <f t="shared" si="75"/>
        <v>1510.32348662</v>
      </c>
      <c r="Z25" s="39">
        <f t="shared" si="76"/>
        <v>1658.5653475683557</v>
      </c>
      <c r="AA25" s="39">
        <f t="shared" si="77"/>
        <v>2016.6338583199999</v>
      </c>
      <c r="AB25" s="35">
        <f>+FSS!AB22</f>
        <v>286.97146033999996</v>
      </c>
      <c r="AC25" s="34">
        <f>+FSS!AC22</f>
        <v>322.71145156</v>
      </c>
      <c r="AD25" s="34">
        <f>+FSS!AD22</f>
        <v>384.65901105</v>
      </c>
      <c r="AE25" s="34">
        <f>+FSS!AE22</f>
        <v>396.51183530000009</v>
      </c>
      <c r="AF25" s="34">
        <f>+FSS!AF22</f>
        <v>341.160776</v>
      </c>
      <c r="AG25" s="34">
        <f>+FSS!AG22</f>
        <v>352.88586899999996</v>
      </c>
      <c r="AH25" s="34">
        <f>+FSS!AH22</f>
        <v>337.56002699999999</v>
      </c>
      <c r="AI25" s="34">
        <f>+FSS!AI22</f>
        <v>356.67583200000013</v>
      </c>
      <c r="AJ25" s="34">
        <f>+FSS!AJ22</f>
        <v>377.59727457147591</v>
      </c>
      <c r="AK25" s="34">
        <f>+FSS!AK22</f>
        <v>371.56956200078059</v>
      </c>
      <c r="AL25" s="34">
        <f>+FSS!AL22</f>
        <v>397.44913992089772</v>
      </c>
      <c r="AM25" s="34">
        <f>+FSS!AM22</f>
        <v>528.08411463760865</v>
      </c>
      <c r="AN25" s="34">
        <f>+FSS!AN22</f>
        <v>347.25881011461178</v>
      </c>
      <c r="AO25" s="34">
        <f>+FSS!AO22</f>
        <v>378.21244225062077</v>
      </c>
      <c r="AP25" s="34">
        <f>+FSS!AP22</f>
        <v>419.26693373386559</v>
      </c>
      <c r="AQ25" s="34">
        <f>+FSS!AQ22</f>
        <v>453.58493644112406</v>
      </c>
      <c r="AR25" s="34">
        <f>+FSS!AR22</f>
        <v>370.34942741020024</v>
      </c>
      <c r="AS25" s="34">
        <f>+FSS!AS22</f>
        <v>373.12208795570592</v>
      </c>
      <c r="AT25" s="34">
        <f>+FSS!AT22</f>
        <v>384.21835393343974</v>
      </c>
      <c r="AU25" s="34">
        <f>+FSS!AU22</f>
        <v>467.51387867502024</v>
      </c>
      <c r="AV25" s="34">
        <f>+FSS!AV22</f>
        <v>377.15100913971918</v>
      </c>
      <c r="AW25" s="34">
        <f>+FSS!AW22</f>
        <v>385.66689034603979</v>
      </c>
      <c r="AX25" s="34">
        <f>+FSS!AX22</f>
        <v>435.69825830345155</v>
      </c>
      <c r="AY25" s="34">
        <f>+FSS!AY22</f>
        <v>723.16059977620114</v>
      </c>
      <c r="AZ25" s="34">
        <f>+FSS!AZ22</f>
        <v>266.42870529999999</v>
      </c>
      <c r="BA25" s="34">
        <f>+FSS!BA22</f>
        <v>311.34558733000006</v>
      </c>
      <c r="BB25" s="34">
        <f>+FSS!BB22</f>
        <v>396.74399985999997</v>
      </c>
      <c r="BC25" s="34">
        <f>+FSS!BC22</f>
        <v>349.88748865999997</v>
      </c>
      <c r="BD25" s="34">
        <f>+FSS!BD22</f>
        <v>366.29076565000003</v>
      </c>
      <c r="BE25" s="34">
        <f>+FSS!BE22</f>
        <v>390.0388518900001</v>
      </c>
      <c r="BF25" s="34">
        <f>+FSS!BF22</f>
        <v>379.14863029000009</v>
      </c>
      <c r="BG25" s="34">
        <f>+FSS!BG22</f>
        <v>521.73980107000011</v>
      </c>
      <c r="BH25" s="34">
        <f>+FSS!BH22</f>
        <v>451.45314716999991</v>
      </c>
      <c r="BI25" s="34">
        <f>+FSS!BI22</f>
        <v>577.21189305999997</v>
      </c>
      <c r="BJ25" s="34">
        <f>+FSS!BJ22</f>
        <v>542.28875352000011</v>
      </c>
      <c r="BK25" s="34">
        <f>+FSS!BK22</f>
        <v>1344.9162086099996</v>
      </c>
      <c r="BL25" s="34">
        <f>+FSS!BL22</f>
        <v>429.161969226667</v>
      </c>
      <c r="BM25" s="34">
        <f>+FSS!BM22</f>
        <v>448.28700095666699</v>
      </c>
      <c r="BN25" s="34">
        <f>+FSS!BN22</f>
        <v>506.99234424666707</v>
      </c>
      <c r="BO25" s="34">
        <f>+FSS!BO22</f>
        <v>464.73014039666708</v>
      </c>
      <c r="BP25" s="34">
        <f>+FSS!BP22</f>
        <v>469.02028859666689</v>
      </c>
      <c r="BQ25" s="34">
        <f>+FSS!BQ22</f>
        <v>501.29748062666704</v>
      </c>
      <c r="BR25" s="34">
        <f>+FSS!BR22</f>
        <v>506.24972557666695</v>
      </c>
      <c r="BS25" s="34">
        <f>+FSS!BS22</f>
        <v>551.40249186666711</v>
      </c>
      <c r="BT25" s="34">
        <f>+FSS!BT22</f>
        <v>465.38314781666696</v>
      </c>
      <c r="BU25" s="34">
        <f>+FSS!BU22</f>
        <v>472.78676606666698</v>
      </c>
      <c r="BV25" s="34">
        <f>+FSS!BV22</f>
        <v>471.74030443666686</v>
      </c>
      <c r="BW25" s="34">
        <f>+FSS!BW22</f>
        <v>698.26276466666695</v>
      </c>
      <c r="BX25" s="34">
        <f>+FSS!BX22</f>
        <v>484.03266632000003</v>
      </c>
      <c r="BY25" s="34">
        <f>+FSS!BY22</f>
        <v>490.60899994999994</v>
      </c>
      <c r="BZ25" s="34">
        <f>+FSS!BZ22</f>
        <v>545.65109765</v>
      </c>
      <c r="CA25" s="34">
        <f>+FSS!CA22</f>
        <v>493.43328957</v>
      </c>
      <c r="CB25" s="34">
        <f>+FSS!CB22</f>
        <v>518.24783141</v>
      </c>
      <c r="CC25" s="34">
        <f>+FSS!CC22</f>
        <v>498.64236563999998</v>
      </c>
      <c r="CD25" s="34">
        <f>+FSS!CD22</f>
        <v>506.92852098999992</v>
      </c>
      <c r="CE25" s="34">
        <f>+FSS!CE22</f>
        <v>619.25202049835582</v>
      </c>
      <c r="CF25" s="34">
        <f>+FSS!CF22</f>
        <v>532.38480607999998</v>
      </c>
      <c r="CG25" s="34">
        <f>+FSS!CG22</f>
        <v>562.51396923000004</v>
      </c>
      <c r="CH25" s="34">
        <f>+FSS!CH22</f>
        <v>513.25527262999992</v>
      </c>
      <c r="CI25" s="34">
        <f>+FSS!CI22</f>
        <v>940.86461645999998</v>
      </c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</row>
    <row r="26" spans="1:152" s="155" customFormat="1">
      <c r="A26" s="150" t="s">
        <v>20</v>
      </c>
      <c r="B26" s="325"/>
      <c r="C26" s="151">
        <f t="shared" si="53"/>
        <v>4427.3310911803528</v>
      </c>
      <c r="D26" s="151">
        <f t="shared" si="54"/>
        <v>5069.1972132966921</v>
      </c>
      <c r="E26" s="151">
        <f t="shared" si="55"/>
        <v>5671.1855090299423</v>
      </c>
      <c r="F26" s="151">
        <f t="shared" si="56"/>
        <v>4948.2076273164294</v>
      </c>
      <c r="G26" s="151">
        <f t="shared" si="57"/>
        <v>4303.1737856555283</v>
      </c>
      <c r="H26" s="151">
        <f t="shared" si="58"/>
        <v>995.16020696250143</v>
      </c>
      <c r="I26" s="151">
        <f t="shared" si="59"/>
        <v>1162.9409174516013</v>
      </c>
      <c r="J26" s="151">
        <f t="shared" si="60"/>
        <v>1053.4261493984886</v>
      </c>
      <c r="K26" s="151">
        <f t="shared" si="61"/>
        <v>1215.8038173677612</v>
      </c>
      <c r="L26" s="151">
        <f t="shared" si="62"/>
        <v>1100.4443975999998</v>
      </c>
      <c r="M26" s="151">
        <f t="shared" si="63"/>
        <v>1158.6300285577349</v>
      </c>
      <c r="N26" s="151">
        <f t="shared" si="64"/>
        <v>1419.3234376589569</v>
      </c>
      <c r="O26" s="151">
        <f t="shared" si="65"/>
        <v>1390.7993494800003</v>
      </c>
      <c r="P26" s="151">
        <f t="shared" si="66"/>
        <v>1240.5358472900002</v>
      </c>
      <c r="Q26" s="151">
        <f t="shared" si="67"/>
        <v>1380.8582452399421</v>
      </c>
      <c r="R26" s="151">
        <f t="shared" si="68"/>
        <v>1390.8782932299996</v>
      </c>
      <c r="S26" s="151">
        <f t="shared" si="69"/>
        <v>1658.9131232700011</v>
      </c>
      <c r="T26" s="151">
        <f t="shared" si="70"/>
        <v>1234.8192741319897</v>
      </c>
      <c r="U26" s="151">
        <f t="shared" si="71"/>
        <v>1335.3106625299997</v>
      </c>
      <c r="V26" s="151">
        <f t="shared" si="72"/>
        <v>753.47529842333859</v>
      </c>
      <c r="W26" s="151">
        <f t="shared" si="73"/>
        <v>1624.6023922311008</v>
      </c>
      <c r="X26" s="151">
        <f t="shared" si="74"/>
        <v>604.44243215390406</v>
      </c>
      <c r="Y26" s="151">
        <f t="shared" si="75"/>
        <v>1160.441401256759</v>
      </c>
      <c r="Z26" s="151">
        <f t="shared" si="76"/>
        <v>1236.0347624281003</v>
      </c>
      <c r="AA26" s="151">
        <f t="shared" si="77"/>
        <v>1302.2551898167646</v>
      </c>
      <c r="AB26" s="152">
        <f>+Cons_GG!AB34</f>
        <v>305.93392515679813</v>
      </c>
      <c r="AC26" s="152">
        <f>+Cons_GG!AC34</f>
        <v>320.65246260804059</v>
      </c>
      <c r="AD26" s="152">
        <f>+Cons_GG!AD34</f>
        <v>368.57381919766277</v>
      </c>
      <c r="AE26" s="152">
        <f>+Cons_GG!AE34</f>
        <v>424.07184351834195</v>
      </c>
      <c r="AF26" s="152">
        <f>+Cons_GG!AF34</f>
        <v>404.80403211537981</v>
      </c>
      <c r="AG26" s="152">
        <f>+Cons_GG!AG34</f>
        <v>334.06504181787955</v>
      </c>
      <c r="AH26" s="152">
        <f>+Cons_GG!AH34</f>
        <v>326.22626746442842</v>
      </c>
      <c r="AI26" s="152">
        <f>+Cons_GG!AI34</f>
        <v>398.01946392748738</v>
      </c>
      <c r="AJ26" s="152">
        <f>+Cons_GG!AJ34</f>
        <v>329.18041800657272</v>
      </c>
      <c r="AK26" s="152">
        <f>+Cons_GG!AK34</f>
        <v>410.92632443879603</v>
      </c>
      <c r="AL26" s="152">
        <f>+Cons_GG!AL34</f>
        <v>407.03109828063771</v>
      </c>
      <c r="AM26" s="152">
        <f>+Cons_GG!AM34</f>
        <v>397.84639464832753</v>
      </c>
      <c r="AN26" s="152">
        <f>+Cons_GG!AN34</f>
        <v>346.09704876000001</v>
      </c>
      <c r="AO26" s="152">
        <f>+Cons_GG!AO34</f>
        <v>384.22737049</v>
      </c>
      <c r="AP26" s="152">
        <f>+Cons_GG!AP34</f>
        <v>370.11997834999988</v>
      </c>
      <c r="AQ26" s="152">
        <f>+Cons_GG!AQ34</f>
        <v>369.84689912061151</v>
      </c>
      <c r="AR26" s="152">
        <f>+Cons_GG!AR34</f>
        <v>405.36745010496264</v>
      </c>
      <c r="AS26" s="152">
        <f>+Cons_GG!AS34</f>
        <v>383.41567933216083</v>
      </c>
      <c r="AT26" s="152">
        <f>+Cons_GG!AT34</f>
        <v>362.10262811999974</v>
      </c>
      <c r="AU26" s="152">
        <f>+Cons_GG!AU34</f>
        <v>454.3679173389574</v>
      </c>
      <c r="AV26" s="152">
        <f>+Cons_GG!AV34</f>
        <v>602.85289219999981</v>
      </c>
      <c r="AW26" s="152">
        <f>+Cons_GG!AW34</f>
        <v>422.67333273999941</v>
      </c>
      <c r="AX26" s="152">
        <f>+Cons_GG!AX34</f>
        <v>419.25957698000127</v>
      </c>
      <c r="AY26" s="152">
        <f>+Cons_GG!AY34</f>
        <v>548.86643975999971</v>
      </c>
      <c r="AZ26" s="152">
        <f>+Cons_GG!AZ34</f>
        <v>436.55011006000007</v>
      </c>
      <c r="BA26" s="152">
        <f>+Cons_GG!BA34</f>
        <v>399.2254021199999</v>
      </c>
      <c r="BB26" s="152">
        <f>+Cons_GG!BB34</f>
        <v>404.7603351100002</v>
      </c>
      <c r="BC26" s="152">
        <f>+Cons_GG!BC34</f>
        <v>412.66041018661963</v>
      </c>
      <c r="BD26" s="152">
        <f>+Cons_GG!BD34</f>
        <v>443.58373070999977</v>
      </c>
      <c r="BE26" s="152">
        <f>+Cons_GG!BE34</f>
        <v>524.61410434332265</v>
      </c>
      <c r="BF26" s="152">
        <f>+Cons_GG!BF34</f>
        <v>434.03615464999928</v>
      </c>
      <c r="BG26" s="152">
        <f>+Cons_GG!BG34</f>
        <v>516.49847797000052</v>
      </c>
      <c r="BH26" s="152">
        <f>+Cons_GG!BH34</f>
        <v>440.34366060999969</v>
      </c>
      <c r="BI26" s="152">
        <f>+Cons_GG!BI34</f>
        <v>540.2555498100005</v>
      </c>
      <c r="BJ26" s="152">
        <f>+Cons_GG!BJ34</f>
        <v>506.65891037999995</v>
      </c>
      <c r="BK26" s="152">
        <f>+Cons_GG!BK34</f>
        <v>611.99866308000048</v>
      </c>
      <c r="BL26" s="152">
        <f>+Cons_GG!BL34</f>
        <v>284.97304595333924</v>
      </c>
      <c r="BM26" s="152">
        <f>+Cons_GG!BM34</f>
        <v>532.30835646865046</v>
      </c>
      <c r="BN26" s="152">
        <f>+Cons_GG!BN34</f>
        <v>417.53787170999999</v>
      </c>
      <c r="BO26" s="152">
        <f>+Cons_GG!BO34</f>
        <v>460.86767710000026</v>
      </c>
      <c r="BP26" s="152">
        <f>+Cons_GG!BP34</f>
        <v>460.34039467999992</v>
      </c>
      <c r="BQ26" s="152">
        <f>+Cons_GG!BQ34</f>
        <v>414.10259074999965</v>
      </c>
      <c r="BR26" s="152">
        <f>+Cons_GG!BR34</f>
        <v>417.17119696999976</v>
      </c>
      <c r="BS26" s="152">
        <f>+Cons_GG!BS34</f>
        <v>168.63615351332351</v>
      </c>
      <c r="BT26" s="152">
        <f>+Cons_GG!BT34</f>
        <v>167.6679479400153</v>
      </c>
      <c r="BU26" s="152">
        <f>+Cons_GG!BU34</f>
        <v>434.19751169556338</v>
      </c>
      <c r="BV26" s="152">
        <f>+Cons_GG!BV34</f>
        <v>257.13439491331894</v>
      </c>
      <c r="BW26" s="152">
        <f>+Cons_GG!BW34</f>
        <v>933.27048562221853</v>
      </c>
      <c r="BX26" s="152">
        <f>+Cons_GG!BX34</f>
        <v>141.49391292335469</v>
      </c>
      <c r="BY26" s="152">
        <f>+Cons_GG!BY34</f>
        <v>121.01001168000002</v>
      </c>
      <c r="BZ26" s="152">
        <f>+Cons_GG!BZ34</f>
        <v>341.93850755054939</v>
      </c>
      <c r="CA26" s="152">
        <f>+Cons_GG!CA34</f>
        <v>493.85902393999993</v>
      </c>
      <c r="CB26" s="152">
        <f>+Cons_GG!CB34</f>
        <v>199.57552663675909</v>
      </c>
      <c r="CC26" s="152">
        <f>+Cons_GG!CC34</f>
        <v>467.00685068000007</v>
      </c>
      <c r="CD26" s="152">
        <f>+Cons_GG!CD34</f>
        <v>563.49307050476796</v>
      </c>
      <c r="CE26" s="152">
        <f>+Cons_GG!CE34</f>
        <v>330.0493415666665</v>
      </c>
      <c r="CF26" s="152">
        <f>+Cons_GG!CF34</f>
        <v>342.49235035666584</v>
      </c>
      <c r="CG26" s="152">
        <f>+Cons_GG!CG34</f>
        <v>382.65746408666814</v>
      </c>
      <c r="CH26" s="152">
        <f>+Cons_GG!CH34</f>
        <v>385.50197060666574</v>
      </c>
      <c r="CI26" s="153">
        <f>+Cons_GG!CI34</f>
        <v>534.09575512343076</v>
      </c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</row>
    <row r="27" spans="1:152" s="7" customFormat="1">
      <c r="A27" s="47" t="s">
        <v>147</v>
      </c>
      <c r="B27" s="325"/>
      <c r="C27" s="46">
        <f t="shared" si="53"/>
        <v>5610.1235004565615</v>
      </c>
      <c r="D27" s="46">
        <f t="shared" si="54"/>
        <v>7256.1215829499179</v>
      </c>
      <c r="E27" s="46">
        <f t="shared" si="55"/>
        <v>7881.492223328336</v>
      </c>
      <c r="F27" s="46">
        <f t="shared" si="56"/>
        <v>6697.5125816098443</v>
      </c>
      <c r="G27" s="46">
        <f t="shared" si="57"/>
        <v>5817.0135992221785</v>
      </c>
      <c r="H27" s="46">
        <f t="shared" si="58"/>
        <v>1115.0129234621029</v>
      </c>
      <c r="I27" s="46">
        <f t="shared" si="59"/>
        <v>1233.6767097583638</v>
      </c>
      <c r="J27" s="46">
        <f t="shared" si="60"/>
        <v>1535.0979311645826</v>
      </c>
      <c r="K27" s="46">
        <f t="shared" si="61"/>
        <v>1726.3359360715112</v>
      </c>
      <c r="L27" s="46">
        <f t="shared" si="62"/>
        <v>1481.1494424963273</v>
      </c>
      <c r="M27" s="46">
        <f t="shared" si="63"/>
        <v>1520.2202602112006</v>
      </c>
      <c r="N27" s="46">
        <f t="shared" si="64"/>
        <v>1873.5335000544665</v>
      </c>
      <c r="O27" s="46">
        <f t="shared" si="65"/>
        <v>2381.2183801879241</v>
      </c>
      <c r="P27" s="46">
        <f t="shared" si="66"/>
        <v>1700.1911434806702</v>
      </c>
      <c r="Q27" s="46">
        <f t="shared" si="67"/>
        <v>1863.405526779467</v>
      </c>
      <c r="R27" s="46">
        <f t="shared" si="68"/>
        <v>1952.5270260374468</v>
      </c>
      <c r="S27" s="46">
        <f t="shared" si="69"/>
        <v>2365.3685270307524</v>
      </c>
      <c r="T27" s="46">
        <f t="shared" si="70"/>
        <v>1645.8832771172999</v>
      </c>
      <c r="U27" s="46">
        <f t="shared" si="71"/>
        <v>1679.0481822087804</v>
      </c>
      <c r="V27" s="46">
        <f t="shared" si="72"/>
        <v>1579.1304235100226</v>
      </c>
      <c r="W27" s="46">
        <f t="shared" si="73"/>
        <v>1793.4506987737418</v>
      </c>
      <c r="X27" s="46">
        <f t="shared" si="74"/>
        <v>1355.9095132504924</v>
      </c>
      <c r="Y27" s="46">
        <f t="shared" si="75"/>
        <v>1585.7440901002506</v>
      </c>
      <c r="Z27" s="46">
        <f t="shared" si="76"/>
        <v>1352.7236927835447</v>
      </c>
      <c r="AA27" s="46">
        <f t="shared" si="77"/>
        <v>1522.6363030878913</v>
      </c>
      <c r="AB27" s="42">
        <f>+EPNF!AB28</f>
        <v>346.94566417126799</v>
      </c>
      <c r="AC27" s="41">
        <f>+EPNF!AC28</f>
        <v>451.62180875628462</v>
      </c>
      <c r="AD27" s="41">
        <f>+EPNF!AD28</f>
        <v>316.44545053455028</v>
      </c>
      <c r="AE27" s="41">
        <f>+EPNF!AE28</f>
        <v>427.49638169405023</v>
      </c>
      <c r="AF27" s="41">
        <f>+EPNF!AF28</f>
        <v>414.63664701411358</v>
      </c>
      <c r="AG27" s="41">
        <f>+EPNF!AG28</f>
        <v>391.54368105020012</v>
      </c>
      <c r="AH27" s="41">
        <f>+EPNF!AH28</f>
        <v>458.83341490747966</v>
      </c>
      <c r="AI27" s="41">
        <f>+EPNF!AI28</f>
        <v>536.81601356437181</v>
      </c>
      <c r="AJ27" s="41">
        <f>+EPNF!AJ28</f>
        <v>539.44850269273115</v>
      </c>
      <c r="AK27" s="41">
        <f>+EPNF!AK28</f>
        <v>528.88218964954467</v>
      </c>
      <c r="AL27" s="41">
        <f>+EPNF!AL28</f>
        <v>473.41784664680256</v>
      </c>
      <c r="AM27" s="41">
        <f>+EPNF!AM28</f>
        <v>724.03589977516401</v>
      </c>
      <c r="AN27" s="41">
        <f>+EPNF!AN28</f>
        <v>477.16458446513934</v>
      </c>
      <c r="AO27" s="41">
        <f>+EPNF!AO28</f>
        <v>463.38683749440651</v>
      </c>
      <c r="AP27" s="41">
        <f>+EPNF!AP28</f>
        <v>540.59802053678141</v>
      </c>
      <c r="AQ27" s="41">
        <f>+EPNF!AQ28</f>
        <v>513.34551129091312</v>
      </c>
      <c r="AR27" s="41">
        <f>+EPNF!AR28</f>
        <v>537.66006840607838</v>
      </c>
      <c r="AS27" s="41">
        <f>+EPNF!AS28</f>
        <v>469.21468051420936</v>
      </c>
      <c r="AT27" s="41">
        <f>+EPNF!AT28</f>
        <v>696.18035866944217</v>
      </c>
      <c r="AU27" s="41">
        <f>+EPNF!AU28</f>
        <v>602.57978793940981</v>
      </c>
      <c r="AV27" s="41">
        <f>+EPNF!AV28</f>
        <v>574.77335344561448</v>
      </c>
      <c r="AW27" s="41">
        <f>+EPNF!AW28</f>
        <v>671.62525017813471</v>
      </c>
      <c r="AX27" s="41">
        <f>+EPNF!AX28</f>
        <v>632.53250026531464</v>
      </c>
      <c r="AY27" s="41">
        <f>+EPNF!AY28</f>
        <v>1077.0606297444747</v>
      </c>
      <c r="AZ27" s="41">
        <f>+EPNF!AZ28</f>
        <v>545.23071160015888</v>
      </c>
      <c r="BA27" s="41">
        <f>+EPNF!BA28</f>
        <v>605.33271596475856</v>
      </c>
      <c r="BB27" s="41">
        <f>+EPNF!BB28</f>
        <v>549.62771591575279</v>
      </c>
      <c r="BC27" s="41">
        <f>+EPNF!BC28</f>
        <v>625.89629808897644</v>
      </c>
      <c r="BD27" s="41">
        <f>+EPNF!BD28</f>
        <v>611.19500520016777</v>
      </c>
      <c r="BE27" s="41">
        <f>+EPNF!BE28</f>
        <v>626.31422349032289</v>
      </c>
      <c r="BF27" s="41">
        <f>+EPNF!BF28</f>
        <v>670.14059824183721</v>
      </c>
      <c r="BG27" s="41">
        <f>+EPNF!BG28</f>
        <v>626.79248842978211</v>
      </c>
      <c r="BH27" s="41">
        <f>+EPNF!BH28</f>
        <v>655.59393936582751</v>
      </c>
      <c r="BI27" s="41">
        <f>+EPNF!BI28</f>
        <v>776.23765488815707</v>
      </c>
      <c r="BJ27" s="41">
        <f>+EPNF!BJ28</f>
        <v>567.27171111550592</v>
      </c>
      <c r="BK27" s="41">
        <f>+EPNF!BK28</f>
        <v>1021.8591610270892</v>
      </c>
      <c r="BL27" s="41">
        <f>+EPNF!BL28</f>
        <v>471.2218632709816</v>
      </c>
      <c r="BM27" s="41">
        <f>+EPNF!BM28</f>
        <v>573.69499277019577</v>
      </c>
      <c r="BN27" s="41">
        <f>+EPNF!BN28</f>
        <v>600.96642107612251</v>
      </c>
      <c r="BO27" s="41">
        <f>+EPNF!BO28</f>
        <v>557.09279949518236</v>
      </c>
      <c r="BP27" s="41">
        <f>+EPNF!BP28</f>
        <v>574.82556559037187</v>
      </c>
      <c r="BQ27" s="41">
        <f>+EPNF!BQ28</f>
        <v>547.12981712322608</v>
      </c>
      <c r="BR27" s="41">
        <f>+EPNF!BR28</f>
        <v>525.66809924643121</v>
      </c>
      <c r="BS27" s="41">
        <f>+EPNF!BS28</f>
        <v>524.13897616145312</v>
      </c>
      <c r="BT27" s="41">
        <f>+EPNF!BT28</f>
        <v>529.3233481021382</v>
      </c>
      <c r="BU27" s="41">
        <f>+EPNF!BU28</f>
        <v>492.29139010899132</v>
      </c>
      <c r="BV27" s="41">
        <f>+EPNF!BV28</f>
        <v>513.67822242518355</v>
      </c>
      <c r="BW27" s="41">
        <f>+EPNF!BW28</f>
        <v>787.48108623956693</v>
      </c>
      <c r="BX27" s="41">
        <f>+EPNF!BX28</f>
        <v>426.21152603659056</v>
      </c>
      <c r="BY27" s="41">
        <f>+EPNF!BY28</f>
        <v>422.83598838959517</v>
      </c>
      <c r="BZ27" s="41">
        <f>+EPNF!BZ28</f>
        <v>506.86199882430674</v>
      </c>
      <c r="CA27" s="41">
        <f>+EPNF!CA28</f>
        <v>525.16886274246826</v>
      </c>
      <c r="CB27" s="41">
        <f>+EPNF!CB28</f>
        <v>499.43193743521556</v>
      </c>
      <c r="CC27" s="41">
        <f>+EPNF!CC28</f>
        <v>561.14328992256662</v>
      </c>
      <c r="CD27" s="41">
        <f>+EPNF!CD28</f>
        <v>471.50184023619886</v>
      </c>
      <c r="CE27" s="41">
        <f>+EPNF!CE28</f>
        <v>411.02562173027832</v>
      </c>
      <c r="CF27" s="41">
        <f>+EPNF!CF28</f>
        <v>470.19623081706749</v>
      </c>
      <c r="CG27" s="41">
        <f>+EPNF!CG28</f>
        <v>445.96104163673203</v>
      </c>
      <c r="CH27" s="41">
        <f>+EPNF!CH28</f>
        <v>445.84546213108308</v>
      </c>
      <c r="CI27" s="41">
        <f>+EPNF!CI28</f>
        <v>630.82979932007618</v>
      </c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</row>
    <row r="28" spans="1:152" s="155" customFormat="1">
      <c r="A28" s="160" t="s">
        <v>21</v>
      </c>
      <c r="B28" s="326"/>
      <c r="C28" s="153">
        <f t="shared" si="53"/>
        <v>152.84702501999999</v>
      </c>
      <c r="D28" s="153">
        <f t="shared" si="54"/>
        <v>110.2204863915435</v>
      </c>
      <c r="E28" s="153">
        <f t="shared" si="55"/>
        <v>390.45988712363095</v>
      </c>
      <c r="F28" s="153">
        <f t="shared" si="56"/>
        <v>841.76038931282346</v>
      </c>
      <c r="G28" s="153">
        <f t="shared" si="57"/>
        <v>454.25073279057477</v>
      </c>
      <c r="H28" s="153">
        <f t="shared" si="58"/>
        <v>11.446696129704641</v>
      </c>
      <c r="I28" s="153">
        <f t="shared" si="59"/>
        <v>79.014019278721889</v>
      </c>
      <c r="J28" s="153">
        <f t="shared" si="60"/>
        <v>22.822280623203675</v>
      </c>
      <c r="K28" s="153">
        <f t="shared" si="61"/>
        <v>39.564028988369806</v>
      </c>
      <c r="L28" s="153">
        <f t="shared" si="62"/>
        <v>53.236454495854325</v>
      </c>
      <c r="M28" s="153">
        <f t="shared" si="63"/>
        <v>13.86371017791188</v>
      </c>
      <c r="N28" s="153">
        <f t="shared" si="64"/>
        <v>23.353718588408569</v>
      </c>
      <c r="O28" s="153">
        <f t="shared" si="65"/>
        <v>19.766603129368718</v>
      </c>
      <c r="P28" s="153">
        <f t="shared" si="66"/>
        <v>13.577548592952109</v>
      </c>
      <c r="Q28" s="153">
        <f t="shared" si="67"/>
        <v>21.973435332600488</v>
      </c>
      <c r="R28" s="153">
        <f t="shared" si="68"/>
        <v>324.57409937332847</v>
      </c>
      <c r="S28" s="153">
        <f t="shared" si="69"/>
        <v>30.33480382474988</v>
      </c>
      <c r="T28" s="153">
        <f t="shared" si="70"/>
        <v>164.58665649</v>
      </c>
      <c r="U28" s="153">
        <f t="shared" si="71"/>
        <v>176.14073732332864</v>
      </c>
      <c r="V28" s="153">
        <f t="shared" si="72"/>
        <v>281.90762166898548</v>
      </c>
      <c r="W28" s="153">
        <f t="shared" si="73"/>
        <v>219.12537383050937</v>
      </c>
      <c r="X28" s="153">
        <f t="shared" si="74"/>
        <v>59.658220435561866</v>
      </c>
      <c r="Y28" s="153">
        <f t="shared" si="75"/>
        <v>185.87438458669197</v>
      </c>
      <c r="Z28" s="153">
        <f t="shared" si="76"/>
        <v>70.195666778477801</v>
      </c>
      <c r="AA28" s="153">
        <f t="shared" si="77"/>
        <v>138.52246098984313</v>
      </c>
      <c r="AB28" s="152">
        <f>+Cons_SPNF!AB30</f>
        <v>2.9073258700000006</v>
      </c>
      <c r="AC28" s="152">
        <f>+Cons_SPNF!AC30</f>
        <v>3.0824394755310869</v>
      </c>
      <c r="AD28" s="152">
        <f>+Cons_SPNF!AD30</f>
        <v>5.4569307841735535</v>
      </c>
      <c r="AE28" s="152">
        <f>+Cons_SPNF!AE30</f>
        <v>3.2758539666666691</v>
      </c>
      <c r="AF28" s="152">
        <f>+Cons_SPNF!AF30</f>
        <v>5.7352070433333306</v>
      </c>
      <c r="AG28" s="152">
        <f>+Cons_SPNF!AG30</f>
        <v>70.002958268721883</v>
      </c>
      <c r="AH28" s="152">
        <f>+Cons_SPNF!AH30</f>
        <v>3.2123225997309648</v>
      </c>
      <c r="AI28" s="152">
        <f>+Cons_SPNF!AI30</f>
        <v>16.540770840139373</v>
      </c>
      <c r="AJ28" s="152">
        <f>+Cons_SPNF!AJ30</f>
        <v>3.0691871833333377</v>
      </c>
      <c r="AK28" s="152">
        <f>+Cons_SPNF!AK30</f>
        <v>6.0392733628900217</v>
      </c>
      <c r="AL28" s="152">
        <f>+Cons_SPNF!AL30</f>
        <v>8.849681133333327</v>
      </c>
      <c r="AM28" s="152">
        <f>+Cons_SPNF!AM30</f>
        <v>24.675074492146457</v>
      </c>
      <c r="AN28" s="152">
        <f>+Cons_SPNF!AN30</f>
        <v>7.8405901611088265</v>
      </c>
      <c r="AO28" s="152">
        <f>+Cons_SPNF!AO30</f>
        <v>18.511018564283102</v>
      </c>
      <c r="AP28" s="152">
        <f>+Cons_SPNF!AP30</f>
        <v>26.884845770462398</v>
      </c>
      <c r="AQ28" s="152">
        <f>+Cons_SPNF!AQ30</f>
        <v>2.4807541203836019</v>
      </c>
      <c r="AR28" s="152">
        <f>+Cons_SPNF!AR30</f>
        <v>6.4948041100000005</v>
      </c>
      <c r="AS28" s="152">
        <f>+Cons_SPNF!AS30</f>
        <v>4.8881519475282795</v>
      </c>
      <c r="AT28" s="152">
        <f>+Cons_SPNF!AT30</f>
        <v>5.7598897198101096</v>
      </c>
      <c r="AU28" s="152">
        <f>+Cons_SPNF!AU30</f>
        <v>10.981699863742955</v>
      </c>
      <c r="AV28" s="152">
        <f>+Cons_SPNF!AV30</f>
        <v>6.6121290048555057</v>
      </c>
      <c r="AW28" s="152">
        <f>+Cons_SPNF!AW30</f>
        <v>5.0849208388664682</v>
      </c>
      <c r="AX28" s="152">
        <f>+Cons_SPNF!AX30</f>
        <v>6.8144156800000015</v>
      </c>
      <c r="AY28" s="152">
        <f>+Cons_SPNF!AY30</f>
        <v>7.8672666105022504</v>
      </c>
      <c r="AZ28" s="152">
        <f>+Cons_SPNF!AZ30</f>
        <v>2.676136769623465</v>
      </c>
      <c r="BA28" s="152">
        <f>+Cons_SPNF!BA30</f>
        <v>8.0704091600000005</v>
      </c>
      <c r="BB28" s="152">
        <f>+Cons_SPNF!BB30</f>
        <v>2.8310026633286425</v>
      </c>
      <c r="BC28" s="152">
        <f>+Cons_SPNF!BC30</f>
        <v>14.259581169999992</v>
      </c>
      <c r="BD28" s="152">
        <f>+Cons_SPNF!BD30</f>
        <v>3.2426984992718562</v>
      </c>
      <c r="BE28" s="152">
        <f>+Cons_SPNF!BE30</f>
        <v>4.4711556633286405</v>
      </c>
      <c r="BF28" s="152">
        <f>+Cons_SPNF!BF30</f>
        <v>16.138189388890524</v>
      </c>
      <c r="BG28" s="152">
        <f>+Cons_SPNF!BG30</f>
        <v>4.2527572599999921</v>
      </c>
      <c r="BH28" s="152">
        <f>+Cons_SPNF!BH30</f>
        <v>304.18315272443795</v>
      </c>
      <c r="BI28" s="152">
        <f>+Cons_SPNF!BI30</f>
        <v>4.9278962433286368</v>
      </c>
      <c r="BJ28" s="152">
        <f>+Cons_SPNF!BJ30</f>
        <v>4.0829362898428254</v>
      </c>
      <c r="BK28" s="152">
        <f>+Cons_SPNF!BK30</f>
        <v>21.323971291578417</v>
      </c>
      <c r="BL28" s="152">
        <f>+Cons_SPNF!BL30</f>
        <v>12.953004959999999</v>
      </c>
      <c r="BM28" s="152">
        <f>+Cons_SPNF!BM30</f>
        <v>47.70659011</v>
      </c>
      <c r="BN28" s="152">
        <f>+Cons_SPNF!BN30</f>
        <v>103.92706142</v>
      </c>
      <c r="BO28" s="152">
        <f>+Cons_SPNF!BO30</f>
        <v>50.017543199999999</v>
      </c>
      <c r="BP28" s="152">
        <f>+Cons_SPNF!BP30</f>
        <v>25.017722713328649</v>
      </c>
      <c r="BQ28" s="152">
        <f>+Cons_SPNF!BQ30</f>
        <v>101.10547140999999</v>
      </c>
      <c r="BR28" s="152">
        <f>+Cons_SPNF!BR30</f>
        <v>168.35063543009241</v>
      </c>
      <c r="BS28" s="152">
        <f>+Cons_SPNF!BS30</f>
        <v>29.298633448893064</v>
      </c>
      <c r="BT28" s="152">
        <f>+Cons_SPNF!BT30</f>
        <v>84.258352790000004</v>
      </c>
      <c r="BU28" s="152">
        <f>+Cons_SPNF!BU30</f>
        <v>6.8169173899999942</v>
      </c>
      <c r="BV28" s="152">
        <f>+Cons_SPNF!BV30</f>
        <v>6.4152842741793785</v>
      </c>
      <c r="BW28" s="152">
        <f>+Cons_SPNF!BW30</f>
        <v>205.89317216633</v>
      </c>
      <c r="BX28" s="152">
        <f>+Cons_SPNF!BX30</f>
        <v>26.584396078890514</v>
      </c>
      <c r="BY28" s="152">
        <f>+Cons_SPNF!BY30</f>
        <v>8.7923055766713532</v>
      </c>
      <c r="BZ28" s="152">
        <f>+Cons_SPNF!BZ30</f>
        <v>24.281518779999999</v>
      </c>
      <c r="CA28" s="152">
        <f>+Cons_SPNF!CA30</f>
        <v>67.149025676691963</v>
      </c>
      <c r="CB28" s="152">
        <f>+Cons_SPNF!CB30</f>
        <v>40.077497030000004</v>
      </c>
      <c r="CC28" s="152">
        <f>+Cons_SPNF!CC30</f>
        <v>78.647861880000008</v>
      </c>
      <c r="CD28" s="152">
        <f>+Cons_SPNF!CD30</f>
        <v>6.5218897184777846</v>
      </c>
      <c r="CE28" s="152">
        <f>+Cons_SPNF!CE30</f>
        <v>27.059038699999995</v>
      </c>
      <c r="CF28" s="152">
        <f>+Cons_SPNF!CF30</f>
        <v>36.614738360000025</v>
      </c>
      <c r="CG28" s="152">
        <f>+Cons_SPNF!CG30</f>
        <v>16.337150809999986</v>
      </c>
      <c r="CH28" s="152">
        <f>+Cons_SPNF!CH30</f>
        <v>43.760194969843127</v>
      </c>
      <c r="CI28" s="153">
        <f>+Cons_SPNF!CI30</f>
        <v>78.425115210000001</v>
      </c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</row>
    <row r="29" spans="1:152" s="290" customFormat="1">
      <c r="A29" s="285" t="s">
        <v>177</v>
      </c>
      <c r="B29" s="285"/>
      <c r="C29" s="286">
        <f t="shared" ref="C29:AA29" si="103">(+C22+C24+C25-C21-C26)*1000000</f>
        <v>3.637978807091713E-6</v>
      </c>
      <c r="D29" s="286">
        <f t="shared" si="103"/>
        <v>-9.0949470177292824E-7</v>
      </c>
      <c r="E29" s="286">
        <f t="shared" si="103"/>
        <v>9.0949470177292824E-7</v>
      </c>
      <c r="F29" s="286">
        <f t="shared" si="103"/>
        <v>-9.0949470177292824E-6</v>
      </c>
      <c r="G29" s="286">
        <f t="shared" si="103"/>
        <v>-1.8189894035458565E-6</v>
      </c>
      <c r="H29" s="286">
        <f t="shared" si="103"/>
        <v>-1.8189894035458565E-6</v>
      </c>
      <c r="I29" s="286">
        <f t="shared" si="103"/>
        <v>9.0949470177292824E-7</v>
      </c>
      <c r="J29" s="286">
        <f t="shared" si="103"/>
        <v>-9.0949470177292824E-7</v>
      </c>
      <c r="K29" s="286">
        <f t="shared" si="103"/>
        <v>2.2737367544323206E-7</v>
      </c>
      <c r="L29" s="286">
        <f t="shared" si="103"/>
        <v>-1.3642420526593924E-6</v>
      </c>
      <c r="M29" s="286">
        <f t="shared" si="103"/>
        <v>-4.5474735088646412E-7</v>
      </c>
      <c r="N29" s="286">
        <f t="shared" si="103"/>
        <v>2.2737367544323206E-7</v>
      </c>
      <c r="O29" s="286">
        <f t="shared" si="103"/>
        <v>-9.0949470177292824E-7</v>
      </c>
      <c r="P29" s="286">
        <f t="shared" si="103"/>
        <v>-1.3642420526593924E-6</v>
      </c>
      <c r="Q29" s="286">
        <f t="shared" si="103"/>
        <v>2.0463630789890885E-6</v>
      </c>
      <c r="R29" s="286">
        <f t="shared" si="103"/>
        <v>4.5474735088646412E-7</v>
      </c>
      <c r="S29" s="286">
        <f t="shared" si="103"/>
        <v>9.0949470177292824E-7</v>
      </c>
      <c r="T29" s="286">
        <f t="shared" si="103"/>
        <v>-6.8212102632969618E-7</v>
      </c>
      <c r="U29" s="286">
        <f t="shared" si="103"/>
        <v>9.0949470177292824E-7</v>
      </c>
      <c r="V29" s="286">
        <f t="shared" si="103"/>
        <v>-3.4106051316484809E-7</v>
      </c>
      <c r="W29" s="286">
        <f t="shared" si="103"/>
        <v>-1.1368683772161603E-6</v>
      </c>
      <c r="X29" s="286">
        <f t="shared" si="103"/>
        <v>4.5474735088646412E-7</v>
      </c>
      <c r="Y29" s="286">
        <f t="shared" si="103"/>
        <v>4.5474735088646412E-7</v>
      </c>
      <c r="Z29" s="286">
        <f t="shared" si="103"/>
        <v>0</v>
      </c>
      <c r="AA29" s="286">
        <f t="shared" si="103"/>
        <v>1.1368683772161603E-6</v>
      </c>
      <c r="AB29" s="286">
        <f t="shared" ref="AB29:AT29" si="104">(+AB22+AB24+AB25-AB21-AB26)*1000000</f>
        <v>-5.1159076974727213E-7</v>
      </c>
      <c r="AC29" s="286">
        <f t="shared" si="104"/>
        <v>2.8421709430404007E-7</v>
      </c>
      <c r="AD29" s="286">
        <f t="shared" si="104"/>
        <v>1.7053025658242404E-7</v>
      </c>
      <c r="AE29" s="286">
        <f t="shared" si="104"/>
        <v>6.2527760746888816E-7</v>
      </c>
      <c r="AF29" s="286">
        <f t="shared" si="104"/>
        <v>5.1159076974727213E-7</v>
      </c>
      <c r="AG29" s="286">
        <f t="shared" si="104"/>
        <v>-2.2737367544323206E-7</v>
      </c>
      <c r="AH29" s="286">
        <f t="shared" si="104"/>
        <v>-3.979039320256561E-7</v>
      </c>
      <c r="AI29" s="286">
        <f t="shared" si="104"/>
        <v>-5.6843418860808015E-8</v>
      </c>
      <c r="AJ29" s="286">
        <f t="shared" si="104"/>
        <v>-3.4106051316484809E-7</v>
      </c>
      <c r="AK29" s="286">
        <f t="shared" si="104"/>
        <v>1.7053025658242404E-7</v>
      </c>
      <c r="AL29" s="286">
        <f t="shared" si="104"/>
        <v>-4.5474735088646412E-7</v>
      </c>
      <c r="AM29" s="286">
        <f t="shared" si="104"/>
        <v>4.5474735088646412E-7</v>
      </c>
      <c r="AN29" s="286">
        <f t="shared" si="104"/>
        <v>-2.2737367544323206E-7</v>
      </c>
      <c r="AO29" s="286">
        <f t="shared" si="104"/>
        <v>-1.1368683772161603E-7</v>
      </c>
      <c r="AP29" s="286">
        <f t="shared" si="104"/>
        <v>-6.8212102632969618E-7</v>
      </c>
      <c r="AQ29" s="286">
        <f t="shared" si="104"/>
        <v>3.4106051316484809E-7</v>
      </c>
      <c r="AR29" s="286">
        <f t="shared" si="104"/>
        <v>-3.979039320256561E-7</v>
      </c>
      <c r="AS29" s="286">
        <f t="shared" si="104"/>
        <v>4.5474735088646412E-7</v>
      </c>
      <c r="AT29" s="286">
        <f t="shared" si="104"/>
        <v>0</v>
      </c>
      <c r="AU29" s="286">
        <f t="shared" ref="AU29:BZ29" si="105">(+AU22+AU24+AU25-AU21-AU26)*1000000</f>
        <v>-5.6843418860808015E-8</v>
      </c>
      <c r="AV29" s="286">
        <f t="shared" si="105"/>
        <v>2.2737367544323206E-7</v>
      </c>
      <c r="AW29" s="286">
        <f t="shared" si="105"/>
        <v>3.4106051316484809E-7</v>
      </c>
      <c r="AX29" s="286">
        <f t="shared" si="105"/>
        <v>-7.9580786405131221E-7</v>
      </c>
      <c r="AY29" s="286">
        <f t="shared" si="105"/>
        <v>-1.1368683772161603E-7</v>
      </c>
      <c r="AZ29" s="286">
        <f t="shared" si="105"/>
        <v>-5.6843418860808015E-7</v>
      </c>
      <c r="BA29" s="286">
        <f t="shared" si="105"/>
        <v>-2.2737367544323206E-7</v>
      </c>
      <c r="BB29" s="286">
        <f t="shared" si="105"/>
        <v>-5.6843418860808015E-8</v>
      </c>
      <c r="BC29" s="286">
        <f t="shared" si="105"/>
        <v>4.5474735088646412E-7</v>
      </c>
      <c r="BD29" s="286">
        <f t="shared" si="105"/>
        <v>7.3896444519050419E-7</v>
      </c>
      <c r="BE29" s="286">
        <f t="shared" si="105"/>
        <v>9.0949470177292824E-7</v>
      </c>
      <c r="BF29" s="286">
        <f t="shared" si="105"/>
        <v>1.1368683772161603E-7</v>
      </c>
      <c r="BG29" s="286">
        <f t="shared" si="105"/>
        <v>-6.8212102632969618E-7</v>
      </c>
      <c r="BH29" s="286">
        <f t="shared" si="105"/>
        <v>2.2737367544323206E-7</v>
      </c>
      <c r="BI29" s="286">
        <f t="shared" si="105"/>
        <v>4.5474735088646412E-7</v>
      </c>
      <c r="BJ29" s="286">
        <f t="shared" si="105"/>
        <v>6.8212102632969618E-7</v>
      </c>
      <c r="BK29" s="286">
        <f t="shared" si="105"/>
        <v>7.9580786405131221E-7</v>
      </c>
      <c r="BL29" s="286">
        <f t="shared" si="105"/>
        <v>3.4106051316484809E-7</v>
      </c>
      <c r="BM29" s="286">
        <f t="shared" si="105"/>
        <v>-1.1368683772161603E-7</v>
      </c>
      <c r="BN29" s="286">
        <f t="shared" si="105"/>
        <v>-6.8212102632969618E-7</v>
      </c>
      <c r="BO29" s="286">
        <f t="shared" si="105"/>
        <v>2.2737367544323206E-7</v>
      </c>
      <c r="BP29" s="286">
        <f t="shared" si="105"/>
        <v>0</v>
      </c>
      <c r="BQ29" s="286">
        <f t="shared" si="105"/>
        <v>-3.4106051316484809E-7</v>
      </c>
      <c r="BR29" s="286">
        <f t="shared" si="105"/>
        <v>-2.2737367544323206E-7</v>
      </c>
      <c r="BS29" s="286">
        <f t="shared" si="105"/>
        <v>-2.2737367544323206E-7</v>
      </c>
      <c r="BT29" s="286">
        <f t="shared" si="105"/>
        <v>5.9685589803848416E-7</v>
      </c>
      <c r="BU29" s="286">
        <f t="shared" si="105"/>
        <v>2.8421709430404007E-7</v>
      </c>
      <c r="BV29" s="286">
        <f t="shared" si="105"/>
        <v>-1.1368683772161603E-7</v>
      </c>
      <c r="BW29" s="286">
        <f t="shared" si="105"/>
        <v>-4.5474735088646412E-7</v>
      </c>
      <c r="BX29" s="286">
        <f t="shared" si="105"/>
        <v>1.7053025658242404E-7</v>
      </c>
      <c r="BY29" s="286">
        <f t="shared" si="105"/>
        <v>-8.5265128291212022E-8</v>
      </c>
      <c r="BZ29" s="286">
        <f t="shared" si="105"/>
        <v>-5.6843418860808015E-7</v>
      </c>
      <c r="CA29" s="286">
        <f t="shared" ref="CA29:CI29" si="106">(+CA22+CA24+CA25-CA21-CA26)*1000000</f>
        <v>1.1368683772161603E-7</v>
      </c>
      <c r="CB29" s="286">
        <f t="shared" si="106"/>
        <v>5.6843418860808015E-8</v>
      </c>
      <c r="CC29" s="286">
        <f t="shared" si="106"/>
        <v>-6.8212102632969618E-7</v>
      </c>
      <c r="CD29" s="286">
        <f t="shared" si="106"/>
        <v>2.2737367544323206E-7</v>
      </c>
      <c r="CE29" s="286">
        <f t="shared" si="106"/>
        <v>-4.5474735088646412E-7</v>
      </c>
      <c r="CF29" s="286">
        <f t="shared" si="106"/>
        <v>2.2737367544323206E-7</v>
      </c>
      <c r="CG29" s="286">
        <f t="shared" si="106"/>
        <v>2.2737367544323206E-7</v>
      </c>
      <c r="CH29" s="286">
        <f t="shared" si="106"/>
        <v>2.2737367544323206E-7</v>
      </c>
      <c r="CI29" s="286">
        <f t="shared" si="106"/>
        <v>1.5916157281026244E-6</v>
      </c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</row>
    <row r="30" spans="1:152" s="290" customFormat="1">
      <c r="A30" s="285" t="s">
        <v>178</v>
      </c>
      <c r="B30" s="285"/>
      <c r="C30" s="288">
        <f t="shared" ref="C30:AA30" si="107">(+C21+C27-C20-C28)*1000000</f>
        <v>4.3769432522822171E-6</v>
      </c>
      <c r="D30" s="288">
        <f t="shared" si="107"/>
        <v>1.0501821634534281E-5</v>
      </c>
      <c r="E30" s="288">
        <f t="shared" si="107"/>
        <v>-6.2527760746888816E-7</v>
      </c>
      <c r="F30" s="288">
        <f t="shared" si="107"/>
        <v>9.0949470177292824E-6</v>
      </c>
      <c r="G30" s="288">
        <f t="shared" si="107"/>
        <v>-5.1727511163335294E-6</v>
      </c>
      <c r="H30" s="288">
        <f t="shared" si="107"/>
        <v>1.9184653865522705E-7</v>
      </c>
      <c r="I30" s="288">
        <f t="shared" si="107"/>
        <v>-1.5916157281026244E-6</v>
      </c>
      <c r="J30" s="288">
        <f t="shared" si="107"/>
        <v>6.0396132539608516E-7</v>
      </c>
      <c r="K30" s="288">
        <f t="shared" si="107"/>
        <v>-1.2150280781497713E-6</v>
      </c>
      <c r="L30" s="288">
        <f t="shared" si="107"/>
        <v>2.0534685063466895E-6</v>
      </c>
      <c r="M30" s="288">
        <f t="shared" si="107"/>
        <v>1.2825296380469808E-6</v>
      </c>
      <c r="N30" s="288">
        <f t="shared" si="107"/>
        <v>2.4158453015843406E-7</v>
      </c>
      <c r="O30" s="288">
        <f t="shared" si="107"/>
        <v>-3.4106051316484809E-7</v>
      </c>
      <c r="P30" s="288">
        <f t="shared" si="107"/>
        <v>1.3535839116229909E-6</v>
      </c>
      <c r="Q30" s="288">
        <f t="shared" si="107"/>
        <v>-2.1316282072803006E-7</v>
      </c>
      <c r="R30" s="288">
        <f t="shared" si="107"/>
        <v>3.979039320256561E-7</v>
      </c>
      <c r="S30" s="288">
        <f t="shared" si="107"/>
        <v>1.4814816040598089E-6</v>
      </c>
      <c r="T30" s="288">
        <f t="shared" si="107"/>
        <v>6.8212102632969618E-7</v>
      </c>
      <c r="U30" s="288">
        <f t="shared" si="107"/>
        <v>-1.7337242752546445E-6</v>
      </c>
      <c r="V30" s="288">
        <f t="shared" si="107"/>
        <v>2.7284841053187847E-6</v>
      </c>
      <c r="W30" s="288">
        <f t="shared" si="107"/>
        <v>1.9326762412674725E-6</v>
      </c>
      <c r="X30" s="288">
        <f t="shared" si="107"/>
        <v>-4.9737991503207013E-8</v>
      </c>
      <c r="Y30" s="288">
        <f t="shared" si="107"/>
        <v>5.6843418860808015E-8</v>
      </c>
      <c r="Z30" s="288">
        <f t="shared" si="107"/>
        <v>1.9895196601282805E-6</v>
      </c>
      <c r="AA30" s="288">
        <f t="shared" si="107"/>
        <v>1.1368683772161603E-7</v>
      </c>
      <c r="AB30" s="288">
        <f t="shared" ref="AB30:AT30" si="108">(+AB21+AB27-AB20-AB28)*1000000</f>
        <v>4.7650772216911719E-7</v>
      </c>
      <c r="AC30" s="288">
        <f t="shared" si="108"/>
        <v>2.8643754035329039E-7</v>
      </c>
      <c r="AD30" s="288">
        <f t="shared" si="108"/>
        <v>-1.1635137298071641E-7</v>
      </c>
      <c r="AE30" s="288">
        <f t="shared" si="108"/>
        <v>-1.2345680033831741E-7</v>
      </c>
      <c r="AF30" s="288">
        <f t="shared" si="108"/>
        <v>1.723066134218243E-7</v>
      </c>
      <c r="AG30" s="288">
        <f t="shared" si="108"/>
        <v>-2.7000623958883807E-7</v>
      </c>
      <c r="AH30" s="288">
        <f t="shared" si="108"/>
        <v>6.1373128801278654E-7</v>
      </c>
      <c r="AI30" s="288">
        <f t="shared" si="108"/>
        <v>-3.979039320256561E-7</v>
      </c>
      <c r="AJ30" s="288">
        <f t="shared" si="108"/>
        <v>8.4154905266586866E-7</v>
      </c>
      <c r="AK30" s="288">
        <f t="shared" si="108"/>
        <v>-4.0500935938325711E-7</v>
      </c>
      <c r="AL30" s="288">
        <f t="shared" si="108"/>
        <v>-3.4816594052244909E-7</v>
      </c>
      <c r="AM30" s="288">
        <f t="shared" si="108"/>
        <v>-9.1660012913052924E-7</v>
      </c>
      <c r="AN30" s="288">
        <f t="shared" si="108"/>
        <v>-2.3270274596143281E-7</v>
      </c>
      <c r="AO30" s="288">
        <f t="shared" si="108"/>
        <v>3.0198066269804258E-7</v>
      </c>
      <c r="AP30" s="288">
        <f t="shared" si="108"/>
        <v>6.1817218011128716E-7</v>
      </c>
      <c r="AQ30" s="288">
        <f t="shared" si="108"/>
        <v>6.2172489379008766E-9</v>
      </c>
      <c r="AR30" s="288">
        <f t="shared" si="108"/>
        <v>-3.2329694477084558E-7</v>
      </c>
      <c r="AS30" s="288">
        <f t="shared" si="108"/>
        <v>2.3359092438113294E-7</v>
      </c>
      <c r="AT30" s="288">
        <f t="shared" si="108"/>
        <v>3.0730973321624333E-7</v>
      </c>
      <c r="AU30" s="288">
        <f t="shared" ref="AU30:BZ30" si="109">(+AU21+AU27-AU20-AU28)*1000000</f>
        <v>4.6007642140466487E-7</v>
      </c>
      <c r="AV30" s="288">
        <f t="shared" si="109"/>
        <v>3.8191672047105385E-7</v>
      </c>
      <c r="AW30" s="288">
        <f t="shared" si="109"/>
        <v>-1.5809575870662229E-7</v>
      </c>
      <c r="AX30" s="288">
        <f t="shared" si="109"/>
        <v>-9.0594198809412774E-8</v>
      </c>
      <c r="AY30" s="288">
        <f t="shared" si="109"/>
        <v>-9.4146912488213275E-8</v>
      </c>
      <c r="AZ30" s="288">
        <f t="shared" si="109"/>
        <v>5.4356519285647664E-7</v>
      </c>
      <c r="BA30" s="288">
        <f t="shared" si="109"/>
        <v>5.3290705182007514E-8</v>
      </c>
      <c r="BB30" s="288">
        <f t="shared" si="109"/>
        <v>3.028688411177427E-7</v>
      </c>
      <c r="BC30" s="288">
        <f t="shared" si="109"/>
        <v>2.8244073746463982E-7</v>
      </c>
      <c r="BD30" s="288">
        <f t="shared" si="109"/>
        <v>7.3585582072155375E-7</v>
      </c>
      <c r="BE30" s="288">
        <f t="shared" si="109"/>
        <v>1.3233858453531866E-7</v>
      </c>
      <c r="BF30" s="288">
        <f t="shared" si="109"/>
        <v>9.9475983006414026E-8</v>
      </c>
      <c r="BG30" s="288">
        <f t="shared" si="109"/>
        <v>1.8829382497642655E-7</v>
      </c>
      <c r="BH30" s="288">
        <f t="shared" si="109"/>
        <v>1.1368683772161603E-7</v>
      </c>
      <c r="BI30" s="288">
        <f t="shared" si="109"/>
        <v>4.5030645878796349E-7</v>
      </c>
      <c r="BJ30" s="288">
        <f t="shared" si="109"/>
        <v>1.936228954946273E-7</v>
      </c>
      <c r="BK30" s="288">
        <f t="shared" si="109"/>
        <v>-9.8054897534893826E-7</v>
      </c>
      <c r="BL30" s="288">
        <f t="shared" si="109"/>
        <v>-1.829647544582258E-7</v>
      </c>
      <c r="BM30" s="288">
        <f t="shared" si="109"/>
        <v>-4.7606363295926712E-7</v>
      </c>
      <c r="BN30" s="288">
        <f t="shared" si="109"/>
        <v>4.2632564145606011E-7</v>
      </c>
      <c r="BO30" s="288">
        <f t="shared" si="109"/>
        <v>5.4711790653527714E-7</v>
      </c>
      <c r="BP30" s="288">
        <f t="shared" si="109"/>
        <v>-8.1712414612411521E-8</v>
      </c>
      <c r="BQ30" s="288">
        <f t="shared" si="109"/>
        <v>7.1054273576010019E-8</v>
      </c>
      <c r="BR30" s="288">
        <f t="shared" si="109"/>
        <v>1.4210854715202004E-7</v>
      </c>
      <c r="BS30" s="288">
        <f t="shared" si="109"/>
        <v>-2.4868995751603507E-7</v>
      </c>
      <c r="BT30" s="288">
        <f t="shared" si="109"/>
        <v>5.6843418860808015E-7</v>
      </c>
      <c r="BU30" s="288">
        <f t="shared" si="109"/>
        <v>-3.7747582837255322E-7</v>
      </c>
      <c r="BV30" s="288">
        <f t="shared" si="109"/>
        <v>2.3359092438113294E-7</v>
      </c>
      <c r="BW30" s="288">
        <f t="shared" si="109"/>
        <v>2.5579538487363607E-7</v>
      </c>
      <c r="BX30" s="288">
        <f t="shared" si="109"/>
        <v>1.6342482922482304E-7</v>
      </c>
      <c r="BY30" s="288">
        <f t="shared" si="109"/>
        <v>5.2580162446247414E-7</v>
      </c>
      <c r="BZ30" s="288">
        <f t="shared" si="109"/>
        <v>6.2527760746888816E-7</v>
      </c>
      <c r="CA30" s="288">
        <f t="shared" ref="CA30:CI30" si="110">(+CA21+CA27-CA20-CA28)*1000000</f>
        <v>0</v>
      </c>
      <c r="CB30" s="288">
        <f t="shared" si="110"/>
        <v>-5.5422333389287814E-7</v>
      </c>
      <c r="CC30" s="288">
        <f t="shared" si="110"/>
        <v>1.5631940186722204E-7</v>
      </c>
      <c r="CD30" s="288">
        <f t="shared" si="110"/>
        <v>-6.1284310959308641E-8</v>
      </c>
      <c r="CE30" s="288">
        <f t="shared" si="110"/>
        <v>6.6080474425689317E-7</v>
      </c>
      <c r="CF30" s="288">
        <f t="shared" si="110"/>
        <v>2.1316282072803006E-8</v>
      </c>
      <c r="CG30" s="288">
        <f t="shared" si="110"/>
        <v>-7.460698725481052E-8</v>
      </c>
      <c r="CH30" s="288">
        <f t="shared" si="110"/>
        <v>1.4210854715202004E-7</v>
      </c>
      <c r="CI30" s="288">
        <f t="shared" si="110"/>
        <v>-3.979039320256561E-7</v>
      </c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</row>
    <row r="31" spans="1:152" s="7" customFormat="1" ht="15.75">
      <c r="A31" s="206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</row>
    <row r="32" spans="1:152" s="7" customFormat="1">
      <c r="A32" s="17" t="s">
        <v>17</v>
      </c>
      <c r="B32" s="324" t="s">
        <v>34</v>
      </c>
      <c r="C32" s="49">
        <f t="shared" ref="C32:C40" si="111">+SUM(AB32:AM32)</f>
        <v>-2634.4272613294156</v>
      </c>
      <c r="D32" s="49">
        <f t="shared" ref="D32:D40" si="112">+SUM(AN32:AY32)</f>
        <v>-7431.1970099707532</v>
      </c>
      <c r="E32" s="49">
        <f t="shared" ref="E32:E40" si="113">+SUM(AZ32:BK32)</f>
        <v>-8062.6964919919774</v>
      </c>
      <c r="F32" s="49">
        <f t="shared" ref="F32:F40" si="114">+SUM(BL32:BW32)</f>
        <v>-6117.2697511604747</v>
      </c>
      <c r="G32" s="49">
        <f t="shared" ref="G32:G40" si="115">+SUM(BX32:CI32)</f>
        <v>-9067.8777252809923</v>
      </c>
      <c r="H32" s="49">
        <f t="shared" ref="H32:H40" si="116">+SUM(AB32:AD32)</f>
        <v>892.84678790306771</v>
      </c>
      <c r="I32" s="49">
        <f t="shared" ref="I32:I40" si="117">+SUM(AE32:AG32)</f>
        <v>716.36155882053754</v>
      </c>
      <c r="J32" s="49">
        <f t="shared" ref="J32:J40" si="118">+SUM(AH32:AJ32)</f>
        <v>-662.72998016232714</v>
      </c>
      <c r="K32" s="49">
        <f t="shared" ref="K32:K40" si="119">+SUM(AK32:AM32)</f>
        <v>-3580.9056278906937</v>
      </c>
      <c r="L32" s="49">
        <f t="shared" ref="L32:L40" si="120">+SUM(AN32:AP32)</f>
        <v>-757.00916849759096</v>
      </c>
      <c r="M32" s="49">
        <f t="shared" ref="M32:M40" si="121">+SUM(AQ32:AS32)</f>
        <v>-679.02294015194639</v>
      </c>
      <c r="N32" s="49">
        <f t="shared" ref="N32:N40" si="122">+SUM(AT32:AV32)</f>
        <v>-1422.9242062872122</v>
      </c>
      <c r="O32" s="49">
        <f t="shared" ref="O32:O40" si="123">+SUM(AW32:AY32)</f>
        <v>-4572.2406950340037</v>
      </c>
      <c r="P32" s="49">
        <f t="shared" ref="P32:P40" si="124">+SUM(AZ32:BB32)</f>
        <v>-252.60634294947522</v>
      </c>
      <c r="Q32" s="49">
        <f t="shared" ref="Q32:Q40" si="125">+SUM(BC32:BE32)</f>
        <v>-380.86465580737422</v>
      </c>
      <c r="R32" s="49">
        <f t="shared" ref="R32:R40" si="126">+SUM(BF32:BH32)</f>
        <v>-1990.9782010942472</v>
      </c>
      <c r="S32" s="49">
        <f t="shared" ref="S32:S40" si="127">+SUM(BI32:BK32)</f>
        <v>-5438.2472921408807</v>
      </c>
      <c r="T32" s="49">
        <f t="shared" ref="T32:T40" si="128">+SUM(BL32:BN32)</f>
        <v>-317.37053907391828</v>
      </c>
      <c r="U32" s="49">
        <f t="shared" ref="U32:U40" si="129">+SUM(BO32:BQ32)</f>
        <v>-397.82436756669676</v>
      </c>
      <c r="V32" s="49">
        <f t="shared" ref="V32:V40" si="130">+SUM(BR32:BT32)</f>
        <v>-869.37144570716055</v>
      </c>
      <c r="W32" s="49">
        <f t="shared" ref="W32:W40" si="131">+SUM(BU32:BW32)</f>
        <v>-4532.7033988126987</v>
      </c>
      <c r="X32" s="49">
        <f t="shared" ref="X32:X40" si="132">+SUM(BX32:BZ32)</f>
        <v>-1811.7616901580136</v>
      </c>
      <c r="Y32" s="49">
        <f t="shared" ref="Y32:Y40" si="133">+SUM(CA32:CC32)</f>
        <v>-1086.9388125813166</v>
      </c>
      <c r="Z32" s="49">
        <f t="shared" ref="Z32:Z40" si="134">+SUM(CD32:CF32)</f>
        <v>-1920.7308553453859</v>
      </c>
      <c r="AA32" s="49">
        <f t="shared" ref="AA32:AA40" si="135">+SUM(CG32:CI32)</f>
        <v>-4248.4463671962767</v>
      </c>
      <c r="AB32" s="142">
        <f t="shared" ref="AB32:BG32" si="136">+AB8-AB20</f>
        <v>420.61849691557472</v>
      </c>
      <c r="AC32" s="142">
        <f t="shared" si="136"/>
        <v>211.39373887731335</v>
      </c>
      <c r="AD32" s="142">
        <f t="shared" si="136"/>
        <v>260.83455211017963</v>
      </c>
      <c r="AE32" s="142">
        <f t="shared" si="136"/>
        <v>715.1256772491588</v>
      </c>
      <c r="AF32" s="142">
        <f t="shared" si="136"/>
        <v>317.62465022850392</v>
      </c>
      <c r="AG32" s="142">
        <f t="shared" si="136"/>
        <v>-316.38876865712518</v>
      </c>
      <c r="AH32" s="142">
        <f t="shared" si="136"/>
        <v>68.453281009578404</v>
      </c>
      <c r="AI32" s="142">
        <f t="shared" si="136"/>
        <v>-534.10703625501901</v>
      </c>
      <c r="AJ32" s="142">
        <f t="shared" si="136"/>
        <v>-197.07622491688653</v>
      </c>
      <c r="AK32" s="142">
        <f t="shared" si="136"/>
        <v>-564.73922414532626</v>
      </c>
      <c r="AL32" s="142">
        <f t="shared" si="136"/>
        <v>-886.65720993404739</v>
      </c>
      <c r="AM32" s="145">
        <f t="shared" si="136"/>
        <v>-2129.5091938113201</v>
      </c>
      <c r="AN32" s="146">
        <f t="shared" si="136"/>
        <v>741.1625610555634</v>
      </c>
      <c r="AO32" s="142">
        <f t="shared" si="136"/>
        <v>-889.05241875857382</v>
      </c>
      <c r="AP32" s="142">
        <f t="shared" si="136"/>
        <v>-609.11931079458054</v>
      </c>
      <c r="AQ32" s="142">
        <f t="shared" si="136"/>
        <v>248.53848240256866</v>
      </c>
      <c r="AR32" s="142">
        <f t="shared" si="136"/>
        <v>-44.963124899659306</v>
      </c>
      <c r="AS32" s="142">
        <f t="shared" si="136"/>
        <v>-882.59829765485574</v>
      </c>
      <c r="AT32" s="142">
        <f t="shared" si="136"/>
        <v>80.240010037472075</v>
      </c>
      <c r="AU32" s="142">
        <f t="shared" si="136"/>
        <v>-806.98501346113699</v>
      </c>
      <c r="AV32" s="142">
        <f t="shared" si="136"/>
        <v>-696.17920286354729</v>
      </c>
      <c r="AW32" s="142">
        <f t="shared" si="136"/>
        <v>-742.56714357021428</v>
      </c>
      <c r="AX32" s="142">
        <f t="shared" si="136"/>
        <v>-1205.6717136151592</v>
      </c>
      <c r="AY32" s="145">
        <f t="shared" si="136"/>
        <v>-2624.0018378486302</v>
      </c>
      <c r="AZ32" s="147">
        <f t="shared" si="136"/>
        <v>776.09606672838117</v>
      </c>
      <c r="BA32" s="142">
        <f t="shared" si="136"/>
        <v>-747.14358569298611</v>
      </c>
      <c r="BB32" s="142">
        <f t="shared" si="136"/>
        <v>-281.55882398487029</v>
      </c>
      <c r="BC32" s="142">
        <f t="shared" si="136"/>
        <v>-20.637455323264476</v>
      </c>
      <c r="BD32" s="142">
        <f t="shared" si="136"/>
        <v>-78.072829370175896</v>
      </c>
      <c r="BE32" s="142">
        <f t="shared" si="136"/>
        <v>-282.15437111393385</v>
      </c>
      <c r="BF32" s="142">
        <f t="shared" si="136"/>
        <v>-586.30461648094024</v>
      </c>
      <c r="BG32" s="142">
        <f t="shared" si="136"/>
        <v>-781.52236389707969</v>
      </c>
      <c r="BH32" s="142">
        <f t="shared" ref="BH32:CI32" si="137">+BH8-BH20</f>
        <v>-623.15122071622727</v>
      </c>
      <c r="BI32" s="142">
        <f t="shared" si="137"/>
        <v>-1122.7140849544139</v>
      </c>
      <c r="BJ32" s="142">
        <f t="shared" si="137"/>
        <v>-865.54364134684965</v>
      </c>
      <c r="BK32" s="142">
        <f t="shared" si="137"/>
        <v>-3449.9895658396172</v>
      </c>
      <c r="BL32" s="142">
        <f t="shared" si="137"/>
        <v>521.91224033779599</v>
      </c>
      <c r="BM32" s="142">
        <f t="shared" si="137"/>
        <v>-149.77067801181147</v>
      </c>
      <c r="BN32" s="142">
        <f t="shared" si="137"/>
        <v>-689.5121013999028</v>
      </c>
      <c r="BO32" s="142">
        <f t="shared" si="137"/>
        <v>543.12174448153291</v>
      </c>
      <c r="BP32" s="142">
        <f t="shared" si="137"/>
        <v>-481.89971546537481</v>
      </c>
      <c r="BQ32" s="142">
        <f t="shared" si="137"/>
        <v>-459.04639658285487</v>
      </c>
      <c r="BR32" s="142">
        <f t="shared" si="137"/>
        <v>480.10438085944088</v>
      </c>
      <c r="BS32" s="142">
        <f t="shared" si="137"/>
        <v>-659.52904929110264</v>
      </c>
      <c r="BT32" s="142">
        <f t="shared" si="137"/>
        <v>-689.94677727549879</v>
      </c>
      <c r="BU32" s="142">
        <f t="shared" si="137"/>
        <v>-744.60603206022233</v>
      </c>
      <c r="BV32" s="142">
        <f t="shared" si="137"/>
        <v>-623.57794371010868</v>
      </c>
      <c r="BW32" s="142">
        <f t="shared" si="137"/>
        <v>-3164.5194230423676</v>
      </c>
      <c r="BX32" s="142">
        <f t="shared" si="137"/>
        <v>184.93390894984486</v>
      </c>
      <c r="BY32" s="142">
        <f t="shared" si="137"/>
        <v>-902.94280775471907</v>
      </c>
      <c r="BZ32" s="142">
        <f t="shared" si="137"/>
        <v>-1093.7527913531394</v>
      </c>
      <c r="CA32" s="142">
        <f t="shared" si="137"/>
        <v>-23.540674510136341</v>
      </c>
      <c r="CB32" s="142">
        <f t="shared" si="137"/>
        <v>-469.16988384267734</v>
      </c>
      <c r="CC32" s="142">
        <f t="shared" si="137"/>
        <v>-594.22825422850292</v>
      </c>
      <c r="CD32" s="142">
        <f t="shared" si="137"/>
        <v>-349.4232144436055</v>
      </c>
      <c r="CE32" s="142">
        <f t="shared" si="137"/>
        <v>-613.50211754714155</v>
      </c>
      <c r="CF32" s="142">
        <f t="shared" si="137"/>
        <v>-957.80552335463881</v>
      </c>
      <c r="CG32" s="142">
        <f t="shared" si="137"/>
        <v>-645.91122089105693</v>
      </c>
      <c r="CH32" s="142">
        <f t="shared" si="137"/>
        <v>-1278.8613287463445</v>
      </c>
      <c r="CI32" s="142">
        <f t="shared" si="137"/>
        <v>-2323.6738175588748</v>
      </c>
      <c r="CJ32" s="12"/>
      <c r="CK32" s="12"/>
      <c r="CL32" s="12"/>
      <c r="CM32" s="12"/>
      <c r="CN32" s="12"/>
      <c r="CO32" s="12"/>
      <c r="CP32" s="12" t="s">
        <v>32</v>
      </c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</row>
    <row r="33" spans="1:152" s="7" customFormat="1">
      <c r="A33" s="20" t="s">
        <v>22</v>
      </c>
      <c r="B33" s="325"/>
      <c r="C33" s="22">
        <f t="shared" si="111"/>
        <v>-2594.8423375165148</v>
      </c>
      <c r="D33" s="22">
        <f t="shared" si="112"/>
        <v>-6734.2142945608148</v>
      </c>
      <c r="E33" s="22">
        <f t="shared" si="113"/>
        <v>-8390.7270359237664</v>
      </c>
      <c r="F33" s="22">
        <f t="shared" si="114"/>
        <v>-4687.1808361144385</v>
      </c>
      <c r="G33" s="22">
        <f t="shared" si="115"/>
        <v>-7486.4436448857532</v>
      </c>
      <c r="H33" s="22">
        <f t="shared" si="116"/>
        <v>451.75523311630332</v>
      </c>
      <c r="I33" s="22">
        <f t="shared" si="117"/>
        <v>823.17622692961004</v>
      </c>
      <c r="J33" s="22">
        <f t="shared" si="118"/>
        <v>-657.39157959503655</v>
      </c>
      <c r="K33" s="22">
        <f t="shared" si="119"/>
        <v>-3212.3822179673916</v>
      </c>
      <c r="L33" s="22">
        <f t="shared" si="120"/>
        <v>-682.00462633271945</v>
      </c>
      <c r="M33" s="22">
        <f t="shared" si="121"/>
        <v>-665.59071408860154</v>
      </c>
      <c r="N33" s="22">
        <f t="shared" si="122"/>
        <v>-1352.6096582926452</v>
      </c>
      <c r="O33" s="22">
        <f t="shared" si="123"/>
        <v>-4034.0092958468485</v>
      </c>
      <c r="P33" s="22">
        <f t="shared" si="124"/>
        <v>-351.44091009253407</v>
      </c>
      <c r="Q33" s="22">
        <f t="shared" si="125"/>
        <v>-635.03666450870242</v>
      </c>
      <c r="R33" s="22">
        <f t="shared" si="126"/>
        <v>-2294.6120367144663</v>
      </c>
      <c r="S33" s="22">
        <f t="shared" si="127"/>
        <v>-5109.6374246080632</v>
      </c>
      <c r="T33" s="22">
        <f t="shared" si="128"/>
        <v>9.3167986035907688</v>
      </c>
      <c r="U33" s="22">
        <f t="shared" si="129"/>
        <v>-264.880236812573</v>
      </c>
      <c r="V33" s="22">
        <f t="shared" si="130"/>
        <v>-692.83933079124017</v>
      </c>
      <c r="W33" s="22">
        <f t="shared" si="131"/>
        <v>-3738.7780671142159</v>
      </c>
      <c r="X33" s="22">
        <f t="shared" si="132"/>
        <v>-1390.4635859214859</v>
      </c>
      <c r="Y33" s="22">
        <f t="shared" si="133"/>
        <v>-605.89465888113364</v>
      </c>
      <c r="Z33" s="22">
        <f t="shared" si="134"/>
        <v>-1616.1335985082574</v>
      </c>
      <c r="AA33" s="22">
        <f t="shared" si="135"/>
        <v>-3873.9518015748763</v>
      </c>
      <c r="AB33" s="22">
        <f t="shared" ref="AB33:BG33" si="138">+AB9-AB21</f>
        <v>276.96445888095104</v>
      </c>
      <c r="AC33" s="22">
        <f t="shared" si="138"/>
        <v>45.961275749809374</v>
      </c>
      <c r="AD33" s="22">
        <f t="shared" si="138"/>
        <v>128.8294984855429</v>
      </c>
      <c r="AE33" s="22">
        <f t="shared" si="138"/>
        <v>860.01007387359095</v>
      </c>
      <c r="AF33" s="22">
        <f t="shared" si="138"/>
        <v>288.68170909764103</v>
      </c>
      <c r="AG33" s="22">
        <f t="shared" si="138"/>
        <v>-325.51555604162195</v>
      </c>
      <c r="AH33" s="22">
        <f t="shared" si="138"/>
        <v>69.014341923555548</v>
      </c>
      <c r="AI33" s="22">
        <f t="shared" si="138"/>
        <v>-521.537249007431</v>
      </c>
      <c r="AJ33" s="22">
        <f t="shared" si="138"/>
        <v>-204.86867251116109</v>
      </c>
      <c r="AK33" s="22">
        <f t="shared" si="138"/>
        <v>-475.70614204551475</v>
      </c>
      <c r="AL33" s="22">
        <f t="shared" si="138"/>
        <v>-835.90162126095674</v>
      </c>
      <c r="AM33" s="25">
        <f t="shared" si="138"/>
        <v>-1900.7744546609201</v>
      </c>
      <c r="AN33" s="24">
        <f t="shared" si="138"/>
        <v>698.24700748496343</v>
      </c>
      <c r="AO33" s="22">
        <f t="shared" si="138"/>
        <v>-938.83572155145657</v>
      </c>
      <c r="AP33" s="22">
        <f t="shared" si="138"/>
        <v>-441.41591226622631</v>
      </c>
      <c r="AQ33" s="22">
        <f t="shared" si="138"/>
        <v>323.57936948289625</v>
      </c>
      <c r="AR33" s="22">
        <f t="shared" si="138"/>
        <v>-115.92351210543166</v>
      </c>
      <c r="AS33" s="22">
        <f t="shared" si="138"/>
        <v>-873.24657146606614</v>
      </c>
      <c r="AT33" s="22">
        <f t="shared" si="138"/>
        <v>46.715576564099592</v>
      </c>
      <c r="AU33" s="22">
        <f t="shared" si="138"/>
        <v>-836.66992888943059</v>
      </c>
      <c r="AV33" s="22">
        <f t="shared" si="138"/>
        <v>-562.65530596731423</v>
      </c>
      <c r="AW33" s="22">
        <f t="shared" si="138"/>
        <v>-776.14144286481314</v>
      </c>
      <c r="AX33" s="22">
        <f t="shared" si="138"/>
        <v>-1116.3461812682563</v>
      </c>
      <c r="AY33" s="25">
        <f t="shared" si="138"/>
        <v>-2141.5216717137791</v>
      </c>
      <c r="AZ33" s="26">
        <f t="shared" si="138"/>
        <v>601.76631902532472</v>
      </c>
      <c r="BA33" s="22">
        <f t="shared" si="138"/>
        <v>-641.46342491986297</v>
      </c>
      <c r="BB33" s="22">
        <f t="shared" si="138"/>
        <v>-311.74380419799581</v>
      </c>
      <c r="BC33" s="22">
        <f t="shared" si="138"/>
        <v>-74.79730112872312</v>
      </c>
      <c r="BD33" s="22">
        <f t="shared" si="138"/>
        <v>-58.945439719986553</v>
      </c>
      <c r="BE33" s="22">
        <f t="shared" si="138"/>
        <v>-501.29392365999274</v>
      </c>
      <c r="BF33" s="22">
        <f t="shared" si="138"/>
        <v>-491.52430036724809</v>
      </c>
      <c r="BG33" s="22">
        <f t="shared" si="138"/>
        <v>-876.34446185805928</v>
      </c>
      <c r="BH33" s="22">
        <f t="shared" ref="BH33:CI33" si="139">+BH9-BH21</f>
        <v>-926.74327448915892</v>
      </c>
      <c r="BI33" s="22">
        <f t="shared" si="139"/>
        <v>-936.19764919003683</v>
      </c>
      <c r="BJ33" s="22">
        <f t="shared" si="139"/>
        <v>-1051.4636977982086</v>
      </c>
      <c r="BK33" s="22">
        <f t="shared" si="139"/>
        <v>-3121.9760776198173</v>
      </c>
      <c r="BL33" s="22">
        <f t="shared" si="139"/>
        <v>699.17955421015199</v>
      </c>
      <c r="BM33" s="22">
        <f t="shared" si="139"/>
        <v>-11.103356998098661</v>
      </c>
      <c r="BN33" s="22">
        <f t="shared" si="139"/>
        <v>-678.75939860846256</v>
      </c>
      <c r="BO33" s="22">
        <f t="shared" si="139"/>
        <v>662.24069366438925</v>
      </c>
      <c r="BP33" s="22">
        <f t="shared" si="139"/>
        <v>-426.05195607156475</v>
      </c>
      <c r="BQ33" s="22">
        <f t="shared" si="139"/>
        <v>-501.06897440539751</v>
      </c>
      <c r="BR33" s="22">
        <f t="shared" si="139"/>
        <v>367.34036375666255</v>
      </c>
      <c r="BS33" s="22">
        <f t="shared" si="139"/>
        <v>-520.06429194102839</v>
      </c>
      <c r="BT33" s="22">
        <f t="shared" si="139"/>
        <v>-540.11540260687434</v>
      </c>
      <c r="BU33" s="22">
        <f t="shared" si="139"/>
        <v>-595.57952347658693</v>
      </c>
      <c r="BV33" s="22">
        <f t="shared" si="139"/>
        <v>-403.08041561064692</v>
      </c>
      <c r="BW33" s="22">
        <f t="shared" si="139"/>
        <v>-2740.118128026982</v>
      </c>
      <c r="BX33" s="22">
        <f t="shared" si="139"/>
        <v>297.45772493239292</v>
      </c>
      <c r="BY33" s="22">
        <f t="shared" si="139"/>
        <v>-804.27747842713097</v>
      </c>
      <c r="BZ33" s="22">
        <f t="shared" si="139"/>
        <v>-883.64383242674785</v>
      </c>
      <c r="CA33" s="22">
        <f t="shared" si="139"/>
        <v>143.5460553150856</v>
      </c>
      <c r="CB33" s="22">
        <f t="shared" si="139"/>
        <v>-302.77040416661748</v>
      </c>
      <c r="CC33" s="22">
        <f t="shared" si="139"/>
        <v>-446.67031002960175</v>
      </c>
      <c r="CD33" s="22">
        <f t="shared" si="139"/>
        <v>-173.36073961671536</v>
      </c>
      <c r="CE33" s="22">
        <f t="shared" si="139"/>
        <v>-588.6933375157455</v>
      </c>
      <c r="CF33" s="22">
        <f t="shared" si="139"/>
        <v>-854.0795213757965</v>
      </c>
      <c r="CG33" s="22">
        <f t="shared" si="139"/>
        <v>-500.06757610842033</v>
      </c>
      <c r="CH33" s="22">
        <f t="shared" si="139"/>
        <v>-1204.86145814052</v>
      </c>
      <c r="CI33" s="22">
        <f t="shared" si="139"/>
        <v>-2169.022767325936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</row>
    <row r="34" spans="1:152" s="7" customFormat="1">
      <c r="A34" s="27" t="s">
        <v>23</v>
      </c>
      <c r="B34" s="325"/>
      <c r="C34" s="33">
        <f t="shared" si="111"/>
        <v>-4379.0849964813533</v>
      </c>
      <c r="D34" s="33">
        <f t="shared" si="112"/>
        <v>-8748.5009487202915</v>
      </c>
      <c r="E34" s="33">
        <f t="shared" si="113"/>
        <v>-10692.063594345353</v>
      </c>
      <c r="F34" s="33">
        <f t="shared" si="114"/>
        <v>-6435.2911025273233</v>
      </c>
      <c r="G34" s="33">
        <f t="shared" si="115"/>
        <v>-7763.6297408123955</v>
      </c>
      <c r="H34" s="33">
        <f t="shared" si="116"/>
        <v>-204.49740478992203</v>
      </c>
      <c r="I34" s="33">
        <f t="shared" si="117"/>
        <v>169.04256788954513</v>
      </c>
      <c r="J34" s="33">
        <f t="shared" si="118"/>
        <v>-1169.6456613200382</v>
      </c>
      <c r="K34" s="33">
        <f t="shared" si="119"/>
        <v>-3173.9844982609379</v>
      </c>
      <c r="L34" s="33">
        <f t="shared" si="120"/>
        <v>-1195.0414701037084</v>
      </c>
      <c r="M34" s="33">
        <f t="shared" si="121"/>
        <v>-1192.9793321086556</v>
      </c>
      <c r="N34" s="33">
        <f t="shared" si="122"/>
        <v>-2114.3481030950015</v>
      </c>
      <c r="O34" s="33">
        <f t="shared" si="123"/>
        <v>-4246.1320434129266</v>
      </c>
      <c r="P34" s="33">
        <f t="shared" si="124"/>
        <v>-1353.3433396466207</v>
      </c>
      <c r="Q34" s="33">
        <f t="shared" si="125"/>
        <v>-1667.6177719121608</v>
      </c>
      <c r="R34" s="33">
        <f t="shared" si="126"/>
        <v>-2818.7953583602125</v>
      </c>
      <c r="S34" s="33">
        <f t="shared" si="127"/>
        <v>-4852.3071244263592</v>
      </c>
      <c r="T34" s="33">
        <f t="shared" si="128"/>
        <v>-808.22291471251765</v>
      </c>
      <c r="U34" s="33">
        <f t="shared" si="129"/>
        <v>-1168.4882266146901</v>
      </c>
      <c r="V34" s="33">
        <f t="shared" si="130"/>
        <v>-519.53720883898927</v>
      </c>
      <c r="W34" s="33">
        <f t="shared" si="131"/>
        <v>-3939.0427523611265</v>
      </c>
      <c r="X34" s="33">
        <f t="shared" si="132"/>
        <v>-1491.1068874554924</v>
      </c>
      <c r="Y34" s="33">
        <f t="shared" si="133"/>
        <v>-907.70071422090723</v>
      </c>
      <c r="Z34" s="33">
        <f t="shared" si="134"/>
        <v>-1742.9360825679782</v>
      </c>
      <c r="AA34" s="33">
        <f t="shared" si="135"/>
        <v>-3621.886056568017</v>
      </c>
      <c r="AB34" s="28">
        <f t="shared" ref="AB34:BG34" si="140">+AB10-AB22</f>
        <v>-4.6811007579779016</v>
      </c>
      <c r="AC34" s="28">
        <f t="shared" si="140"/>
        <v>-134.19042002137758</v>
      </c>
      <c r="AD34" s="28">
        <f t="shared" si="140"/>
        <v>-65.625884010566551</v>
      </c>
      <c r="AE34" s="28">
        <f t="shared" si="140"/>
        <v>635.6656179012457</v>
      </c>
      <c r="AF34" s="28">
        <f t="shared" si="140"/>
        <v>19.76994755344549</v>
      </c>
      <c r="AG34" s="28">
        <f t="shared" si="140"/>
        <v>-486.39299756514606</v>
      </c>
      <c r="AH34" s="28">
        <f t="shared" si="140"/>
        <v>-136.26980438069495</v>
      </c>
      <c r="AI34" s="28">
        <f t="shared" si="140"/>
        <v>-712.67401557038897</v>
      </c>
      <c r="AJ34" s="28">
        <f t="shared" si="140"/>
        <v>-320.70184136895432</v>
      </c>
      <c r="AK34" s="28">
        <f t="shared" si="140"/>
        <v>-598.9154067092004</v>
      </c>
      <c r="AL34" s="28">
        <f t="shared" si="140"/>
        <v>-940.06101070975728</v>
      </c>
      <c r="AM34" s="31">
        <f t="shared" si="140"/>
        <v>-1635.0080808419802</v>
      </c>
      <c r="AN34" s="30">
        <f t="shared" si="140"/>
        <v>417.12955631504519</v>
      </c>
      <c r="AO34" s="28">
        <f t="shared" si="140"/>
        <v>-981.96195464195307</v>
      </c>
      <c r="AP34" s="28">
        <f t="shared" si="140"/>
        <v>-630.20907177680056</v>
      </c>
      <c r="AQ34" s="28">
        <f t="shared" si="140"/>
        <v>285.38374169711187</v>
      </c>
      <c r="AR34" s="28">
        <f t="shared" si="140"/>
        <v>-395.09125003897088</v>
      </c>
      <c r="AS34" s="28">
        <f t="shared" si="140"/>
        <v>-1083.2718237667966</v>
      </c>
      <c r="AT34" s="28">
        <f t="shared" si="140"/>
        <v>-210.2374381872537</v>
      </c>
      <c r="AU34" s="28">
        <f t="shared" si="140"/>
        <v>-945.89955021661081</v>
      </c>
      <c r="AV34" s="28">
        <f t="shared" si="140"/>
        <v>-958.21111469113703</v>
      </c>
      <c r="AW34" s="28">
        <f t="shared" si="140"/>
        <v>-1014.9676937825393</v>
      </c>
      <c r="AX34" s="28">
        <f t="shared" si="140"/>
        <v>-1289.0394858195714</v>
      </c>
      <c r="AY34" s="31">
        <f t="shared" si="140"/>
        <v>-1942.1248638108154</v>
      </c>
      <c r="AZ34" s="32">
        <f t="shared" si="140"/>
        <v>105.39730708870957</v>
      </c>
      <c r="BA34" s="28">
        <f t="shared" si="140"/>
        <v>-897.0373062743729</v>
      </c>
      <c r="BB34" s="28">
        <f t="shared" si="140"/>
        <v>-561.70334046095741</v>
      </c>
      <c r="BC34" s="28">
        <f t="shared" si="140"/>
        <v>-289.85346968849854</v>
      </c>
      <c r="BD34" s="28">
        <f t="shared" si="140"/>
        <v>-512.67951533945143</v>
      </c>
      <c r="BE34" s="28">
        <f t="shared" si="140"/>
        <v>-865.08478688421087</v>
      </c>
      <c r="BF34" s="28">
        <f t="shared" si="140"/>
        <v>-765.32744264524035</v>
      </c>
      <c r="BG34" s="28">
        <f t="shared" si="140"/>
        <v>-1102.6506896005867</v>
      </c>
      <c r="BH34" s="28">
        <f t="shared" ref="BH34:CI34" si="141">+BH10-BH22</f>
        <v>-950.81722611438545</v>
      </c>
      <c r="BI34" s="28">
        <f t="shared" si="141"/>
        <v>-1191.8119423930173</v>
      </c>
      <c r="BJ34" s="28">
        <f t="shared" si="141"/>
        <v>-1285.8511459038173</v>
      </c>
      <c r="BK34" s="28">
        <f t="shared" si="141"/>
        <v>-2374.6440361295249</v>
      </c>
      <c r="BL34" s="28">
        <f t="shared" si="141"/>
        <v>431.98896280864778</v>
      </c>
      <c r="BM34" s="28">
        <f t="shared" si="141"/>
        <v>-478.2839497780169</v>
      </c>
      <c r="BN34" s="28">
        <f t="shared" si="141"/>
        <v>-761.92792774314853</v>
      </c>
      <c r="BO34" s="28">
        <f t="shared" si="141"/>
        <v>415.09151595252615</v>
      </c>
      <c r="BP34" s="28">
        <f t="shared" si="141"/>
        <v>-721.76809802050639</v>
      </c>
      <c r="BQ34" s="28">
        <f t="shared" si="141"/>
        <v>-861.81164454670989</v>
      </c>
      <c r="BR34" s="28">
        <f t="shared" si="141"/>
        <v>181.36444853857938</v>
      </c>
      <c r="BS34" s="28">
        <f t="shared" si="141"/>
        <v>-329.89063715873567</v>
      </c>
      <c r="BT34" s="28">
        <f t="shared" si="141"/>
        <v>-371.01102021883298</v>
      </c>
      <c r="BU34" s="28">
        <f t="shared" si="141"/>
        <v>-750.10389420954471</v>
      </c>
      <c r="BV34" s="28">
        <f t="shared" si="141"/>
        <v>-435.4271385620018</v>
      </c>
      <c r="BW34" s="28">
        <f t="shared" si="141"/>
        <v>-2753.51171958958</v>
      </c>
      <c r="BX34" s="28">
        <f t="shared" si="141"/>
        <v>203.84362755120037</v>
      </c>
      <c r="BY34" s="28">
        <f t="shared" si="141"/>
        <v>-695.08958295822549</v>
      </c>
      <c r="BZ34" s="28">
        <f t="shared" si="141"/>
        <v>-999.86093204846725</v>
      </c>
      <c r="CA34" s="28">
        <f t="shared" si="141"/>
        <v>-50.749014228178112</v>
      </c>
      <c r="CB34" s="28">
        <f t="shared" si="141"/>
        <v>-174.09887145260495</v>
      </c>
      <c r="CC34" s="28">
        <f t="shared" si="141"/>
        <v>-682.85282854012416</v>
      </c>
      <c r="CD34" s="28">
        <f t="shared" si="141"/>
        <v>-415.15757327202209</v>
      </c>
      <c r="CE34" s="28">
        <f t="shared" si="141"/>
        <v>-488.92675071228291</v>
      </c>
      <c r="CF34" s="28">
        <f t="shared" si="141"/>
        <v>-838.85175858367325</v>
      </c>
      <c r="CG34" s="28">
        <f t="shared" si="141"/>
        <v>-475.87829777993716</v>
      </c>
      <c r="CH34" s="28">
        <f t="shared" si="141"/>
        <v>-1081.9863489844824</v>
      </c>
      <c r="CI34" s="28">
        <f t="shared" si="141"/>
        <v>-2064.0214098035976</v>
      </c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</row>
    <row r="35" spans="1:152" s="215" customFormat="1">
      <c r="A35" s="216" t="s">
        <v>157</v>
      </c>
      <c r="B35" s="325"/>
      <c r="C35" s="211">
        <f t="shared" ref="C35" si="142">+SUM(AB35:AM35)</f>
        <v>-4379.0849964813533</v>
      </c>
      <c r="D35" s="211">
        <f t="shared" ref="D35" si="143">+SUM(AN35:AY35)</f>
        <v>-8748.5009487202897</v>
      </c>
      <c r="E35" s="211">
        <f t="shared" ref="E35" si="144">+SUM(AZ35:BK35)</f>
        <v>-10648.169694345353</v>
      </c>
      <c r="F35" s="211">
        <f t="shared" ref="F35" si="145">+SUM(BL35:BW35)</f>
        <v>-5998.8581025273252</v>
      </c>
      <c r="G35" s="211">
        <f t="shared" ref="G35" si="146">+SUM(BX35:CI35)</f>
        <v>-7260.0087408123936</v>
      </c>
      <c r="H35" s="211">
        <f t="shared" ref="H35" si="147">+SUM(AB35:AD35)</f>
        <v>-204.4974047899218</v>
      </c>
      <c r="I35" s="211">
        <f t="shared" ref="I35" si="148">+SUM(AE35:AG35)</f>
        <v>169.04256788954513</v>
      </c>
      <c r="J35" s="211">
        <f t="shared" ref="J35" si="149">+SUM(AH35:AJ35)</f>
        <v>-1169.6456613200382</v>
      </c>
      <c r="K35" s="211">
        <f t="shared" ref="K35" si="150">+SUM(AK35:AM35)</f>
        <v>-3173.9844982609375</v>
      </c>
      <c r="L35" s="211">
        <f t="shared" ref="L35" si="151">+SUM(AN35:AP35)</f>
        <v>-1195.0414701037084</v>
      </c>
      <c r="M35" s="211">
        <f t="shared" ref="M35" si="152">+SUM(AQ35:AS35)</f>
        <v>-1192.9793321086554</v>
      </c>
      <c r="N35" s="211">
        <f t="shared" ref="N35" si="153">+SUM(AT35:AV35)</f>
        <v>-2114.3481030950015</v>
      </c>
      <c r="O35" s="211">
        <f t="shared" ref="O35" si="154">+SUM(AW35:AY35)</f>
        <v>-4246.1320434129266</v>
      </c>
      <c r="P35" s="211">
        <f t="shared" ref="P35" si="155">+SUM(AZ35:BB35)</f>
        <v>-1353.3433396466219</v>
      </c>
      <c r="Q35" s="211">
        <f t="shared" ref="Q35" si="156">+SUM(BC35:BE35)</f>
        <v>-1667.6177719121599</v>
      </c>
      <c r="R35" s="211">
        <f t="shared" ref="R35" si="157">+SUM(BF35:BH35)</f>
        <v>-2818.795358360213</v>
      </c>
      <c r="S35" s="211">
        <f t="shared" ref="S35" si="158">+SUM(BI35:BK35)</f>
        <v>-4808.4132244263583</v>
      </c>
      <c r="T35" s="211">
        <f t="shared" ref="T35" si="159">+SUM(BL35:BN35)</f>
        <v>-673.7989147125179</v>
      </c>
      <c r="U35" s="211">
        <f t="shared" ref="U35" si="160">+SUM(BO35:BQ35)</f>
        <v>-1125.4642266146902</v>
      </c>
      <c r="V35" s="211">
        <f t="shared" ref="V35" si="161">+SUM(BR35:BT35)</f>
        <v>-414.67420883898944</v>
      </c>
      <c r="W35" s="211">
        <f t="shared" ref="W35" si="162">+SUM(BU35:BW35)</f>
        <v>-3784.9207523611276</v>
      </c>
      <c r="X35" s="211">
        <f t="shared" ref="X35" si="163">+SUM(BX35:BZ35)</f>
        <v>-1290.6688874554925</v>
      </c>
      <c r="Y35" s="211">
        <f t="shared" ref="Y35" si="164">+SUM(CA35:CC35)</f>
        <v>-797.50671422090704</v>
      </c>
      <c r="Z35" s="211">
        <f t="shared" ref="Z35" si="165">+SUM(CD35:CF35)</f>
        <v>-1630.5660825679781</v>
      </c>
      <c r="AA35" s="211">
        <f t="shared" ref="AA35" si="166">+SUM(CG35:CI35)</f>
        <v>-3541.267056568016</v>
      </c>
      <c r="AB35" s="213">
        <f>+AB11-AB23</f>
        <v>-4.681100757978129</v>
      </c>
      <c r="AC35" s="213">
        <f t="shared" ref="AC35:CI35" si="167">+AC11-AC23</f>
        <v>-134.19042002137758</v>
      </c>
      <c r="AD35" s="213">
        <f t="shared" si="167"/>
        <v>-65.625884010566097</v>
      </c>
      <c r="AE35" s="213">
        <f t="shared" si="167"/>
        <v>635.6656179012457</v>
      </c>
      <c r="AF35" s="213">
        <f t="shared" si="167"/>
        <v>19.76994755344549</v>
      </c>
      <c r="AG35" s="213">
        <f t="shared" si="167"/>
        <v>-486.39299756514606</v>
      </c>
      <c r="AH35" s="213">
        <f t="shared" si="167"/>
        <v>-136.26980438069495</v>
      </c>
      <c r="AI35" s="213">
        <f t="shared" si="167"/>
        <v>-712.67401557038897</v>
      </c>
      <c r="AJ35" s="213">
        <f t="shared" si="167"/>
        <v>-320.70184136895432</v>
      </c>
      <c r="AK35" s="213">
        <f t="shared" si="167"/>
        <v>-598.9154067092004</v>
      </c>
      <c r="AL35" s="213">
        <f t="shared" si="167"/>
        <v>-940.06101070975706</v>
      </c>
      <c r="AM35" s="213">
        <f t="shared" si="167"/>
        <v>-1635.0080808419802</v>
      </c>
      <c r="AN35" s="213">
        <f t="shared" si="167"/>
        <v>417.12955631504565</v>
      </c>
      <c r="AO35" s="213">
        <f t="shared" si="167"/>
        <v>-981.96195464195307</v>
      </c>
      <c r="AP35" s="213">
        <f t="shared" si="167"/>
        <v>-630.20907177680101</v>
      </c>
      <c r="AQ35" s="213">
        <f t="shared" si="167"/>
        <v>285.38374169711187</v>
      </c>
      <c r="AR35" s="213">
        <f t="shared" si="167"/>
        <v>-395.09125003897088</v>
      </c>
      <c r="AS35" s="213">
        <f t="shared" si="167"/>
        <v>-1083.2718237667964</v>
      </c>
      <c r="AT35" s="213">
        <f t="shared" si="167"/>
        <v>-210.2374381872537</v>
      </c>
      <c r="AU35" s="213">
        <f t="shared" si="167"/>
        <v>-945.89955021661081</v>
      </c>
      <c r="AV35" s="213">
        <f t="shared" si="167"/>
        <v>-958.21111469113703</v>
      </c>
      <c r="AW35" s="213">
        <f t="shared" si="167"/>
        <v>-1014.9676937825393</v>
      </c>
      <c r="AX35" s="213">
        <f t="shared" si="167"/>
        <v>-1289.0394858195716</v>
      </c>
      <c r="AY35" s="213">
        <f t="shared" si="167"/>
        <v>-1942.124863810815</v>
      </c>
      <c r="AZ35" s="213">
        <f t="shared" si="167"/>
        <v>105.39730708870911</v>
      </c>
      <c r="BA35" s="213">
        <f t="shared" si="167"/>
        <v>-897.0373062743738</v>
      </c>
      <c r="BB35" s="213">
        <f t="shared" si="167"/>
        <v>-561.70334046095718</v>
      </c>
      <c r="BC35" s="213">
        <f t="shared" si="167"/>
        <v>-289.85346968849854</v>
      </c>
      <c r="BD35" s="213">
        <f t="shared" si="167"/>
        <v>-512.67951533945075</v>
      </c>
      <c r="BE35" s="213">
        <f t="shared" si="167"/>
        <v>-865.08478688421064</v>
      </c>
      <c r="BF35" s="213">
        <f t="shared" si="167"/>
        <v>-765.32744264524035</v>
      </c>
      <c r="BG35" s="213">
        <f t="shared" si="167"/>
        <v>-1102.6506896005869</v>
      </c>
      <c r="BH35" s="213">
        <f t="shared" si="167"/>
        <v>-950.8172261143859</v>
      </c>
      <c r="BI35" s="213">
        <f t="shared" si="167"/>
        <v>-1191.667042393017</v>
      </c>
      <c r="BJ35" s="213">
        <f t="shared" si="167"/>
        <v>-1279.1501459038175</v>
      </c>
      <c r="BK35" s="213">
        <f t="shared" si="167"/>
        <v>-2337.5960361295242</v>
      </c>
      <c r="BL35" s="213">
        <f t="shared" si="167"/>
        <v>478.6849628086477</v>
      </c>
      <c r="BM35" s="213">
        <f t="shared" si="167"/>
        <v>-434.14894977801714</v>
      </c>
      <c r="BN35" s="213">
        <f t="shared" si="167"/>
        <v>-718.33492774314846</v>
      </c>
      <c r="BO35" s="213">
        <f t="shared" si="167"/>
        <v>430.37451595252605</v>
      </c>
      <c r="BP35" s="213">
        <f t="shared" si="167"/>
        <v>-712.30009802050654</v>
      </c>
      <c r="BQ35" s="213">
        <f t="shared" si="167"/>
        <v>-843.53864454670975</v>
      </c>
      <c r="BR35" s="213">
        <f t="shared" si="167"/>
        <v>211.07344853857921</v>
      </c>
      <c r="BS35" s="213">
        <f t="shared" si="167"/>
        <v>-287.69663715873571</v>
      </c>
      <c r="BT35" s="213">
        <f t="shared" si="167"/>
        <v>-338.05102021883295</v>
      </c>
      <c r="BU35" s="213">
        <f t="shared" si="167"/>
        <v>-710.17789420954477</v>
      </c>
      <c r="BV35" s="213">
        <f t="shared" si="167"/>
        <v>-384.01113856200232</v>
      </c>
      <c r="BW35" s="213">
        <f t="shared" si="167"/>
        <v>-2690.7317195895803</v>
      </c>
      <c r="BX35" s="213">
        <f t="shared" si="167"/>
        <v>278.28362755120042</v>
      </c>
      <c r="BY35" s="213">
        <f t="shared" si="167"/>
        <v>-624.65458295822555</v>
      </c>
      <c r="BZ35" s="213">
        <f t="shared" si="167"/>
        <v>-944.29793204846737</v>
      </c>
      <c r="CA35" s="213">
        <f t="shared" si="167"/>
        <v>-7.1060142281780827</v>
      </c>
      <c r="CB35" s="213">
        <f t="shared" si="167"/>
        <v>-137.20287145260477</v>
      </c>
      <c r="CC35" s="213">
        <f t="shared" si="167"/>
        <v>-653.19782854012419</v>
      </c>
      <c r="CD35" s="213">
        <f t="shared" si="167"/>
        <v>-374.01257327202211</v>
      </c>
      <c r="CE35" s="213">
        <f t="shared" si="167"/>
        <v>-452.19175071228278</v>
      </c>
      <c r="CF35" s="213">
        <f t="shared" si="167"/>
        <v>-804.36175858367324</v>
      </c>
      <c r="CG35" s="213">
        <f t="shared" si="167"/>
        <v>-450.24629777993664</v>
      </c>
      <c r="CH35" s="213">
        <f t="shared" si="167"/>
        <v>-1050.4113489844829</v>
      </c>
      <c r="CI35" s="213">
        <f t="shared" si="167"/>
        <v>-2040.6094098035965</v>
      </c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</row>
    <row r="36" spans="1:152" s="7" customFormat="1">
      <c r="A36" s="40" t="s">
        <v>18</v>
      </c>
      <c r="B36" s="325"/>
      <c r="C36" s="46">
        <f t="shared" si="111"/>
        <v>-58.561600690000319</v>
      </c>
      <c r="D36" s="46">
        <f t="shared" si="112"/>
        <v>46.263004440000714</v>
      </c>
      <c r="E36" s="46">
        <f t="shared" si="113"/>
        <v>277.24057764999918</v>
      </c>
      <c r="F36" s="46">
        <f t="shared" si="114"/>
        <v>234.36693707999848</v>
      </c>
      <c r="G36" s="46">
        <f t="shared" si="115"/>
        <v>-161.4606334900005</v>
      </c>
      <c r="H36" s="46">
        <f t="shared" si="116"/>
        <v>264.58943964999992</v>
      </c>
      <c r="I36" s="46">
        <f t="shared" si="117"/>
        <v>117.53219715000017</v>
      </c>
      <c r="J36" s="46">
        <f t="shared" si="118"/>
        <v>-70.32334014000088</v>
      </c>
      <c r="K36" s="46">
        <f t="shared" si="119"/>
        <v>-370.35989734999953</v>
      </c>
      <c r="L36" s="46">
        <f t="shared" si="120"/>
        <v>164.83320502000015</v>
      </c>
      <c r="M36" s="46">
        <f t="shared" si="121"/>
        <v>-56.010743950000403</v>
      </c>
      <c r="N36" s="46">
        <f t="shared" si="122"/>
        <v>262.44222275000021</v>
      </c>
      <c r="O36" s="46">
        <f t="shared" si="123"/>
        <v>-325.00167937999925</v>
      </c>
      <c r="P36" s="46">
        <f t="shared" si="124"/>
        <v>213.19749448000019</v>
      </c>
      <c r="Q36" s="46">
        <f t="shared" si="125"/>
        <v>113.46999808000078</v>
      </c>
      <c r="R36" s="46">
        <f t="shared" si="126"/>
        <v>162.41108578999928</v>
      </c>
      <c r="S36" s="46">
        <f t="shared" si="127"/>
        <v>-211.83800070000098</v>
      </c>
      <c r="T36" s="46">
        <f t="shared" si="128"/>
        <v>310.3463932800002</v>
      </c>
      <c r="U36" s="46">
        <f t="shared" si="129"/>
        <v>236.56551488999941</v>
      </c>
      <c r="V36" s="46">
        <f t="shared" si="130"/>
        <v>-272.59232449999956</v>
      </c>
      <c r="W36" s="46">
        <f t="shared" si="131"/>
        <v>-39.952646590001564</v>
      </c>
      <c r="X36" s="46">
        <f t="shared" si="132"/>
        <v>-75.027448480000459</v>
      </c>
      <c r="Y36" s="46">
        <f t="shared" si="133"/>
        <v>81.463522130001024</v>
      </c>
      <c r="Z36" s="46">
        <f t="shared" si="134"/>
        <v>142.30614302999857</v>
      </c>
      <c r="AA36" s="46">
        <f t="shared" si="135"/>
        <v>-310.20285016999964</v>
      </c>
      <c r="AB36" s="41">
        <f t="shared" ref="AB36:BG36" si="168">+AB12-AB24</f>
        <v>154.96609208000015</v>
      </c>
      <c r="AC36" s="41">
        <f t="shared" si="168"/>
        <v>41.90656743999989</v>
      </c>
      <c r="AD36" s="41">
        <f t="shared" si="168"/>
        <v>67.716780129999904</v>
      </c>
      <c r="AE36" s="41">
        <f t="shared" si="168"/>
        <v>15.165087480000352</v>
      </c>
      <c r="AF36" s="41">
        <f t="shared" si="168"/>
        <v>36.057348229999889</v>
      </c>
      <c r="AG36" s="41">
        <f t="shared" si="168"/>
        <v>66.309761439999932</v>
      </c>
      <c r="AH36" s="41">
        <f t="shared" si="168"/>
        <v>-18.361356400000034</v>
      </c>
      <c r="AI36" s="41">
        <f t="shared" si="168"/>
        <v>-7.8059628900003304</v>
      </c>
      <c r="AJ36" s="41">
        <f t="shared" si="168"/>
        <v>-44.156020850000516</v>
      </c>
      <c r="AK36" s="41">
        <f t="shared" si="168"/>
        <v>-57.811622279999938</v>
      </c>
      <c r="AL36" s="41">
        <f t="shared" si="168"/>
        <v>-63.493527430000825</v>
      </c>
      <c r="AM36" s="44">
        <f t="shared" si="168"/>
        <v>-249.05474763999877</v>
      </c>
      <c r="AN36" s="43">
        <f t="shared" si="168"/>
        <v>184.46592672999992</v>
      </c>
      <c r="AO36" s="41">
        <f t="shared" si="168"/>
        <v>23.005327780000471</v>
      </c>
      <c r="AP36" s="41">
        <f t="shared" si="168"/>
        <v>-42.638049490000242</v>
      </c>
      <c r="AQ36" s="41">
        <f t="shared" si="168"/>
        <v>-116.47371060999978</v>
      </c>
      <c r="AR36" s="41">
        <f t="shared" si="168"/>
        <v>42.475114069999847</v>
      </c>
      <c r="AS36" s="41">
        <f t="shared" si="168"/>
        <v>17.987852589999534</v>
      </c>
      <c r="AT36" s="41">
        <f t="shared" si="168"/>
        <v>27.259068680000155</v>
      </c>
      <c r="AU36" s="41">
        <f t="shared" si="168"/>
        <v>36.159439410000289</v>
      </c>
      <c r="AV36" s="41">
        <f t="shared" si="168"/>
        <v>199.02371465999977</v>
      </c>
      <c r="AW36" s="41">
        <f t="shared" si="168"/>
        <v>-25.793851529999472</v>
      </c>
      <c r="AX36" s="41">
        <f t="shared" si="168"/>
        <v>-40.602044489999287</v>
      </c>
      <c r="AY36" s="44">
        <f t="shared" si="168"/>
        <v>-258.60578336000049</v>
      </c>
      <c r="AZ36" s="45">
        <f t="shared" si="168"/>
        <v>190.8273709100001</v>
      </c>
      <c r="BA36" s="41">
        <f t="shared" si="168"/>
        <v>33.283716380000101</v>
      </c>
      <c r="BB36" s="41">
        <f t="shared" si="168"/>
        <v>-10.913592810000011</v>
      </c>
      <c r="BC36" s="41">
        <f t="shared" si="168"/>
        <v>-63.427496510000026</v>
      </c>
      <c r="BD36" s="41">
        <f t="shared" si="168"/>
        <v>101.55328154999984</v>
      </c>
      <c r="BE36" s="41">
        <f t="shared" si="168"/>
        <v>75.344213040000966</v>
      </c>
      <c r="BF36" s="41">
        <f t="shared" si="168"/>
        <v>56.00104631999875</v>
      </c>
      <c r="BG36" s="41">
        <f t="shared" si="168"/>
        <v>86.661908420000486</v>
      </c>
      <c r="BH36" s="41">
        <f t="shared" ref="BH36:CI36" si="169">+BH12-BH24</f>
        <v>19.74813105000004</v>
      </c>
      <c r="BI36" s="41">
        <f t="shared" si="169"/>
        <v>38.667172130000665</v>
      </c>
      <c r="BJ36" s="41">
        <f t="shared" si="169"/>
        <v>20.670750639998516</v>
      </c>
      <c r="BK36" s="41">
        <f t="shared" si="169"/>
        <v>-271.17592347000016</v>
      </c>
      <c r="BL36" s="41">
        <f t="shared" si="169"/>
        <v>108.28748273000008</v>
      </c>
      <c r="BM36" s="41">
        <f t="shared" si="169"/>
        <v>186.04058683000022</v>
      </c>
      <c r="BN36" s="41">
        <f t="shared" si="169"/>
        <v>16.018323719999898</v>
      </c>
      <c r="BO36" s="41">
        <f t="shared" si="169"/>
        <v>96.86514366999927</v>
      </c>
      <c r="BP36" s="41">
        <f t="shared" si="169"/>
        <v>101.94182529000011</v>
      </c>
      <c r="BQ36" s="41">
        <f t="shared" si="169"/>
        <v>37.758545930000025</v>
      </c>
      <c r="BR36" s="41">
        <f t="shared" si="169"/>
        <v>117.65188966000039</v>
      </c>
      <c r="BS36" s="41">
        <f t="shared" si="169"/>
        <v>-188.12815830000054</v>
      </c>
      <c r="BT36" s="41">
        <f t="shared" si="169"/>
        <v>-202.11605585999939</v>
      </c>
      <c r="BU36" s="41">
        <f t="shared" si="169"/>
        <v>-15.159716370000581</v>
      </c>
      <c r="BV36" s="41">
        <f t="shared" si="169"/>
        <v>-161.70514164999923</v>
      </c>
      <c r="BW36" s="41">
        <f t="shared" si="169"/>
        <v>136.91221142999825</v>
      </c>
      <c r="BX36" s="41">
        <f t="shared" si="169"/>
        <v>69.647584139999793</v>
      </c>
      <c r="BY36" s="41">
        <f t="shared" si="169"/>
        <v>-169.86471789000018</v>
      </c>
      <c r="BZ36" s="41">
        <f t="shared" si="169"/>
        <v>25.189685269999927</v>
      </c>
      <c r="CA36" s="41">
        <f t="shared" si="169"/>
        <v>84.417471359999865</v>
      </c>
      <c r="CB36" s="41">
        <f t="shared" si="169"/>
        <v>-171.14005440000028</v>
      </c>
      <c r="CC36" s="41">
        <f t="shared" si="169"/>
        <v>168.18610517000144</v>
      </c>
      <c r="CD36" s="41">
        <f t="shared" si="169"/>
        <v>205.23740278999952</v>
      </c>
      <c r="CE36" s="41">
        <f t="shared" si="169"/>
        <v>-36.271934770000144</v>
      </c>
      <c r="CF36" s="41">
        <f t="shared" si="169"/>
        <v>-26.659324990000812</v>
      </c>
      <c r="CG36" s="41">
        <f t="shared" si="169"/>
        <v>-64.346605529999806</v>
      </c>
      <c r="CH36" s="41">
        <f t="shared" si="169"/>
        <v>-162.93848165000071</v>
      </c>
      <c r="CI36" s="41">
        <f t="shared" si="169"/>
        <v>-82.917762989999119</v>
      </c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</row>
    <row r="37" spans="1:152" s="7" customFormat="1">
      <c r="A37" s="40" t="s">
        <v>19</v>
      </c>
      <c r="B37" s="325"/>
      <c r="C37" s="39">
        <f t="shared" si="111"/>
        <v>1842.8042596548366</v>
      </c>
      <c r="D37" s="39">
        <f t="shared" si="112"/>
        <v>1968.023649719476</v>
      </c>
      <c r="E37" s="39">
        <f t="shared" si="113"/>
        <v>2024.0959807715865</v>
      </c>
      <c r="F37" s="39">
        <f t="shared" si="114"/>
        <v>1513.7433293328886</v>
      </c>
      <c r="G37" s="39">
        <f t="shared" si="115"/>
        <v>438.64672941664077</v>
      </c>
      <c r="H37" s="39">
        <f t="shared" si="116"/>
        <v>391.66319825622509</v>
      </c>
      <c r="I37" s="39">
        <f t="shared" si="117"/>
        <v>536.60146189006434</v>
      </c>
      <c r="J37" s="39">
        <f t="shared" si="118"/>
        <v>582.57742186500263</v>
      </c>
      <c r="K37" s="39">
        <f t="shared" si="119"/>
        <v>331.96217764354452</v>
      </c>
      <c r="L37" s="39">
        <f t="shared" si="120"/>
        <v>348.20363875098968</v>
      </c>
      <c r="M37" s="39">
        <f t="shared" si="121"/>
        <v>583.39936197005431</v>
      </c>
      <c r="N37" s="39">
        <f t="shared" si="122"/>
        <v>499.29622205235574</v>
      </c>
      <c r="O37" s="39">
        <f t="shared" si="123"/>
        <v>537.12442694607603</v>
      </c>
      <c r="P37" s="39">
        <f t="shared" si="124"/>
        <v>788.70493507408742</v>
      </c>
      <c r="Q37" s="39">
        <f t="shared" si="125"/>
        <v>919.11110932345673</v>
      </c>
      <c r="R37" s="39">
        <f t="shared" si="126"/>
        <v>361.77223585574609</v>
      </c>
      <c r="S37" s="39">
        <f t="shared" si="127"/>
        <v>-45.492299481703753</v>
      </c>
      <c r="T37" s="39">
        <f t="shared" si="128"/>
        <v>507.19332003610805</v>
      </c>
      <c r="U37" s="39">
        <f t="shared" si="129"/>
        <v>667.04247491211891</v>
      </c>
      <c r="V37" s="39">
        <f t="shared" si="130"/>
        <v>99.290202547748947</v>
      </c>
      <c r="W37" s="39">
        <f t="shared" si="131"/>
        <v>240.21733183691236</v>
      </c>
      <c r="X37" s="39">
        <f t="shared" si="132"/>
        <v>175.67075001400724</v>
      </c>
      <c r="Y37" s="39">
        <f t="shared" si="133"/>
        <v>220.3425332097724</v>
      </c>
      <c r="Z37" s="39">
        <f t="shared" si="134"/>
        <v>-15.503658970277456</v>
      </c>
      <c r="AA37" s="39">
        <f t="shared" si="135"/>
        <v>58.137105163138585</v>
      </c>
      <c r="AB37" s="34">
        <f t="shared" ref="AB37:BG37" si="170">+AB13-AB25</f>
        <v>126.67946755892905</v>
      </c>
      <c r="AC37" s="34">
        <f t="shared" si="170"/>
        <v>138.24512833118678</v>
      </c>
      <c r="AD37" s="34">
        <f t="shared" si="170"/>
        <v>126.73860236610926</v>
      </c>
      <c r="AE37" s="34">
        <f t="shared" si="170"/>
        <v>209.17936849234451</v>
      </c>
      <c r="AF37" s="34">
        <f t="shared" si="170"/>
        <v>232.85441331419548</v>
      </c>
      <c r="AG37" s="34">
        <f t="shared" si="170"/>
        <v>94.567680083524351</v>
      </c>
      <c r="AH37" s="34">
        <f t="shared" si="170"/>
        <v>223.6455027042507</v>
      </c>
      <c r="AI37" s="34">
        <f t="shared" si="170"/>
        <v>198.94272945295791</v>
      </c>
      <c r="AJ37" s="34">
        <f t="shared" si="170"/>
        <v>159.98918970779408</v>
      </c>
      <c r="AK37" s="34">
        <f t="shared" si="170"/>
        <v>181.02088694368467</v>
      </c>
      <c r="AL37" s="34">
        <f t="shared" si="170"/>
        <v>167.65291687880148</v>
      </c>
      <c r="AM37" s="37">
        <f t="shared" si="170"/>
        <v>-16.711626178941628</v>
      </c>
      <c r="AN37" s="36">
        <f t="shared" si="170"/>
        <v>96.651524439917921</v>
      </c>
      <c r="AO37" s="34">
        <f t="shared" si="170"/>
        <v>20.120905310496312</v>
      </c>
      <c r="AP37" s="34">
        <f t="shared" si="170"/>
        <v>231.43120900057545</v>
      </c>
      <c r="AQ37" s="34">
        <f t="shared" si="170"/>
        <v>154.66933839578422</v>
      </c>
      <c r="AR37" s="34">
        <f t="shared" si="170"/>
        <v>236.69262386353961</v>
      </c>
      <c r="AS37" s="34">
        <f t="shared" si="170"/>
        <v>192.03739971073054</v>
      </c>
      <c r="AT37" s="34">
        <f t="shared" si="170"/>
        <v>229.69394607135291</v>
      </c>
      <c r="AU37" s="34">
        <f t="shared" si="170"/>
        <v>73.070181917180435</v>
      </c>
      <c r="AV37" s="34">
        <f t="shared" si="170"/>
        <v>196.5320940638224</v>
      </c>
      <c r="AW37" s="34">
        <f t="shared" si="170"/>
        <v>264.6201024477254</v>
      </c>
      <c r="AX37" s="34">
        <f t="shared" si="170"/>
        <v>213.29534904131458</v>
      </c>
      <c r="AY37" s="37">
        <f t="shared" si="170"/>
        <v>59.208975457036104</v>
      </c>
      <c r="AZ37" s="38">
        <f t="shared" si="170"/>
        <v>305.54164102661576</v>
      </c>
      <c r="BA37" s="34">
        <f t="shared" si="170"/>
        <v>222.29016497451016</v>
      </c>
      <c r="BB37" s="34">
        <f t="shared" si="170"/>
        <v>260.87312907296149</v>
      </c>
      <c r="BC37" s="34">
        <f t="shared" si="170"/>
        <v>278.48366506977578</v>
      </c>
      <c r="BD37" s="34">
        <f t="shared" si="170"/>
        <v>352.1807940694647</v>
      </c>
      <c r="BE37" s="34">
        <f t="shared" si="170"/>
        <v>288.44665018421625</v>
      </c>
      <c r="BF37" s="34">
        <f t="shared" si="170"/>
        <v>217.802095957993</v>
      </c>
      <c r="BG37" s="34">
        <f t="shared" si="170"/>
        <v>139.64431932252728</v>
      </c>
      <c r="BH37" s="34">
        <f t="shared" ref="BH37:CI37" si="171">+BH13-BH25</f>
        <v>4.325820575225805</v>
      </c>
      <c r="BI37" s="34">
        <f t="shared" si="171"/>
        <v>216.94712107297926</v>
      </c>
      <c r="BJ37" s="34">
        <f t="shared" si="171"/>
        <v>213.71669746560974</v>
      </c>
      <c r="BK37" s="34">
        <f t="shared" si="171"/>
        <v>-476.15611802029275</v>
      </c>
      <c r="BL37" s="34">
        <f t="shared" si="171"/>
        <v>158.9031086715039</v>
      </c>
      <c r="BM37" s="34">
        <f t="shared" si="171"/>
        <v>281.14000594991757</v>
      </c>
      <c r="BN37" s="34">
        <f t="shared" si="171"/>
        <v>67.150205414686582</v>
      </c>
      <c r="BO37" s="34">
        <f t="shared" si="171"/>
        <v>150.28403404186412</v>
      </c>
      <c r="BP37" s="34">
        <f t="shared" si="171"/>
        <v>193.77431665894176</v>
      </c>
      <c r="BQ37" s="34">
        <f t="shared" si="171"/>
        <v>322.98412421131309</v>
      </c>
      <c r="BR37" s="34">
        <f t="shared" si="171"/>
        <v>68.324025558083122</v>
      </c>
      <c r="BS37" s="34">
        <f t="shared" si="171"/>
        <v>-2.0454964822921511</v>
      </c>
      <c r="BT37" s="34">
        <f t="shared" si="171"/>
        <v>33.011673471957977</v>
      </c>
      <c r="BU37" s="34">
        <f t="shared" si="171"/>
        <v>169.68408710295802</v>
      </c>
      <c r="BV37" s="34">
        <f t="shared" si="171"/>
        <v>194.0518646013544</v>
      </c>
      <c r="BW37" s="34">
        <f t="shared" si="171"/>
        <v>-123.51861986740005</v>
      </c>
      <c r="BX37" s="34">
        <f t="shared" si="171"/>
        <v>23.966513241192558</v>
      </c>
      <c r="BY37" s="34">
        <f t="shared" si="171"/>
        <v>60.676822421094641</v>
      </c>
      <c r="BZ37" s="34">
        <f t="shared" si="171"/>
        <v>91.02741435172004</v>
      </c>
      <c r="CA37" s="34">
        <f t="shared" si="171"/>
        <v>109.8775981832635</v>
      </c>
      <c r="CB37" s="34">
        <f t="shared" si="171"/>
        <v>42.468521685987525</v>
      </c>
      <c r="CC37" s="34">
        <f t="shared" si="171"/>
        <v>67.996413340521372</v>
      </c>
      <c r="CD37" s="34">
        <f t="shared" si="171"/>
        <v>36.559430865307149</v>
      </c>
      <c r="CE37" s="34">
        <f t="shared" si="171"/>
        <v>-63.49465203346233</v>
      </c>
      <c r="CF37" s="34">
        <f t="shared" si="171"/>
        <v>11.431562197877724</v>
      </c>
      <c r="CG37" s="34">
        <f t="shared" si="171"/>
        <v>40.157327201516296</v>
      </c>
      <c r="CH37" s="34">
        <f t="shared" si="171"/>
        <v>40.063372493962788</v>
      </c>
      <c r="CI37" s="34">
        <f t="shared" si="171"/>
        <v>-22.083594532340499</v>
      </c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</row>
    <row r="38" spans="1:152" s="155" customFormat="1">
      <c r="A38" s="150" t="s">
        <v>20</v>
      </c>
      <c r="B38" s="325"/>
      <c r="C38" s="156">
        <f>+SUM(AB38:AM38)</f>
        <v>0</v>
      </c>
      <c r="D38" s="156">
        <f t="shared" si="112"/>
        <v>0</v>
      </c>
      <c r="E38" s="156">
        <f t="shared" si="113"/>
        <v>0</v>
      </c>
      <c r="F38" s="156">
        <f t="shared" si="114"/>
        <v>0</v>
      </c>
      <c r="G38" s="156">
        <f t="shared" si="115"/>
        <v>0</v>
      </c>
      <c r="H38" s="156">
        <f t="shared" si="116"/>
        <v>0</v>
      </c>
      <c r="I38" s="156">
        <f t="shared" si="117"/>
        <v>0</v>
      </c>
      <c r="J38" s="156">
        <f t="shared" si="118"/>
        <v>0</v>
      </c>
      <c r="K38" s="156">
        <f t="shared" si="119"/>
        <v>0</v>
      </c>
      <c r="L38" s="156">
        <f t="shared" si="120"/>
        <v>0</v>
      </c>
      <c r="M38" s="156">
        <f t="shared" si="121"/>
        <v>0</v>
      </c>
      <c r="N38" s="156">
        <f t="shared" si="122"/>
        <v>0</v>
      </c>
      <c r="O38" s="156">
        <f t="shared" si="123"/>
        <v>0</v>
      </c>
      <c r="P38" s="156">
        <f t="shared" si="124"/>
        <v>0</v>
      </c>
      <c r="Q38" s="156">
        <f t="shared" si="125"/>
        <v>0</v>
      </c>
      <c r="R38" s="156">
        <f t="shared" si="126"/>
        <v>0</v>
      </c>
      <c r="S38" s="156">
        <f t="shared" si="127"/>
        <v>0</v>
      </c>
      <c r="T38" s="156">
        <f t="shared" si="128"/>
        <v>0</v>
      </c>
      <c r="U38" s="156">
        <f t="shared" si="129"/>
        <v>0</v>
      </c>
      <c r="V38" s="156">
        <f t="shared" si="130"/>
        <v>0</v>
      </c>
      <c r="W38" s="156">
        <f t="shared" si="131"/>
        <v>0</v>
      </c>
      <c r="X38" s="156">
        <f t="shared" si="132"/>
        <v>0</v>
      </c>
      <c r="Y38" s="156">
        <f t="shared" si="133"/>
        <v>0</v>
      </c>
      <c r="Z38" s="156">
        <f t="shared" si="134"/>
        <v>0</v>
      </c>
      <c r="AA38" s="156">
        <f t="shared" si="135"/>
        <v>0</v>
      </c>
      <c r="AB38" s="153">
        <f>+AB14-AB26</f>
        <v>0</v>
      </c>
      <c r="AC38" s="153">
        <f t="shared" ref="AC38:BG38" si="172">+AC14-AC26</f>
        <v>0</v>
      </c>
      <c r="AD38" s="153">
        <f t="shared" si="172"/>
        <v>0</v>
      </c>
      <c r="AE38" s="153">
        <f t="shared" si="172"/>
        <v>0</v>
      </c>
      <c r="AF38" s="153">
        <f t="shared" si="172"/>
        <v>0</v>
      </c>
      <c r="AG38" s="153">
        <f t="shared" si="172"/>
        <v>0</v>
      </c>
      <c r="AH38" s="153">
        <f t="shared" si="172"/>
        <v>0</v>
      </c>
      <c r="AI38" s="153">
        <f t="shared" si="172"/>
        <v>0</v>
      </c>
      <c r="AJ38" s="153">
        <f t="shared" si="172"/>
        <v>0</v>
      </c>
      <c r="AK38" s="153">
        <f t="shared" si="172"/>
        <v>0</v>
      </c>
      <c r="AL38" s="153">
        <f t="shared" si="172"/>
        <v>0</v>
      </c>
      <c r="AM38" s="157">
        <f t="shared" si="172"/>
        <v>0</v>
      </c>
      <c r="AN38" s="158">
        <f t="shared" si="172"/>
        <v>0</v>
      </c>
      <c r="AO38" s="153">
        <f t="shared" si="172"/>
        <v>0</v>
      </c>
      <c r="AP38" s="153">
        <f t="shared" si="172"/>
        <v>0</v>
      </c>
      <c r="AQ38" s="153">
        <f t="shared" si="172"/>
        <v>0</v>
      </c>
      <c r="AR38" s="153">
        <f t="shared" si="172"/>
        <v>0</v>
      </c>
      <c r="AS38" s="153">
        <f t="shared" si="172"/>
        <v>0</v>
      </c>
      <c r="AT38" s="153">
        <f t="shared" si="172"/>
        <v>0</v>
      </c>
      <c r="AU38" s="153">
        <f t="shared" si="172"/>
        <v>0</v>
      </c>
      <c r="AV38" s="153">
        <f t="shared" si="172"/>
        <v>0</v>
      </c>
      <c r="AW38" s="153">
        <f t="shared" si="172"/>
        <v>0</v>
      </c>
      <c r="AX38" s="153">
        <f t="shared" si="172"/>
        <v>0</v>
      </c>
      <c r="AY38" s="157">
        <f t="shared" si="172"/>
        <v>0</v>
      </c>
      <c r="AZ38" s="159">
        <f t="shared" si="172"/>
        <v>0</v>
      </c>
      <c r="BA38" s="153">
        <f t="shared" si="172"/>
        <v>0</v>
      </c>
      <c r="BB38" s="153">
        <f t="shared" si="172"/>
        <v>0</v>
      </c>
      <c r="BC38" s="153">
        <f t="shared" si="172"/>
        <v>0</v>
      </c>
      <c r="BD38" s="153">
        <f t="shared" si="172"/>
        <v>0</v>
      </c>
      <c r="BE38" s="153">
        <f t="shared" si="172"/>
        <v>0</v>
      </c>
      <c r="BF38" s="153">
        <f t="shared" si="172"/>
        <v>0</v>
      </c>
      <c r="BG38" s="153">
        <f t="shared" si="172"/>
        <v>0</v>
      </c>
      <c r="BH38" s="153">
        <f t="shared" ref="BH38:CI38" si="173">+BH14-BH26</f>
        <v>0</v>
      </c>
      <c r="BI38" s="153">
        <f t="shared" si="173"/>
        <v>0</v>
      </c>
      <c r="BJ38" s="153">
        <f t="shared" si="173"/>
        <v>0</v>
      </c>
      <c r="BK38" s="153">
        <f t="shared" si="173"/>
        <v>0</v>
      </c>
      <c r="BL38" s="153">
        <f t="shared" si="173"/>
        <v>0</v>
      </c>
      <c r="BM38" s="153">
        <f t="shared" si="173"/>
        <v>0</v>
      </c>
      <c r="BN38" s="153">
        <f t="shared" si="173"/>
        <v>0</v>
      </c>
      <c r="BO38" s="153">
        <f t="shared" si="173"/>
        <v>0</v>
      </c>
      <c r="BP38" s="153">
        <f t="shared" si="173"/>
        <v>0</v>
      </c>
      <c r="BQ38" s="153">
        <f t="shared" si="173"/>
        <v>0</v>
      </c>
      <c r="BR38" s="153">
        <f t="shared" si="173"/>
        <v>0</v>
      </c>
      <c r="BS38" s="153">
        <f t="shared" si="173"/>
        <v>0</v>
      </c>
      <c r="BT38" s="153">
        <f t="shared" si="173"/>
        <v>0</v>
      </c>
      <c r="BU38" s="153">
        <f t="shared" si="173"/>
        <v>0</v>
      </c>
      <c r="BV38" s="153">
        <f t="shared" si="173"/>
        <v>0</v>
      </c>
      <c r="BW38" s="153">
        <f t="shared" si="173"/>
        <v>0</v>
      </c>
      <c r="BX38" s="153">
        <f t="shared" si="173"/>
        <v>0</v>
      </c>
      <c r="BY38" s="153">
        <f t="shared" si="173"/>
        <v>0</v>
      </c>
      <c r="BZ38" s="153">
        <f t="shared" si="173"/>
        <v>0</v>
      </c>
      <c r="CA38" s="153">
        <f t="shared" si="173"/>
        <v>0</v>
      </c>
      <c r="CB38" s="153">
        <f t="shared" si="173"/>
        <v>0</v>
      </c>
      <c r="CC38" s="153">
        <f t="shared" si="173"/>
        <v>0</v>
      </c>
      <c r="CD38" s="153">
        <f t="shared" si="173"/>
        <v>0</v>
      </c>
      <c r="CE38" s="153">
        <f t="shared" si="173"/>
        <v>0</v>
      </c>
      <c r="CF38" s="153">
        <f t="shared" si="173"/>
        <v>0</v>
      </c>
      <c r="CG38" s="153">
        <f t="shared" si="173"/>
        <v>0</v>
      </c>
      <c r="CH38" s="153">
        <f t="shared" si="173"/>
        <v>0</v>
      </c>
      <c r="CI38" s="153">
        <f t="shared" si="173"/>
        <v>0</v>
      </c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</row>
    <row r="39" spans="1:152" s="7" customFormat="1">
      <c r="A39" s="47" t="s">
        <v>147</v>
      </c>
      <c r="B39" s="325"/>
      <c r="C39" s="46">
        <f t="shared" si="111"/>
        <v>-39.584923812899319</v>
      </c>
      <c r="D39" s="46">
        <f t="shared" si="112"/>
        <v>-696.9827154099396</v>
      </c>
      <c r="E39" s="46">
        <f t="shared" si="113"/>
        <v>328.03054393178695</v>
      </c>
      <c r="F39" s="46">
        <f t="shared" si="114"/>
        <v>-1430.0889150460346</v>
      </c>
      <c r="G39" s="46">
        <f t="shared" si="115"/>
        <v>-1581.4340803952407</v>
      </c>
      <c r="H39" s="46">
        <f t="shared" si="116"/>
        <v>441.09155478676382</v>
      </c>
      <c r="I39" s="46">
        <f t="shared" si="117"/>
        <v>-106.81466810907199</v>
      </c>
      <c r="J39" s="46">
        <f t="shared" si="118"/>
        <v>-5.3384005672905914</v>
      </c>
      <c r="K39" s="46">
        <f t="shared" si="119"/>
        <v>-368.52340992330056</v>
      </c>
      <c r="L39" s="46">
        <f t="shared" si="120"/>
        <v>-75.00454216487276</v>
      </c>
      <c r="M39" s="46">
        <f t="shared" si="121"/>
        <v>-13.432226063344501</v>
      </c>
      <c r="N39" s="46">
        <f t="shared" si="122"/>
        <v>-70.314547994567704</v>
      </c>
      <c r="O39" s="46">
        <f t="shared" si="123"/>
        <v>-538.23139918715458</v>
      </c>
      <c r="P39" s="46">
        <f t="shared" si="124"/>
        <v>98.834567143058052</v>
      </c>
      <c r="Q39" s="46">
        <f t="shared" si="125"/>
        <v>254.1720087013274</v>
      </c>
      <c r="R39" s="46">
        <f t="shared" si="126"/>
        <v>303.63383562021943</v>
      </c>
      <c r="S39" s="46">
        <f t="shared" si="127"/>
        <v>-328.60986753281793</v>
      </c>
      <c r="T39" s="46">
        <f t="shared" si="128"/>
        <v>-326.68733767750854</v>
      </c>
      <c r="U39" s="46">
        <f t="shared" si="129"/>
        <v>-132.9441307541241</v>
      </c>
      <c r="V39" s="46">
        <f t="shared" si="130"/>
        <v>-176.53211491592003</v>
      </c>
      <c r="W39" s="46">
        <f t="shared" si="131"/>
        <v>-793.92533169848184</v>
      </c>
      <c r="X39" s="46">
        <f t="shared" si="132"/>
        <v>-421.29810423652998</v>
      </c>
      <c r="Y39" s="46">
        <f t="shared" si="133"/>
        <v>-481.04415370018233</v>
      </c>
      <c r="Z39" s="46">
        <f t="shared" si="134"/>
        <v>-304.59725683712878</v>
      </c>
      <c r="AA39" s="46">
        <f t="shared" si="135"/>
        <v>-374.49456562139972</v>
      </c>
      <c r="AB39" s="41">
        <f t="shared" ref="AB39:BG39" si="174">+AB15-AB27</f>
        <v>143.65403803462283</v>
      </c>
      <c r="AC39" s="41">
        <f t="shared" si="174"/>
        <v>165.43246312750409</v>
      </c>
      <c r="AD39" s="41">
        <f t="shared" si="174"/>
        <v>132.0050536246369</v>
      </c>
      <c r="AE39" s="41">
        <f t="shared" si="174"/>
        <v>-144.88439662443204</v>
      </c>
      <c r="AF39" s="41">
        <f t="shared" si="174"/>
        <v>28.942941130863062</v>
      </c>
      <c r="AG39" s="41">
        <f t="shared" si="174"/>
        <v>9.1267873844969927</v>
      </c>
      <c r="AH39" s="41">
        <f t="shared" si="174"/>
        <v>-0.56106091397714408</v>
      </c>
      <c r="AI39" s="41">
        <f t="shared" si="174"/>
        <v>-12.569787247587442</v>
      </c>
      <c r="AJ39" s="41">
        <f t="shared" si="174"/>
        <v>7.7924475942739946</v>
      </c>
      <c r="AK39" s="41">
        <f t="shared" si="174"/>
        <v>-89.033082099810485</v>
      </c>
      <c r="AL39" s="41">
        <f t="shared" si="174"/>
        <v>-50.755588673090642</v>
      </c>
      <c r="AM39" s="44">
        <f t="shared" si="174"/>
        <v>-228.73473915039943</v>
      </c>
      <c r="AN39" s="43">
        <f t="shared" si="174"/>
        <v>42.915553570600309</v>
      </c>
      <c r="AO39" s="41">
        <f t="shared" si="174"/>
        <v>49.783302792881784</v>
      </c>
      <c r="AP39" s="41">
        <f t="shared" si="174"/>
        <v>-167.70339852835485</v>
      </c>
      <c r="AQ39" s="41">
        <f t="shared" si="174"/>
        <v>-75.040887080327821</v>
      </c>
      <c r="AR39" s="41">
        <f t="shared" si="174"/>
        <v>70.960387205772918</v>
      </c>
      <c r="AS39" s="41">
        <f t="shared" si="174"/>
        <v>-9.3517261887895984</v>
      </c>
      <c r="AT39" s="41">
        <f t="shared" si="174"/>
        <v>33.524433473372596</v>
      </c>
      <c r="AU39" s="41">
        <f t="shared" si="174"/>
        <v>29.684915428292811</v>
      </c>
      <c r="AV39" s="41">
        <f t="shared" si="174"/>
        <v>-133.52389689623311</v>
      </c>
      <c r="AW39" s="41">
        <f t="shared" si="174"/>
        <v>33.574299294598859</v>
      </c>
      <c r="AX39" s="41">
        <f t="shared" si="174"/>
        <v>-89.32553234690306</v>
      </c>
      <c r="AY39" s="44">
        <f t="shared" si="174"/>
        <v>-482.48016613485038</v>
      </c>
      <c r="AZ39" s="45">
        <f t="shared" si="174"/>
        <v>174.32974770305543</v>
      </c>
      <c r="BA39" s="41">
        <f t="shared" si="174"/>
        <v>-105.68016077312313</v>
      </c>
      <c r="BB39" s="41">
        <f t="shared" si="174"/>
        <v>30.184980213125755</v>
      </c>
      <c r="BC39" s="41">
        <f t="shared" si="174"/>
        <v>54.15984580545819</v>
      </c>
      <c r="BD39" s="41">
        <f t="shared" si="174"/>
        <v>-19.127389650189571</v>
      </c>
      <c r="BE39" s="41">
        <f t="shared" si="174"/>
        <v>219.13955254605878</v>
      </c>
      <c r="BF39" s="41">
        <f t="shared" si="174"/>
        <v>-94.780316113691697</v>
      </c>
      <c r="BG39" s="41">
        <f t="shared" si="174"/>
        <v>94.822097960979477</v>
      </c>
      <c r="BH39" s="41">
        <f t="shared" ref="BH39:CI39" si="175">+BH15-BH27</f>
        <v>303.59205377293165</v>
      </c>
      <c r="BI39" s="41">
        <f t="shared" si="175"/>
        <v>-186.51643576437732</v>
      </c>
      <c r="BJ39" s="41">
        <f t="shared" si="175"/>
        <v>185.92005645135873</v>
      </c>
      <c r="BK39" s="41">
        <f t="shared" si="175"/>
        <v>-328.01348821979934</v>
      </c>
      <c r="BL39" s="41">
        <f t="shared" si="175"/>
        <v>-177.26731387235549</v>
      </c>
      <c r="BM39" s="41">
        <f t="shared" si="175"/>
        <v>-138.66732101371201</v>
      </c>
      <c r="BN39" s="41">
        <f t="shared" si="175"/>
        <v>-10.752702791441038</v>
      </c>
      <c r="BO39" s="41">
        <f t="shared" si="175"/>
        <v>-119.11894918285634</v>
      </c>
      <c r="BP39" s="41">
        <f t="shared" si="175"/>
        <v>-55.847759393810179</v>
      </c>
      <c r="BQ39" s="41">
        <f t="shared" si="175"/>
        <v>42.022577822542416</v>
      </c>
      <c r="BR39" s="41">
        <f t="shared" si="175"/>
        <v>112.76401710277833</v>
      </c>
      <c r="BS39" s="41">
        <f t="shared" si="175"/>
        <v>-139.46475735007357</v>
      </c>
      <c r="BT39" s="41">
        <f t="shared" si="175"/>
        <v>-149.83137466862479</v>
      </c>
      <c r="BU39" s="41">
        <f t="shared" si="175"/>
        <v>-149.02650858363478</v>
      </c>
      <c r="BV39" s="41">
        <f t="shared" si="175"/>
        <v>-220.49752809946148</v>
      </c>
      <c r="BW39" s="41">
        <f t="shared" si="175"/>
        <v>-424.40129501538559</v>
      </c>
      <c r="BX39" s="41">
        <f t="shared" si="175"/>
        <v>-112.52381598254857</v>
      </c>
      <c r="BY39" s="41">
        <f t="shared" si="175"/>
        <v>-98.665329327589063</v>
      </c>
      <c r="BZ39" s="41">
        <f t="shared" si="175"/>
        <v>-210.10895892639235</v>
      </c>
      <c r="CA39" s="41">
        <f t="shared" si="175"/>
        <v>-167.08672982522194</v>
      </c>
      <c r="CB39" s="41">
        <f t="shared" si="175"/>
        <v>-166.39947967605877</v>
      </c>
      <c r="CC39" s="41">
        <f t="shared" si="175"/>
        <v>-147.55794419890162</v>
      </c>
      <c r="CD39" s="41">
        <f t="shared" si="175"/>
        <v>-176.06247482689025</v>
      </c>
      <c r="CE39" s="41">
        <f t="shared" si="175"/>
        <v>-24.808780031396111</v>
      </c>
      <c r="CF39" s="41">
        <f t="shared" si="175"/>
        <v>-103.72600197884242</v>
      </c>
      <c r="CG39" s="41">
        <f t="shared" si="175"/>
        <v>-145.84364478263683</v>
      </c>
      <c r="CH39" s="41">
        <f t="shared" si="175"/>
        <v>-73.999870605824526</v>
      </c>
      <c r="CI39" s="41">
        <f t="shared" si="175"/>
        <v>-154.65105023293836</v>
      </c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</row>
    <row r="40" spans="1:152" s="155" customFormat="1">
      <c r="A40" s="160" t="s">
        <v>21</v>
      </c>
      <c r="B40" s="326"/>
      <c r="C40" s="161">
        <f t="shared" si="111"/>
        <v>0</v>
      </c>
      <c r="D40" s="161">
        <f t="shared" si="112"/>
        <v>0</v>
      </c>
      <c r="E40" s="161">
        <f t="shared" si="113"/>
        <v>0</v>
      </c>
      <c r="F40" s="161">
        <f t="shared" si="114"/>
        <v>0</v>
      </c>
      <c r="G40" s="161">
        <f t="shared" si="115"/>
        <v>0</v>
      </c>
      <c r="H40" s="161">
        <f t="shared" si="116"/>
        <v>0</v>
      </c>
      <c r="I40" s="161">
        <f t="shared" si="117"/>
        <v>0</v>
      </c>
      <c r="J40" s="161">
        <f t="shared" si="118"/>
        <v>0</v>
      </c>
      <c r="K40" s="161">
        <f t="shared" si="119"/>
        <v>0</v>
      </c>
      <c r="L40" s="161">
        <f t="shared" si="120"/>
        <v>0</v>
      </c>
      <c r="M40" s="161">
        <f t="shared" si="121"/>
        <v>0</v>
      </c>
      <c r="N40" s="161">
        <f t="shared" si="122"/>
        <v>0</v>
      </c>
      <c r="O40" s="161">
        <f t="shared" si="123"/>
        <v>0</v>
      </c>
      <c r="P40" s="161">
        <f t="shared" si="124"/>
        <v>0</v>
      </c>
      <c r="Q40" s="161">
        <f t="shared" si="125"/>
        <v>0</v>
      </c>
      <c r="R40" s="161">
        <f t="shared" si="126"/>
        <v>0</v>
      </c>
      <c r="S40" s="161">
        <f t="shared" si="127"/>
        <v>0</v>
      </c>
      <c r="T40" s="161">
        <f t="shared" si="128"/>
        <v>0</v>
      </c>
      <c r="U40" s="161">
        <f t="shared" si="129"/>
        <v>0</v>
      </c>
      <c r="V40" s="161">
        <f t="shared" si="130"/>
        <v>0</v>
      </c>
      <c r="W40" s="161">
        <f t="shared" si="131"/>
        <v>0</v>
      </c>
      <c r="X40" s="161">
        <f t="shared" si="132"/>
        <v>0</v>
      </c>
      <c r="Y40" s="161">
        <f t="shared" si="133"/>
        <v>0</v>
      </c>
      <c r="Z40" s="161">
        <f t="shared" si="134"/>
        <v>0</v>
      </c>
      <c r="AA40" s="161">
        <f t="shared" si="135"/>
        <v>0</v>
      </c>
      <c r="AB40" s="153">
        <f t="shared" ref="AB40:BG40" si="176">+AB16-AB28</f>
        <v>0</v>
      </c>
      <c r="AC40" s="153">
        <f t="shared" si="176"/>
        <v>0</v>
      </c>
      <c r="AD40" s="153">
        <f t="shared" si="176"/>
        <v>0</v>
      </c>
      <c r="AE40" s="153">
        <f t="shared" si="176"/>
        <v>0</v>
      </c>
      <c r="AF40" s="153">
        <f t="shared" si="176"/>
        <v>0</v>
      </c>
      <c r="AG40" s="153">
        <f t="shared" si="176"/>
        <v>0</v>
      </c>
      <c r="AH40" s="153">
        <f t="shared" si="176"/>
        <v>0</v>
      </c>
      <c r="AI40" s="153">
        <f t="shared" si="176"/>
        <v>0</v>
      </c>
      <c r="AJ40" s="153">
        <f t="shared" si="176"/>
        <v>0</v>
      </c>
      <c r="AK40" s="153">
        <f t="shared" si="176"/>
        <v>0</v>
      </c>
      <c r="AL40" s="153">
        <f t="shared" si="176"/>
        <v>0</v>
      </c>
      <c r="AM40" s="157">
        <f t="shared" si="176"/>
        <v>0</v>
      </c>
      <c r="AN40" s="158">
        <f t="shared" si="176"/>
        <v>0</v>
      </c>
      <c r="AO40" s="153">
        <f t="shared" si="176"/>
        <v>0</v>
      </c>
      <c r="AP40" s="153">
        <f t="shared" si="176"/>
        <v>0</v>
      </c>
      <c r="AQ40" s="153">
        <f t="shared" si="176"/>
        <v>0</v>
      </c>
      <c r="AR40" s="153">
        <f t="shared" si="176"/>
        <v>0</v>
      </c>
      <c r="AS40" s="153">
        <f t="shared" si="176"/>
        <v>0</v>
      </c>
      <c r="AT40" s="153">
        <f t="shared" si="176"/>
        <v>0</v>
      </c>
      <c r="AU40" s="153">
        <f t="shared" si="176"/>
        <v>0</v>
      </c>
      <c r="AV40" s="153">
        <f t="shared" si="176"/>
        <v>0</v>
      </c>
      <c r="AW40" s="153">
        <f t="shared" si="176"/>
        <v>0</v>
      </c>
      <c r="AX40" s="153">
        <f t="shared" si="176"/>
        <v>0</v>
      </c>
      <c r="AY40" s="157">
        <f t="shared" si="176"/>
        <v>0</v>
      </c>
      <c r="AZ40" s="159">
        <f t="shared" si="176"/>
        <v>0</v>
      </c>
      <c r="BA40" s="153">
        <f t="shared" si="176"/>
        <v>0</v>
      </c>
      <c r="BB40" s="153">
        <f t="shared" si="176"/>
        <v>0</v>
      </c>
      <c r="BC40" s="153">
        <f t="shared" si="176"/>
        <v>0</v>
      </c>
      <c r="BD40" s="153">
        <f t="shared" si="176"/>
        <v>0</v>
      </c>
      <c r="BE40" s="153">
        <f t="shared" si="176"/>
        <v>0</v>
      </c>
      <c r="BF40" s="153">
        <f t="shared" si="176"/>
        <v>0</v>
      </c>
      <c r="BG40" s="153">
        <f t="shared" si="176"/>
        <v>0</v>
      </c>
      <c r="BH40" s="153">
        <f t="shared" ref="BH40:CI40" si="177">+BH16-BH28</f>
        <v>0</v>
      </c>
      <c r="BI40" s="153">
        <f t="shared" si="177"/>
        <v>0</v>
      </c>
      <c r="BJ40" s="153">
        <f t="shared" si="177"/>
        <v>0</v>
      </c>
      <c r="BK40" s="153">
        <f t="shared" si="177"/>
        <v>0</v>
      </c>
      <c r="BL40" s="153">
        <f t="shared" si="177"/>
        <v>0</v>
      </c>
      <c r="BM40" s="153">
        <f t="shared" si="177"/>
        <v>0</v>
      </c>
      <c r="BN40" s="153">
        <f t="shared" si="177"/>
        <v>0</v>
      </c>
      <c r="BO40" s="153">
        <f t="shared" si="177"/>
        <v>0</v>
      </c>
      <c r="BP40" s="153">
        <f t="shared" si="177"/>
        <v>0</v>
      </c>
      <c r="BQ40" s="153">
        <f t="shared" si="177"/>
        <v>0</v>
      </c>
      <c r="BR40" s="153">
        <f t="shared" si="177"/>
        <v>0</v>
      </c>
      <c r="BS40" s="153">
        <f t="shared" si="177"/>
        <v>0</v>
      </c>
      <c r="BT40" s="153">
        <f t="shared" si="177"/>
        <v>0</v>
      </c>
      <c r="BU40" s="153">
        <f t="shared" si="177"/>
        <v>0</v>
      </c>
      <c r="BV40" s="153">
        <f t="shared" si="177"/>
        <v>0</v>
      </c>
      <c r="BW40" s="153">
        <f t="shared" si="177"/>
        <v>0</v>
      </c>
      <c r="BX40" s="153">
        <f t="shared" si="177"/>
        <v>0</v>
      </c>
      <c r="BY40" s="153">
        <f t="shared" si="177"/>
        <v>0</v>
      </c>
      <c r="BZ40" s="153">
        <f t="shared" si="177"/>
        <v>0</v>
      </c>
      <c r="CA40" s="153">
        <f t="shared" si="177"/>
        <v>0</v>
      </c>
      <c r="CB40" s="153">
        <f t="shared" si="177"/>
        <v>0</v>
      </c>
      <c r="CC40" s="153">
        <f t="shared" si="177"/>
        <v>0</v>
      </c>
      <c r="CD40" s="153">
        <f t="shared" si="177"/>
        <v>0</v>
      </c>
      <c r="CE40" s="153">
        <f t="shared" si="177"/>
        <v>0</v>
      </c>
      <c r="CF40" s="153">
        <f t="shared" si="177"/>
        <v>0</v>
      </c>
      <c r="CG40" s="153">
        <f t="shared" si="177"/>
        <v>0</v>
      </c>
      <c r="CH40" s="153">
        <f t="shared" si="177"/>
        <v>0</v>
      </c>
      <c r="CI40" s="153">
        <f t="shared" si="177"/>
        <v>0</v>
      </c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</row>
    <row r="41" spans="1:152" s="7" customFormat="1">
      <c r="A41" s="48"/>
      <c r="B41" s="21"/>
      <c r="C41" s="18"/>
      <c r="D41" s="18"/>
      <c r="E41" s="18"/>
      <c r="F41" s="18"/>
      <c r="G41" s="1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</row>
    <row r="42" spans="1:152" s="7" customFormat="1">
      <c r="A42" s="48"/>
      <c r="B42" s="21"/>
      <c r="C42" s="18"/>
      <c r="D42" s="18"/>
      <c r="E42" s="18"/>
      <c r="F42" s="18"/>
      <c r="G42" s="1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</row>
    <row r="43" spans="1:152">
      <c r="CM43" s="149"/>
      <c r="CN43" s="148"/>
      <c r="CO43" s="148"/>
    </row>
    <row r="44" spans="1:152"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CM44" s="12"/>
    </row>
    <row r="45" spans="1:152"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CM45" s="12"/>
    </row>
    <row r="46" spans="1:152"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CM46" s="12"/>
    </row>
    <row r="47" spans="1:152"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</row>
    <row r="48" spans="1:152"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</row>
    <row r="50" spans="8:27"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</row>
    <row r="51" spans="8:27"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</row>
    <row r="52" spans="8:27"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</row>
    <row r="53" spans="8:27"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</row>
    <row r="54" spans="8:27"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</row>
    <row r="55" spans="8:27"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</row>
    <row r="56" spans="8:27"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</row>
    <row r="57" spans="8:27"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</row>
    <row r="58" spans="8:27"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</row>
    <row r="59" spans="8:27"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</row>
    <row r="61" spans="8:27"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</row>
    <row r="62" spans="8:27"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</row>
  </sheetData>
  <mergeCells count="7">
    <mergeCell ref="B20:B28"/>
    <mergeCell ref="B32:B40"/>
    <mergeCell ref="A2:B2"/>
    <mergeCell ref="A1:B1"/>
    <mergeCell ref="CJ4:CO4"/>
    <mergeCell ref="A3:B4"/>
    <mergeCell ref="B8:B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W49"/>
  <sheetViews>
    <sheetView zoomScale="80" zoomScaleNormal="80" workbookViewId="0">
      <pane ySplit="6" topLeftCell="A7" activePane="bottomLeft" state="frozen"/>
      <selection pane="bottomLeft" activeCell="I13" sqref="I13"/>
    </sheetView>
  </sheetViews>
  <sheetFormatPr baseColWidth="10" defaultColWidth="11.42578125" defaultRowHeight="15.75"/>
  <cols>
    <col min="1" max="1" width="7.140625" style="51" customWidth="1"/>
    <col min="2" max="2" width="11.85546875" style="51" customWidth="1"/>
    <col min="3" max="3" width="15.28515625" style="51" customWidth="1"/>
    <col min="4" max="4" width="25.140625" style="51" customWidth="1"/>
    <col min="5" max="5" width="34.5703125" style="51" customWidth="1"/>
    <col min="6" max="6" width="14.5703125" style="51" customWidth="1"/>
    <col min="7" max="7" width="8.7109375" style="51" customWidth="1"/>
    <col min="8" max="8" width="9.42578125" style="51" customWidth="1"/>
    <col min="9" max="9" width="32" style="51" customWidth="1"/>
    <col min="10" max="10" width="13.85546875" style="51" customWidth="1"/>
    <col min="11" max="11" width="14.5703125" style="51" customWidth="1"/>
    <col min="12" max="12" width="8.85546875" style="51" customWidth="1"/>
    <col min="13" max="13" width="14" style="51" customWidth="1"/>
    <col min="14" max="14" width="12.28515625" style="51" customWidth="1"/>
    <col min="15" max="15" width="11.28515625" style="51" customWidth="1"/>
    <col min="16" max="16384" width="11.42578125" style="51"/>
  </cols>
  <sheetData>
    <row r="2" spans="2:23" ht="25.5">
      <c r="D2" s="300" t="s">
        <v>56</v>
      </c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61"/>
      <c r="Q2" s="61"/>
      <c r="R2" s="61"/>
      <c r="S2" s="61"/>
      <c r="T2" s="61"/>
      <c r="U2" s="61"/>
      <c r="V2" s="61"/>
    </row>
    <row r="3" spans="2:23" ht="27.75">
      <c r="B3" s="62"/>
      <c r="C3" s="62"/>
      <c r="D3" s="301" t="s">
        <v>57</v>
      </c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136"/>
      <c r="Q3" s="136"/>
      <c r="R3" s="136"/>
      <c r="S3" s="136"/>
      <c r="U3" s="62"/>
      <c r="V3" s="62"/>
      <c r="W3" s="62"/>
    </row>
    <row r="4" spans="2:23" ht="20.25">
      <c r="D4" s="302" t="s">
        <v>59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137"/>
      <c r="Q4" s="137"/>
      <c r="R4" s="137"/>
      <c r="S4" s="137"/>
      <c r="T4" s="137"/>
      <c r="U4" s="63"/>
      <c r="V4" s="63"/>
    </row>
    <row r="5" spans="2:23" ht="15" customHeight="1">
      <c r="C5" s="52"/>
      <c r="D5" s="52"/>
      <c r="E5" s="303" t="s">
        <v>102</v>
      </c>
      <c r="F5" s="303"/>
      <c r="G5" s="303"/>
      <c r="H5" s="303"/>
      <c r="I5" s="303"/>
      <c r="J5" s="303"/>
      <c r="K5" s="303"/>
      <c r="L5" s="303"/>
      <c r="M5" s="303"/>
      <c r="N5" s="303"/>
      <c r="O5" s="111"/>
      <c r="P5" s="111"/>
      <c r="Q5" s="111"/>
      <c r="R5" s="111"/>
      <c r="S5" s="111"/>
      <c r="T5" s="111"/>
      <c r="U5" s="52"/>
      <c r="V5" s="52"/>
    </row>
    <row r="6" spans="2:23">
      <c r="C6" s="52"/>
      <c r="D6" s="52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52"/>
      <c r="V6" s="52"/>
    </row>
    <row r="8" spans="2:23">
      <c r="B8" s="53" t="s">
        <v>112</v>
      </c>
    </row>
    <row r="9" spans="2:23" ht="16.5" thickBot="1"/>
    <row r="10" spans="2:23" ht="36.75" customHeight="1" thickBot="1">
      <c r="B10" s="312" t="s">
        <v>99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4"/>
    </row>
    <row r="11" spans="2:23" ht="32.25" customHeight="1" thickBot="1">
      <c r="B11" s="315" t="s">
        <v>100</v>
      </c>
      <c r="C11" s="316"/>
      <c r="D11" s="316"/>
      <c r="E11" s="316"/>
      <c r="F11" s="316"/>
      <c r="G11" s="316"/>
      <c r="H11" s="316"/>
      <c r="I11" s="317"/>
      <c r="J11" s="318" t="s">
        <v>39</v>
      </c>
      <c r="K11" s="319"/>
      <c r="L11" s="319"/>
      <c r="M11" s="319"/>
      <c r="N11" s="319"/>
      <c r="O11" s="320"/>
    </row>
    <row r="12" spans="2:23" ht="40.5" customHeight="1">
      <c r="B12" s="304" t="s">
        <v>101</v>
      </c>
      <c r="C12" s="305"/>
      <c r="D12" s="305"/>
      <c r="E12" s="306"/>
      <c r="F12" s="307" t="s">
        <v>40</v>
      </c>
      <c r="G12" s="308"/>
      <c r="H12" s="309"/>
      <c r="I12" s="223" t="s">
        <v>18</v>
      </c>
      <c r="J12" s="310" t="s">
        <v>96</v>
      </c>
      <c r="K12" s="296" t="s">
        <v>97</v>
      </c>
      <c r="L12" s="296" t="s">
        <v>41</v>
      </c>
      <c r="M12" s="296" t="s">
        <v>144</v>
      </c>
      <c r="N12" s="296" t="s">
        <v>111</v>
      </c>
      <c r="O12" s="298" t="s">
        <v>98</v>
      </c>
    </row>
    <row r="13" spans="2:23" ht="77.25" customHeight="1" thickBot="1">
      <c r="B13" s="321" t="s">
        <v>109</v>
      </c>
      <c r="C13" s="322"/>
      <c r="D13" s="234" t="s">
        <v>110</v>
      </c>
      <c r="E13" s="235" t="s">
        <v>176</v>
      </c>
      <c r="F13" s="271" t="s">
        <v>42</v>
      </c>
      <c r="G13" s="235" t="s">
        <v>38</v>
      </c>
      <c r="H13" s="272" t="s">
        <v>37</v>
      </c>
      <c r="I13" s="270" t="s">
        <v>179</v>
      </c>
      <c r="J13" s="311"/>
      <c r="K13" s="297"/>
      <c r="L13" s="297"/>
      <c r="M13" s="297"/>
      <c r="N13" s="297"/>
      <c r="O13" s="299"/>
    </row>
    <row r="14" spans="2:23" ht="35.25" customHeight="1">
      <c r="B14" s="291" t="s">
        <v>151</v>
      </c>
      <c r="C14" s="291"/>
      <c r="D14" s="291"/>
      <c r="E14" s="291"/>
      <c r="F14" s="291"/>
      <c r="G14" s="291"/>
      <c r="H14" s="291"/>
      <c r="I14" s="292"/>
      <c r="J14" s="291"/>
      <c r="K14" s="291"/>
      <c r="L14" s="291"/>
      <c r="M14" s="291"/>
      <c r="N14" s="291"/>
      <c r="O14" s="291"/>
    </row>
    <row r="15" spans="2:23">
      <c r="G15" s="218"/>
    </row>
    <row r="16" spans="2:23">
      <c r="B16" s="53" t="s">
        <v>113</v>
      </c>
    </row>
    <row r="17" spans="2:14" ht="17.25" customHeight="1">
      <c r="B17" s="293" t="s">
        <v>184</v>
      </c>
      <c r="C17" s="293"/>
      <c r="D17" s="293"/>
      <c r="E17" s="293"/>
      <c r="F17" s="293"/>
      <c r="G17" s="293"/>
      <c r="H17" s="293"/>
      <c r="I17" s="293"/>
      <c r="J17" s="293"/>
      <c r="K17" s="293"/>
    </row>
    <row r="18" spans="2:14" ht="22.5" customHeight="1" thickBot="1">
      <c r="B18" s="294"/>
      <c r="C18" s="294"/>
      <c r="D18" s="294"/>
      <c r="E18" s="294"/>
      <c r="F18" s="294"/>
      <c r="G18" s="294"/>
      <c r="H18" s="294"/>
      <c r="I18" s="294"/>
      <c r="J18" s="294"/>
      <c r="K18" s="294"/>
    </row>
    <row r="19" spans="2:14" ht="15.75" customHeight="1">
      <c r="B19" s="236"/>
      <c r="C19" s="237"/>
      <c r="D19" s="237"/>
      <c r="E19" s="237"/>
      <c r="F19" s="237"/>
      <c r="G19" s="237"/>
      <c r="H19" s="237"/>
      <c r="I19" s="237"/>
      <c r="J19" s="237"/>
      <c r="K19" s="238"/>
      <c r="L19" s="57"/>
      <c r="M19" s="57"/>
      <c r="N19" s="57"/>
    </row>
    <row r="20" spans="2:14">
      <c r="B20" s="239">
        <v>1</v>
      </c>
      <c r="C20" s="240" t="s">
        <v>183</v>
      </c>
      <c r="D20" s="241"/>
      <c r="E20" s="241"/>
      <c r="F20" s="241"/>
      <c r="G20" s="242">
        <v>2</v>
      </c>
      <c r="H20" s="243" t="s">
        <v>180</v>
      </c>
      <c r="I20" s="60"/>
      <c r="J20" s="60"/>
      <c r="K20" s="222"/>
      <c r="L20" s="59"/>
      <c r="M20" s="60"/>
      <c r="N20" s="57"/>
    </row>
    <row r="21" spans="2:14">
      <c r="B21" s="244">
        <v>11</v>
      </c>
      <c r="C21" s="245" t="s">
        <v>1</v>
      </c>
      <c r="D21" s="56"/>
      <c r="E21" s="57"/>
      <c r="F21" s="57"/>
      <c r="G21" s="246">
        <v>21</v>
      </c>
      <c r="H21" s="245" t="s">
        <v>181</v>
      </c>
      <c r="I21" s="56"/>
      <c r="J21" s="56"/>
      <c r="K21" s="222"/>
      <c r="L21" s="54"/>
      <c r="M21" s="56"/>
      <c r="N21" s="57"/>
    </row>
    <row r="22" spans="2:14">
      <c r="B22" s="244">
        <v>12</v>
      </c>
      <c r="C22" s="245" t="s">
        <v>45</v>
      </c>
      <c r="D22" s="56"/>
      <c r="E22" s="57"/>
      <c r="F22" s="57"/>
      <c r="G22" s="247">
        <v>211</v>
      </c>
      <c r="H22" s="248" t="s">
        <v>48</v>
      </c>
      <c r="I22" s="57"/>
      <c r="J22" s="57"/>
      <c r="K22" s="222"/>
      <c r="L22" s="55"/>
      <c r="M22" s="57"/>
      <c r="N22" s="57"/>
    </row>
    <row r="23" spans="2:14">
      <c r="B23" s="249">
        <v>121</v>
      </c>
      <c r="C23" s="248" t="s">
        <v>46</v>
      </c>
      <c r="D23" s="57"/>
      <c r="E23" s="57"/>
      <c r="F23" s="57"/>
      <c r="G23" s="247">
        <v>212</v>
      </c>
      <c r="H23" s="248" t="s">
        <v>49</v>
      </c>
      <c r="I23" s="57"/>
      <c r="J23" s="57"/>
      <c r="K23" s="222"/>
      <c r="L23" s="55"/>
      <c r="M23" s="57"/>
      <c r="N23" s="57"/>
    </row>
    <row r="24" spans="2:14">
      <c r="B24" s="249">
        <v>122</v>
      </c>
      <c r="C24" s="248" t="s">
        <v>47</v>
      </c>
      <c r="D24" s="57"/>
      <c r="E24" s="57"/>
      <c r="F24" s="57"/>
      <c r="G24" s="247">
        <v>213</v>
      </c>
      <c r="H24" s="248" t="s">
        <v>30</v>
      </c>
      <c r="I24" s="57"/>
      <c r="J24" s="57"/>
      <c r="K24" s="222"/>
      <c r="L24" s="55"/>
      <c r="M24" s="57"/>
      <c r="N24" s="57"/>
    </row>
    <row r="25" spans="2:14">
      <c r="B25" s="250">
        <v>123</v>
      </c>
      <c r="C25" s="251" t="s">
        <v>25</v>
      </c>
      <c r="D25" s="57"/>
      <c r="E25" s="57"/>
      <c r="F25" s="57"/>
      <c r="G25" s="247">
        <v>214</v>
      </c>
      <c r="H25" s="248" t="s">
        <v>25</v>
      </c>
      <c r="I25" s="57"/>
      <c r="J25" s="57"/>
      <c r="K25" s="222"/>
      <c r="L25" s="55"/>
      <c r="M25" s="57"/>
      <c r="N25" s="57"/>
    </row>
    <row r="26" spans="2:14">
      <c r="B26" s="250">
        <v>124</v>
      </c>
      <c r="C26" s="251" t="s">
        <v>58</v>
      </c>
      <c r="D26" s="57"/>
      <c r="E26" s="57"/>
      <c r="F26" s="57"/>
      <c r="G26" s="247">
        <v>215</v>
      </c>
      <c r="H26" s="248" t="s">
        <v>50</v>
      </c>
      <c r="I26" s="57"/>
      <c r="J26" s="57"/>
      <c r="K26" s="222"/>
      <c r="L26" s="55"/>
      <c r="M26" s="57"/>
      <c r="N26" s="57"/>
    </row>
    <row r="27" spans="2:14">
      <c r="B27" s="250">
        <v>125</v>
      </c>
      <c r="C27" s="251" t="s">
        <v>43</v>
      </c>
      <c r="D27" s="57"/>
      <c r="E27" s="57"/>
      <c r="F27" s="57"/>
      <c r="G27" s="247">
        <v>216</v>
      </c>
      <c r="H27" s="248" t="s">
        <v>51</v>
      </c>
      <c r="I27" s="57"/>
      <c r="J27" s="57"/>
      <c r="K27" s="222"/>
      <c r="L27" s="55"/>
      <c r="M27" s="57"/>
      <c r="N27" s="57"/>
    </row>
    <row r="28" spans="2:14">
      <c r="B28" s="252"/>
      <c r="C28" s="57"/>
      <c r="D28" s="57"/>
      <c r="E28" s="57"/>
      <c r="F28" s="57"/>
      <c r="G28" s="246">
        <v>22</v>
      </c>
      <c r="H28" s="245" t="s">
        <v>182</v>
      </c>
      <c r="I28" s="56"/>
      <c r="J28" s="56"/>
      <c r="K28" s="222"/>
      <c r="L28" s="54"/>
      <c r="M28" s="56"/>
      <c r="N28" s="56"/>
    </row>
    <row r="29" spans="2:14">
      <c r="B29" s="252"/>
      <c r="C29" s="57"/>
      <c r="D29" s="57"/>
      <c r="E29" s="57"/>
      <c r="F29" s="57"/>
      <c r="G29" s="247">
        <v>221</v>
      </c>
      <c r="H29" s="248" t="s">
        <v>52</v>
      </c>
      <c r="I29" s="57"/>
      <c r="J29" s="57"/>
      <c r="K29" s="222"/>
      <c r="L29" s="55"/>
      <c r="M29" s="57"/>
      <c r="N29" s="57"/>
    </row>
    <row r="30" spans="2:14">
      <c r="B30" s="252"/>
      <c r="C30" s="57"/>
      <c r="D30" s="57"/>
      <c r="E30" s="57"/>
      <c r="F30" s="57"/>
      <c r="G30" s="247">
        <v>222</v>
      </c>
      <c r="H30" s="248" t="s">
        <v>25</v>
      </c>
      <c r="I30" s="57"/>
      <c r="J30" s="57"/>
      <c r="K30" s="222"/>
      <c r="L30" s="55"/>
      <c r="M30" s="57"/>
      <c r="N30" s="57"/>
    </row>
    <row r="31" spans="2:14">
      <c r="B31" s="252"/>
      <c r="C31" s="57"/>
      <c r="D31" s="57"/>
      <c r="E31" s="57"/>
      <c r="F31" s="57"/>
      <c r="G31" s="247">
        <v>223</v>
      </c>
      <c r="H31" s="248" t="s">
        <v>53</v>
      </c>
      <c r="I31" s="57"/>
      <c r="J31" s="57"/>
      <c r="K31" s="222"/>
      <c r="L31" s="57"/>
      <c r="M31" s="57"/>
      <c r="N31" s="57"/>
    </row>
    <row r="32" spans="2:14">
      <c r="B32" s="253"/>
      <c r="C32" s="254"/>
      <c r="D32" s="255"/>
      <c r="E32" s="255"/>
      <c r="F32" s="255"/>
      <c r="G32" s="57"/>
      <c r="H32" s="57"/>
      <c r="I32" s="57"/>
      <c r="J32" s="57"/>
      <c r="K32" s="222"/>
      <c r="L32" s="57"/>
      <c r="M32" s="57"/>
      <c r="N32" s="57"/>
    </row>
    <row r="33" spans="2:18">
      <c r="B33" s="256">
        <v>3</v>
      </c>
      <c r="C33" s="257" t="s">
        <v>55</v>
      </c>
      <c r="D33" s="57"/>
      <c r="E33" s="57"/>
      <c r="F33" s="57"/>
      <c r="G33" s="57"/>
      <c r="H33" s="57"/>
      <c r="I33" s="57"/>
      <c r="J33" s="57"/>
      <c r="K33" s="222"/>
      <c r="L33" s="57"/>
      <c r="M33" s="57"/>
      <c r="N33" s="57"/>
    </row>
    <row r="34" spans="2:18">
      <c r="B34" s="258">
        <v>4</v>
      </c>
      <c r="C34" s="259" t="s">
        <v>54</v>
      </c>
      <c r="D34" s="57"/>
      <c r="E34" s="57"/>
      <c r="F34" s="57"/>
      <c r="G34" s="57"/>
      <c r="H34" s="57"/>
      <c r="I34" s="57"/>
      <c r="J34" s="57"/>
      <c r="K34" s="222"/>
      <c r="L34" s="57"/>
      <c r="M34" s="57"/>
      <c r="N34" s="57"/>
    </row>
    <row r="35" spans="2:18" ht="16.5" thickBot="1">
      <c r="B35" s="260"/>
      <c r="C35" s="261"/>
      <c r="D35" s="261"/>
      <c r="E35" s="261"/>
      <c r="F35" s="261"/>
      <c r="G35" s="261"/>
      <c r="H35" s="261"/>
      <c r="I35" s="261"/>
      <c r="J35" s="261"/>
      <c r="K35" s="262"/>
      <c r="L35" s="57"/>
      <c r="M35" s="57"/>
      <c r="N35" s="57"/>
    </row>
    <row r="36" spans="2:18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8" spans="2:18">
      <c r="B38" s="53" t="s">
        <v>44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>
      <c r="B39" s="58" t="s">
        <v>188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>
      <c r="B40" s="58" t="s">
        <v>103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>
      <c r="B42" s="209" t="s">
        <v>159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>
      <c r="B44" s="209" t="s">
        <v>160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 ht="18.75" customHeight="1">
      <c r="B45" s="274" t="s">
        <v>152</v>
      </c>
      <c r="C45" s="210"/>
      <c r="D45" s="295" t="s">
        <v>153</v>
      </c>
      <c r="E45" s="295"/>
      <c r="F45" s="295"/>
      <c r="G45" s="295"/>
      <c r="H45" s="295"/>
      <c r="I45" s="295"/>
      <c r="J45" s="295"/>
      <c r="K45" s="295"/>
      <c r="L45" s="220"/>
      <c r="M45" s="58"/>
      <c r="N45" s="58"/>
      <c r="O45" s="58"/>
      <c r="P45" s="58"/>
      <c r="Q45" s="58"/>
      <c r="R45" s="58"/>
    </row>
    <row r="46" spans="2:18" ht="15.75" customHeight="1">
      <c r="C46" s="210"/>
      <c r="D46" s="295"/>
      <c r="E46" s="295"/>
      <c r="F46" s="295"/>
      <c r="G46" s="295"/>
      <c r="H46" s="295"/>
      <c r="I46" s="295"/>
      <c r="J46" s="295"/>
      <c r="K46" s="295"/>
      <c r="L46" s="220"/>
      <c r="M46" s="58"/>
      <c r="N46" s="58"/>
      <c r="O46" s="58"/>
      <c r="P46" s="58"/>
      <c r="Q46" s="58"/>
      <c r="R46" s="58"/>
    </row>
    <row r="47" spans="2:18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</sheetData>
  <mergeCells count="19">
    <mergeCell ref="D2:O2"/>
    <mergeCell ref="D3:O3"/>
    <mergeCell ref="D4:O4"/>
    <mergeCell ref="E5:N5"/>
    <mergeCell ref="B12:E12"/>
    <mergeCell ref="F12:H12"/>
    <mergeCell ref="J12:J13"/>
    <mergeCell ref="K12:K13"/>
    <mergeCell ref="B10:O10"/>
    <mergeCell ref="B11:I11"/>
    <mergeCell ref="J11:O11"/>
    <mergeCell ref="B13:C13"/>
    <mergeCell ref="B14:O14"/>
    <mergeCell ref="B17:K18"/>
    <mergeCell ref="D45:K46"/>
    <mergeCell ref="L12:L13"/>
    <mergeCell ref="M12:M13"/>
    <mergeCell ref="N12:N13"/>
    <mergeCell ref="O12:O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CL78"/>
  <sheetViews>
    <sheetView tabSelected="1" zoomScale="70" zoomScaleNormal="70" workbookViewId="0">
      <pane xSplit="2" ySplit="5" topLeftCell="C27" activePane="bottomRight" state="frozen"/>
      <selection activeCell="FN107" sqref="FN107"/>
      <selection pane="topRight" activeCell="FN107" sqref="FN107"/>
      <selection pane="bottomLeft" activeCell="FN107" sqref="FN107"/>
      <selection pane="bottomRight" activeCell="BX55" sqref="BX55:CI55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115</v>
      </c>
      <c r="B1" s="70"/>
    </row>
    <row r="2" spans="1:87">
      <c r="A2" s="323" t="s">
        <v>33</v>
      </c>
      <c r="B2" s="323"/>
    </row>
    <row r="3" spans="1:87" ht="23.25" customHeight="1">
      <c r="A3" s="4"/>
      <c r="B3" s="72"/>
    </row>
    <row r="4" spans="1:87" s="67" customFormat="1" ht="27" customHeight="1">
      <c r="B4" s="219"/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19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19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67" customFormat="1">
      <c r="A5" s="65" t="s">
        <v>31</v>
      </c>
      <c r="B5" s="65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13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15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75">
        <f t="shared" ref="C6:H6" si="0">+C8+C12</f>
        <v>35330.674901850973</v>
      </c>
      <c r="D6" s="75">
        <f t="shared" si="0"/>
        <v>37640.422101514057</v>
      </c>
      <c r="E6" s="75">
        <f t="shared" si="0"/>
        <v>39019.044143411666</v>
      </c>
      <c r="F6" s="75">
        <f t="shared" si="0"/>
        <v>36041.612973995776</v>
      </c>
      <c r="G6" s="75">
        <f t="shared" si="0"/>
        <v>33124.074154013149</v>
      </c>
      <c r="H6" s="122">
        <f t="shared" si="0"/>
        <v>9019.2586577051134</v>
      </c>
      <c r="I6" s="75">
        <f t="shared" ref="I6:O6" si="1">+I8+I12</f>
        <v>9665.6654141293948</v>
      </c>
      <c r="J6" s="75">
        <f t="shared" si="1"/>
        <v>8578.3475096390648</v>
      </c>
      <c r="K6" s="75">
        <f t="shared" si="1"/>
        <v>8067.4033203774052</v>
      </c>
      <c r="L6" s="75">
        <f t="shared" si="1"/>
        <v>8750.1235108164983</v>
      </c>
      <c r="M6" s="75">
        <f t="shared" si="1"/>
        <v>9627.9683186360562</v>
      </c>
      <c r="N6" s="75">
        <f t="shared" si="1"/>
        <v>9476.6604203340103</v>
      </c>
      <c r="O6" s="75">
        <f t="shared" si="1"/>
        <v>9785.6698517274963</v>
      </c>
      <c r="P6" s="75">
        <f t="shared" ref="P6:T6" si="2">+P8+P12</f>
        <v>9443.8456545058307</v>
      </c>
      <c r="Q6" s="75">
        <f t="shared" si="2"/>
        <v>10420.015526904492</v>
      </c>
      <c r="R6" s="75">
        <f t="shared" si="2"/>
        <v>9328.98225773173</v>
      </c>
      <c r="S6" s="75">
        <f t="shared" si="2"/>
        <v>9826.2007042696132</v>
      </c>
      <c r="T6" s="75">
        <f t="shared" si="2"/>
        <v>8977.0883715487289</v>
      </c>
      <c r="U6" s="75">
        <f t="shared" ref="U6:AA6" si="3">+U8+U12</f>
        <v>10011.236759564023</v>
      </c>
      <c r="V6" s="75">
        <f t="shared" si="3"/>
        <v>9220.9789649998438</v>
      </c>
      <c r="W6" s="75">
        <f t="shared" si="3"/>
        <v>7832.3088778831761</v>
      </c>
      <c r="X6" s="75">
        <f t="shared" si="3"/>
        <v>7598.3873681046725</v>
      </c>
      <c r="Y6" s="75">
        <f t="shared" si="3"/>
        <v>8336.1173099704265</v>
      </c>
      <c r="Z6" s="75">
        <f t="shared" si="3"/>
        <v>8253.3753358174945</v>
      </c>
      <c r="AA6" s="75">
        <f t="shared" si="3"/>
        <v>8936.1941401205495</v>
      </c>
      <c r="AB6" s="122">
        <f t="shared" ref="AB6:BG6" si="4">+AB8+AB12</f>
        <v>2975.1194843835092</v>
      </c>
      <c r="AC6" s="75">
        <f t="shared" si="4"/>
        <v>2802.4915572843811</v>
      </c>
      <c r="AD6" s="75">
        <f t="shared" si="4"/>
        <v>3241.6476160372235</v>
      </c>
      <c r="AE6" s="75">
        <f t="shared" si="4"/>
        <v>3676.0291828224235</v>
      </c>
      <c r="AF6" s="75">
        <f t="shared" si="4"/>
        <v>3235.5843789659511</v>
      </c>
      <c r="AG6" s="75">
        <f t="shared" si="4"/>
        <v>2754.0518523410201</v>
      </c>
      <c r="AH6" s="75">
        <f t="shared" si="4"/>
        <v>2917.9832104239931</v>
      </c>
      <c r="AI6" s="75">
        <f t="shared" si="4"/>
        <v>2734.8264321658817</v>
      </c>
      <c r="AJ6" s="75">
        <f t="shared" si="4"/>
        <v>2925.5378670491882</v>
      </c>
      <c r="AK6" s="75">
        <f t="shared" si="4"/>
        <v>2866.9932934886128</v>
      </c>
      <c r="AL6" s="75">
        <f t="shared" si="4"/>
        <v>2534.4842987114371</v>
      </c>
      <c r="AM6" s="75">
        <f t="shared" si="4"/>
        <v>2665.9257281773553</v>
      </c>
      <c r="AN6" s="75">
        <f t="shared" si="4"/>
        <v>3388.6589778195839</v>
      </c>
      <c r="AO6" s="75">
        <f t="shared" si="4"/>
        <v>2390.8215297267138</v>
      </c>
      <c r="AP6" s="75">
        <f t="shared" si="4"/>
        <v>2970.6430032701987</v>
      </c>
      <c r="AQ6" s="75">
        <f t="shared" si="4"/>
        <v>3814.2578804951308</v>
      </c>
      <c r="AR6" s="75">
        <f t="shared" si="4"/>
        <v>3227.3112310718843</v>
      </c>
      <c r="AS6" s="75">
        <f t="shared" si="4"/>
        <v>2586.3992070690392</v>
      </c>
      <c r="AT6" s="75">
        <f t="shared" si="4"/>
        <v>3548.6040207228516</v>
      </c>
      <c r="AU6" s="75">
        <f t="shared" si="4"/>
        <v>3006.7299461685625</v>
      </c>
      <c r="AV6" s="75">
        <f t="shared" si="4"/>
        <v>2921.3264534425953</v>
      </c>
      <c r="AW6" s="75">
        <f t="shared" si="4"/>
        <v>3346.8611669060783</v>
      </c>
      <c r="AX6" s="75">
        <f t="shared" si="4"/>
        <v>3020.8211719646597</v>
      </c>
      <c r="AY6" s="75">
        <f t="shared" si="4"/>
        <v>3417.9875128567592</v>
      </c>
      <c r="AZ6" s="75">
        <f t="shared" si="4"/>
        <v>3570.1126913410881</v>
      </c>
      <c r="BA6" s="75">
        <f t="shared" si="4"/>
        <v>2679.4714056713033</v>
      </c>
      <c r="BB6" s="75">
        <f t="shared" si="4"/>
        <v>3194.2615574934389</v>
      </c>
      <c r="BC6" s="75">
        <f t="shared" si="4"/>
        <v>3851.4196540250014</v>
      </c>
      <c r="BD6" s="75">
        <f t="shared" si="4"/>
        <v>3239.5327690714939</v>
      </c>
      <c r="BE6" s="75">
        <f t="shared" si="4"/>
        <v>3329.0631038079973</v>
      </c>
      <c r="BF6" s="75">
        <f t="shared" si="4"/>
        <v>3192.5877787386671</v>
      </c>
      <c r="BG6" s="75">
        <f t="shared" si="4"/>
        <v>2995.2233198941685</v>
      </c>
      <c r="BH6" s="75">
        <f t="shared" ref="BH6:CI6" si="5">+BH8+BH12</f>
        <v>3141.1711590988943</v>
      </c>
      <c r="BI6" s="75">
        <f t="shared" si="5"/>
        <v>3278.0267527699416</v>
      </c>
      <c r="BJ6" s="75">
        <f t="shared" si="5"/>
        <v>3238.5244838887929</v>
      </c>
      <c r="BK6" s="75">
        <f t="shared" si="5"/>
        <v>3309.6494676108796</v>
      </c>
      <c r="BL6" s="75">
        <f t="shared" si="5"/>
        <v>2941.2196585446577</v>
      </c>
      <c r="BM6" s="75">
        <f t="shared" si="5"/>
        <v>3097.0744051618422</v>
      </c>
      <c r="BN6" s="75">
        <f t="shared" si="5"/>
        <v>2938.7943078422295</v>
      </c>
      <c r="BO6" s="75">
        <f t="shared" si="5"/>
        <v>3641.6741711684026</v>
      </c>
      <c r="BP6" s="75">
        <f t="shared" si="5"/>
        <v>3135.3422964751126</v>
      </c>
      <c r="BQ6" s="75">
        <f t="shared" si="5"/>
        <v>3234.2202919205074</v>
      </c>
      <c r="BR6" s="75">
        <f t="shared" si="5"/>
        <v>3887.7773626431558</v>
      </c>
      <c r="BS6" s="75">
        <f t="shared" si="5"/>
        <v>2651.4651889476722</v>
      </c>
      <c r="BT6" s="75">
        <f t="shared" si="5"/>
        <v>2681.736413409013</v>
      </c>
      <c r="BU6" s="75">
        <f t="shared" si="5"/>
        <v>2685.001068578063</v>
      </c>
      <c r="BV6" s="75">
        <f t="shared" si="5"/>
        <v>2607.4283552506909</v>
      </c>
      <c r="BW6" s="75">
        <f t="shared" si="5"/>
        <v>2539.8794540544222</v>
      </c>
      <c r="BX6" s="75">
        <f t="shared" si="5"/>
        <v>2703.8244359319938</v>
      </c>
      <c r="BY6" s="75">
        <f t="shared" si="5"/>
        <v>2314.331055412792</v>
      </c>
      <c r="BZ6" s="75">
        <f t="shared" si="5"/>
        <v>2580.2318767598863</v>
      </c>
      <c r="CA6" s="75">
        <f t="shared" si="5"/>
        <v>3054.8760513442357</v>
      </c>
      <c r="CB6" s="75">
        <f t="shared" si="5"/>
        <v>2492.8641340489198</v>
      </c>
      <c r="CC6" s="75">
        <f t="shared" si="5"/>
        <v>2788.37712457727</v>
      </c>
      <c r="CD6" s="75">
        <f t="shared" si="5"/>
        <v>2689.8950014051802</v>
      </c>
      <c r="CE6" s="75">
        <f t="shared" si="5"/>
        <v>2875.0839285622988</v>
      </c>
      <c r="CF6" s="75">
        <f t="shared" si="5"/>
        <v>2688.3964058500173</v>
      </c>
      <c r="CG6" s="75">
        <f t="shared" si="5"/>
        <v>2721.9613879330186</v>
      </c>
      <c r="CH6" s="75">
        <f t="shared" si="5"/>
        <v>2426.7835492208869</v>
      </c>
      <c r="CI6" s="76">
        <f t="shared" si="5"/>
        <v>3787.4492029666449</v>
      </c>
    </row>
    <row r="7" spans="1:87">
      <c r="A7" s="78"/>
      <c r="C7" s="79"/>
      <c r="D7" s="79"/>
      <c r="E7" s="79"/>
      <c r="F7" s="79"/>
      <c r="G7" s="79"/>
      <c r="H7" s="123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123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82">
        <f>C9+C10</f>
        <v>15008.045572437175</v>
      </c>
      <c r="D8" s="82">
        <f t="shared" ref="D8:H8" si="6">D9+D10</f>
        <v>14380.76739065635</v>
      </c>
      <c r="E8" s="82">
        <f t="shared" si="6"/>
        <v>14034.9502467069</v>
      </c>
      <c r="F8" s="82">
        <f t="shared" si="6"/>
        <v>8622.0945733904719</v>
      </c>
      <c r="G8" s="82">
        <f t="shared" si="6"/>
        <v>7331.5880299012733</v>
      </c>
      <c r="H8" s="124">
        <f t="shared" si="6"/>
        <v>4246.3678134103275</v>
      </c>
      <c r="I8" s="82">
        <f t="shared" ref="I8:O8" si="7">I9+I10</f>
        <v>4223.845932370361</v>
      </c>
      <c r="J8" s="82">
        <f t="shared" si="7"/>
        <v>3461.869771975385</v>
      </c>
      <c r="K8" s="82">
        <f t="shared" si="7"/>
        <v>3075.9620546811011</v>
      </c>
      <c r="L8" s="82">
        <f t="shared" si="7"/>
        <v>3441.3132152326666</v>
      </c>
      <c r="M8" s="82">
        <f t="shared" si="7"/>
        <v>3355.7025074554622</v>
      </c>
      <c r="N8" s="82">
        <f t="shared" si="7"/>
        <v>3694.3823784054957</v>
      </c>
      <c r="O8" s="82">
        <f t="shared" si="7"/>
        <v>3889.3692895627269</v>
      </c>
      <c r="P8" s="82">
        <f t="shared" ref="P8:T8" si="8">P9+P10</f>
        <v>3627.6128225147063</v>
      </c>
      <c r="Q8" s="82">
        <f t="shared" si="8"/>
        <v>3814.5839698208024</v>
      </c>
      <c r="R8" s="82">
        <f t="shared" si="8"/>
        <v>3268.4417126749245</v>
      </c>
      <c r="S8" s="82">
        <f t="shared" si="8"/>
        <v>3324.3117416964678</v>
      </c>
      <c r="T8" s="82">
        <f t="shared" si="8"/>
        <v>2112.4317984680183</v>
      </c>
      <c r="U8" s="82">
        <f t="shared" ref="U8:AA8" si="9">U9+U10</f>
        <v>2489.806367952026</v>
      </c>
      <c r="V8" s="82">
        <f t="shared" si="9"/>
        <v>2196.9410569345132</v>
      </c>
      <c r="W8" s="82">
        <f t="shared" si="9"/>
        <v>1822.9153500359143</v>
      </c>
      <c r="X8" s="82">
        <f t="shared" si="9"/>
        <v>1452.1288862713682</v>
      </c>
      <c r="Y8" s="82">
        <f t="shared" si="9"/>
        <v>1747.7870630897355</v>
      </c>
      <c r="Z8" s="82">
        <f t="shared" si="9"/>
        <v>1971.5732820816042</v>
      </c>
      <c r="AA8" s="82">
        <f t="shared" si="9"/>
        <v>2160.0987984585645</v>
      </c>
      <c r="AB8" s="124">
        <f t="shared" ref="AB8:BG8" si="10">AB9+AB10</f>
        <v>1307.6898008883868</v>
      </c>
      <c r="AC8" s="82">
        <f t="shared" si="10"/>
        <v>1366.7455130132776</v>
      </c>
      <c r="AD8" s="82">
        <f t="shared" si="10"/>
        <v>1571.9324995086631</v>
      </c>
      <c r="AE8" s="82">
        <f t="shared" si="10"/>
        <v>1481.543431070869</v>
      </c>
      <c r="AF8" s="82">
        <f t="shared" si="10"/>
        <v>1524.7146741494921</v>
      </c>
      <c r="AG8" s="82">
        <f t="shared" si="10"/>
        <v>1217.5878271500001</v>
      </c>
      <c r="AH8" s="82">
        <f t="shared" si="10"/>
        <v>1122.3706674800001</v>
      </c>
      <c r="AI8" s="82">
        <f t="shared" si="10"/>
        <v>1092.1849587598658</v>
      </c>
      <c r="AJ8" s="82">
        <f t="shared" si="10"/>
        <v>1247.3141457355191</v>
      </c>
      <c r="AK8" s="82">
        <f t="shared" si="10"/>
        <v>1295.6524973264675</v>
      </c>
      <c r="AL8" s="82">
        <f t="shared" si="10"/>
        <v>906.61937110055601</v>
      </c>
      <c r="AM8" s="82">
        <f t="shared" si="10"/>
        <v>873.69018625407784</v>
      </c>
      <c r="AN8" s="82">
        <f t="shared" si="10"/>
        <v>1408.8841852681742</v>
      </c>
      <c r="AO8" s="82">
        <f t="shared" si="10"/>
        <v>911.65042211075649</v>
      </c>
      <c r="AP8" s="82">
        <f t="shared" si="10"/>
        <v>1120.7786078537356</v>
      </c>
      <c r="AQ8" s="82">
        <f t="shared" si="10"/>
        <v>1295.9773382576429</v>
      </c>
      <c r="AR8" s="82">
        <f t="shared" si="10"/>
        <v>1243.2648231896626</v>
      </c>
      <c r="AS8" s="82">
        <f t="shared" si="10"/>
        <v>816.46034600815665</v>
      </c>
      <c r="AT8" s="82">
        <f t="shared" si="10"/>
        <v>1472.4219075159119</v>
      </c>
      <c r="AU8" s="82">
        <f t="shared" si="10"/>
        <v>1192.3940478484078</v>
      </c>
      <c r="AV8" s="82">
        <f t="shared" si="10"/>
        <v>1029.5664230411758</v>
      </c>
      <c r="AW8" s="82">
        <f t="shared" si="10"/>
        <v>1396.0799730381243</v>
      </c>
      <c r="AX8" s="82">
        <f t="shared" si="10"/>
        <v>1130.7330942001829</v>
      </c>
      <c r="AY8" s="82">
        <f t="shared" si="10"/>
        <v>1362.5562223244199</v>
      </c>
      <c r="AZ8" s="82">
        <f t="shared" si="10"/>
        <v>1458.3549273910398</v>
      </c>
      <c r="BA8" s="82">
        <f t="shared" si="10"/>
        <v>904.45655429133581</v>
      </c>
      <c r="BB8" s="82">
        <f t="shared" si="10"/>
        <v>1264.80134083233</v>
      </c>
      <c r="BC8" s="82">
        <f t="shared" si="10"/>
        <v>1268.4548084086409</v>
      </c>
      <c r="BD8" s="82">
        <f t="shared" si="10"/>
        <v>1152.8844571398727</v>
      </c>
      <c r="BE8" s="82">
        <f t="shared" si="10"/>
        <v>1393.2447042722888</v>
      </c>
      <c r="BF8" s="82">
        <f t="shared" si="10"/>
        <v>1021.5128947810208</v>
      </c>
      <c r="BG8" s="82">
        <f t="shared" si="10"/>
        <v>1027.8018030494256</v>
      </c>
      <c r="BH8" s="82">
        <f t="shared" ref="BH8:CI8" si="11">BH9+BH10</f>
        <v>1219.1270148444778</v>
      </c>
      <c r="BI8" s="82">
        <f t="shared" si="11"/>
        <v>1136.5210317157782</v>
      </c>
      <c r="BJ8" s="82">
        <f t="shared" si="11"/>
        <v>1123.3825316582934</v>
      </c>
      <c r="BK8" s="82">
        <f t="shared" si="11"/>
        <v>1064.4081783223965</v>
      </c>
      <c r="BL8" s="82">
        <f t="shared" si="11"/>
        <v>639.5460777994</v>
      </c>
      <c r="BM8" s="82">
        <f t="shared" si="11"/>
        <v>674.0455914078243</v>
      </c>
      <c r="BN8" s="82">
        <f t="shared" si="11"/>
        <v>798.8401292607939</v>
      </c>
      <c r="BO8" s="82">
        <f t="shared" si="11"/>
        <v>762.12116032309655</v>
      </c>
      <c r="BP8" s="82">
        <f t="shared" si="11"/>
        <v>837.28806140482095</v>
      </c>
      <c r="BQ8" s="82">
        <f t="shared" si="11"/>
        <v>890.39714622410838</v>
      </c>
      <c r="BR8" s="82">
        <f t="shared" si="11"/>
        <v>893.32517010793765</v>
      </c>
      <c r="BS8" s="82">
        <f t="shared" si="11"/>
        <v>687.62087588183579</v>
      </c>
      <c r="BT8" s="82">
        <f t="shared" si="11"/>
        <v>615.99501094473965</v>
      </c>
      <c r="BU8" s="82">
        <f t="shared" si="11"/>
        <v>660.23723127009498</v>
      </c>
      <c r="BV8" s="82">
        <f t="shared" si="11"/>
        <v>609.37739747444562</v>
      </c>
      <c r="BW8" s="82">
        <f t="shared" si="11"/>
        <v>553.30072129137375</v>
      </c>
      <c r="BX8" s="82">
        <f t="shared" si="11"/>
        <v>505.24614438430439</v>
      </c>
      <c r="BY8" s="82">
        <f t="shared" si="11"/>
        <v>472.43582922036279</v>
      </c>
      <c r="BZ8" s="82">
        <f t="shared" si="11"/>
        <v>474.44691266670094</v>
      </c>
      <c r="CA8" s="82">
        <f t="shared" si="11"/>
        <v>522.99950237041776</v>
      </c>
      <c r="CB8" s="82">
        <f t="shared" si="11"/>
        <v>573.50701981723512</v>
      </c>
      <c r="CC8" s="82">
        <f t="shared" si="11"/>
        <v>651.28054090208252</v>
      </c>
      <c r="CD8" s="82">
        <f t="shared" si="11"/>
        <v>556.34889074183184</v>
      </c>
      <c r="CE8" s="82">
        <f t="shared" si="11"/>
        <v>718.13314068919055</v>
      </c>
      <c r="CF8" s="82">
        <f t="shared" si="11"/>
        <v>697.09125065058186</v>
      </c>
      <c r="CG8" s="82">
        <f t="shared" si="11"/>
        <v>610.1876217183609</v>
      </c>
      <c r="CH8" s="82">
        <f t="shared" si="11"/>
        <v>634.3174723821752</v>
      </c>
      <c r="CI8" s="83">
        <f t="shared" si="11"/>
        <v>915.59370435802839</v>
      </c>
    </row>
    <row r="9" spans="1:87" s="5" customFormat="1">
      <c r="A9" s="78">
        <v>111</v>
      </c>
      <c r="B9" s="66" t="s">
        <v>2</v>
      </c>
      <c r="C9" s="84">
        <f>+SUM(AB9:AM9)</f>
        <v>12683.421025597176</v>
      </c>
      <c r="D9" s="84">
        <f>+SUM(AN9:AY9)</f>
        <v>11855.46943490635</v>
      </c>
      <c r="E9" s="84">
        <f>+SUM(AZ9:BK9)</f>
        <v>12006.320397194308</v>
      </c>
      <c r="F9" s="84">
        <f>+SUM(BL9:BW9)</f>
        <v>6611.0596070271877</v>
      </c>
      <c r="G9" s="84">
        <f>+SUM(BX9:CI9)</f>
        <v>6015.2689170312733</v>
      </c>
      <c r="H9" s="125">
        <f>+SUM(AB9:AD9)</f>
        <v>3744.8678134103275</v>
      </c>
      <c r="I9" s="84">
        <f>+SUM(AE9:AG9)</f>
        <v>3499.5213855303609</v>
      </c>
      <c r="J9" s="84">
        <f>+SUM(AH9:AJ9)</f>
        <v>2967.869771975385</v>
      </c>
      <c r="K9" s="84">
        <f>+SUM(AK9:AM9)</f>
        <v>2471.1620546811014</v>
      </c>
      <c r="L9" s="84">
        <f>+SUM(AN9:AP9)</f>
        <v>2793.5832152326666</v>
      </c>
      <c r="M9" s="84">
        <f>+SUM(AQ9:AS9)</f>
        <v>2791.7025074554622</v>
      </c>
      <c r="N9" s="84">
        <f>+SUM(AT9:AV9)</f>
        <v>3080.7223784054954</v>
      </c>
      <c r="O9" s="84">
        <f>+SUM(AW9:AY9)</f>
        <v>3189.4613338127269</v>
      </c>
      <c r="P9" s="84">
        <f>+SUM(AZ9:BB9)</f>
        <v>3189.6273205147063</v>
      </c>
      <c r="Q9" s="84">
        <f>+SUM(BC9:BE9)</f>
        <v>3353.5539698208022</v>
      </c>
      <c r="R9" s="84">
        <f>+SUM(BF9:BH9)</f>
        <v>2707.7067076710205</v>
      </c>
      <c r="S9" s="84">
        <f>+SUM(BI9:BK9)</f>
        <v>2755.43239918778</v>
      </c>
      <c r="T9" s="84">
        <f>+SUM(BL9:BN9)</f>
        <v>1594.2918042649558</v>
      </c>
      <c r="U9" s="84">
        <f>+SUM(BO9:BQ9)</f>
        <v>1943.5770829020259</v>
      </c>
      <c r="V9" s="84">
        <f>+SUM(BR9:BT9)</f>
        <v>1680.1280553742918</v>
      </c>
      <c r="W9" s="84">
        <f>+SUM(BU9:BW9)</f>
        <v>1393.0626644859144</v>
      </c>
      <c r="X9" s="84">
        <f>+SUM(BX9:BZ9)</f>
        <v>1145.9159467413681</v>
      </c>
      <c r="Y9" s="84">
        <f>+SUM(CA9:CC9)</f>
        <v>1402.9507427697354</v>
      </c>
      <c r="Z9" s="84">
        <f>+SUM(CD9:CF9)</f>
        <v>1642.7810082816043</v>
      </c>
      <c r="AA9" s="84">
        <f>+SUM(CG9:CI9)</f>
        <v>1823.6212192385644</v>
      </c>
      <c r="AB9" s="127">
        <v>1180.1898008883868</v>
      </c>
      <c r="AC9" s="109">
        <v>1243.7455130132776</v>
      </c>
      <c r="AD9" s="109">
        <v>1320.9324995086631</v>
      </c>
      <c r="AE9" s="109">
        <v>1174.591724030869</v>
      </c>
      <c r="AF9" s="109">
        <v>1313.7146741494921</v>
      </c>
      <c r="AG9" s="109">
        <v>1011.21498735</v>
      </c>
      <c r="AH9" s="109">
        <v>955.37066748000007</v>
      </c>
      <c r="AI9" s="109">
        <v>932.18495875986582</v>
      </c>
      <c r="AJ9" s="109">
        <v>1080.3141457355191</v>
      </c>
      <c r="AK9" s="109">
        <v>1096.6524973264675</v>
      </c>
      <c r="AL9" s="109">
        <v>685.61937110055601</v>
      </c>
      <c r="AM9" s="109">
        <v>688.89018625407778</v>
      </c>
      <c r="AN9" s="109">
        <v>1169.8841852681742</v>
      </c>
      <c r="AO9" s="109">
        <v>731.43042211075647</v>
      </c>
      <c r="AP9" s="109">
        <v>892.26860785373572</v>
      </c>
      <c r="AQ9" s="109">
        <v>1145.9773382576429</v>
      </c>
      <c r="AR9" s="109">
        <v>1034.2648231896626</v>
      </c>
      <c r="AS9" s="109">
        <v>611.46034600815665</v>
      </c>
      <c r="AT9" s="109">
        <v>1253.4219075159119</v>
      </c>
      <c r="AU9" s="109">
        <v>966.17404784840778</v>
      </c>
      <c r="AV9" s="109">
        <v>861.12642304117571</v>
      </c>
      <c r="AW9" s="109">
        <v>1219.8299730381243</v>
      </c>
      <c r="AX9" s="109">
        <v>977.10513845018284</v>
      </c>
      <c r="AY9" s="109">
        <v>992.5262223244199</v>
      </c>
      <c r="AZ9" s="109">
        <v>1296.8549273910398</v>
      </c>
      <c r="BA9" s="109">
        <v>759.87455429133593</v>
      </c>
      <c r="BB9" s="109">
        <v>1132.8978388323301</v>
      </c>
      <c r="BC9" s="109">
        <v>1115.674808408641</v>
      </c>
      <c r="BD9" s="109">
        <v>1001.1844571398727</v>
      </c>
      <c r="BE9" s="109">
        <v>1236.6947042722888</v>
      </c>
      <c r="BF9" s="109">
        <v>841.25289478102081</v>
      </c>
      <c r="BG9" s="109">
        <v>855.97330638942572</v>
      </c>
      <c r="BH9" s="109">
        <v>1010.4805065005738</v>
      </c>
      <c r="BI9" s="109">
        <v>892.40168920709027</v>
      </c>
      <c r="BJ9" s="109">
        <v>985.1025316582934</v>
      </c>
      <c r="BK9" s="109">
        <v>877.92817832239643</v>
      </c>
      <c r="BL9" s="109">
        <v>451.1532043563376</v>
      </c>
      <c r="BM9" s="109">
        <v>529.34236748782428</v>
      </c>
      <c r="BN9" s="109">
        <v>613.7962324207939</v>
      </c>
      <c r="BO9" s="109">
        <v>557.6253926730966</v>
      </c>
      <c r="BP9" s="109">
        <v>684.72862684482095</v>
      </c>
      <c r="BQ9" s="109">
        <v>701.2230633841084</v>
      </c>
      <c r="BR9" s="109">
        <v>689.32069561873368</v>
      </c>
      <c r="BS9" s="109">
        <v>520.80071105183583</v>
      </c>
      <c r="BT9" s="109">
        <v>470.00664870372219</v>
      </c>
      <c r="BU9" s="109">
        <v>523.77953233009498</v>
      </c>
      <c r="BV9" s="109">
        <v>484.07862407444566</v>
      </c>
      <c r="BW9" s="109">
        <v>385.20450808137377</v>
      </c>
      <c r="BX9" s="109">
        <v>392.18064391430437</v>
      </c>
      <c r="BY9" s="109">
        <v>389.33712556036278</v>
      </c>
      <c r="BZ9" s="109">
        <v>364.39817726670094</v>
      </c>
      <c r="CA9" s="109">
        <v>406.96075457041769</v>
      </c>
      <c r="CB9" s="109">
        <v>471.26738720723512</v>
      </c>
      <c r="CC9" s="109">
        <v>524.72260099208256</v>
      </c>
      <c r="CD9" s="109">
        <v>474.26190268183183</v>
      </c>
      <c r="CE9" s="109">
        <v>596.50586090919057</v>
      </c>
      <c r="CF9" s="109">
        <v>572.01324469058181</v>
      </c>
      <c r="CG9" s="109">
        <v>528.93378765836087</v>
      </c>
      <c r="CH9" s="109">
        <v>535.29372722217522</v>
      </c>
      <c r="CI9" s="117">
        <v>759.39370435802834</v>
      </c>
    </row>
    <row r="10" spans="1:87" s="5" customFormat="1">
      <c r="A10" s="78">
        <v>112</v>
      </c>
      <c r="B10" s="66" t="s">
        <v>3</v>
      </c>
      <c r="C10" s="84">
        <f>+SUM(AB10:AM10)</f>
        <v>2324.6245468400002</v>
      </c>
      <c r="D10" s="84">
        <f>+SUM(AN10:AY10)</f>
        <v>2525.2979557500003</v>
      </c>
      <c r="E10" s="84">
        <f>+SUM(AZ10:BK10)</f>
        <v>2028.6298495125918</v>
      </c>
      <c r="F10" s="84">
        <f>+SUM(BL10:BW10)</f>
        <v>2011.0349663632842</v>
      </c>
      <c r="G10" s="84">
        <f>+SUM(BX10:CI10)</f>
        <v>1316.31911287</v>
      </c>
      <c r="H10" s="125">
        <f>+SUM(AB10:AD10)</f>
        <v>501.5</v>
      </c>
      <c r="I10" s="84">
        <f>+SUM(AE10:AG10)</f>
        <v>724.32454684000004</v>
      </c>
      <c r="J10" s="84">
        <f>+SUM(AH10:AJ10)</f>
        <v>494</v>
      </c>
      <c r="K10" s="84">
        <f>+SUM(AK10:AM10)</f>
        <v>604.79999999999995</v>
      </c>
      <c r="L10" s="84">
        <f>+SUM(AN10:AP10)</f>
        <v>647.73</v>
      </c>
      <c r="M10" s="84">
        <f>+SUM(AQ10:AS10)</f>
        <v>564</v>
      </c>
      <c r="N10" s="84">
        <f>+SUM(AT10:AV10)</f>
        <v>613.66000000000008</v>
      </c>
      <c r="O10" s="84">
        <f>+SUM(AW10:AY10)</f>
        <v>699.90795574999993</v>
      </c>
      <c r="P10" s="84">
        <f>+SUM(AZ10:BB10)</f>
        <v>437.98550199999994</v>
      </c>
      <c r="Q10" s="84">
        <f>+SUM(BC10:BE10)</f>
        <v>461.03000000000003</v>
      </c>
      <c r="R10" s="84">
        <f>+SUM(BF10:BH10)</f>
        <v>560.73500500390401</v>
      </c>
      <c r="S10" s="84">
        <f>+SUM(BI10:BK10)</f>
        <v>568.87934250868796</v>
      </c>
      <c r="T10" s="84">
        <f>+SUM(BL10:BN10)</f>
        <v>518.13999420306243</v>
      </c>
      <c r="U10" s="84">
        <f>+SUM(BO10:BQ10)</f>
        <v>546.22928505000004</v>
      </c>
      <c r="V10" s="84">
        <f>+SUM(BR10:BT10)</f>
        <v>516.81300156022144</v>
      </c>
      <c r="W10" s="84">
        <f>+SUM(BU10:BW10)</f>
        <v>429.85268554999993</v>
      </c>
      <c r="X10" s="84">
        <f>+SUM(BX10:BZ10)</f>
        <v>306.21293953000003</v>
      </c>
      <c r="Y10" s="84">
        <f>+SUM(CA10:CC10)</f>
        <v>344.83632032000003</v>
      </c>
      <c r="Z10" s="84">
        <f>+SUM(CD10:CF10)</f>
        <v>328.79227380000003</v>
      </c>
      <c r="AA10" s="84">
        <f>+SUM(CG10:CI10)</f>
        <v>336.47757921999994</v>
      </c>
      <c r="AB10" s="127">
        <v>127.5</v>
      </c>
      <c r="AC10" s="109">
        <v>123</v>
      </c>
      <c r="AD10" s="109">
        <v>251</v>
      </c>
      <c r="AE10" s="109">
        <v>306.95170703999997</v>
      </c>
      <c r="AF10" s="109">
        <v>211</v>
      </c>
      <c r="AG10" s="109">
        <v>206.37283980000001</v>
      </c>
      <c r="AH10" s="109">
        <v>167</v>
      </c>
      <c r="AI10" s="109">
        <v>160</v>
      </c>
      <c r="AJ10" s="109">
        <v>167</v>
      </c>
      <c r="AK10" s="109">
        <v>199</v>
      </c>
      <c r="AL10" s="109">
        <v>221</v>
      </c>
      <c r="AM10" s="109">
        <v>184.8</v>
      </c>
      <c r="AN10" s="109">
        <v>239</v>
      </c>
      <c r="AO10" s="109">
        <v>180.22</v>
      </c>
      <c r="AP10" s="109">
        <v>228.51</v>
      </c>
      <c r="AQ10" s="109">
        <v>150</v>
      </c>
      <c r="AR10" s="109">
        <v>209</v>
      </c>
      <c r="AS10" s="109">
        <v>205</v>
      </c>
      <c r="AT10" s="109">
        <v>219</v>
      </c>
      <c r="AU10" s="109">
        <v>226.22</v>
      </c>
      <c r="AV10" s="109">
        <v>168.44</v>
      </c>
      <c r="AW10" s="109">
        <v>176.25</v>
      </c>
      <c r="AX10" s="109">
        <v>153.62795575000001</v>
      </c>
      <c r="AY10" s="109">
        <v>370.03</v>
      </c>
      <c r="AZ10" s="109">
        <v>161.5</v>
      </c>
      <c r="BA10" s="109">
        <v>144.58199999999994</v>
      </c>
      <c r="BB10" s="109">
        <v>131.903502</v>
      </c>
      <c r="BC10" s="109">
        <v>152.78000000000003</v>
      </c>
      <c r="BD10" s="109">
        <v>151.69999999999999</v>
      </c>
      <c r="BE10" s="109">
        <v>156.55000000000001</v>
      </c>
      <c r="BF10" s="109">
        <v>180.26</v>
      </c>
      <c r="BG10" s="109">
        <v>171.82849665999998</v>
      </c>
      <c r="BH10" s="109">
        <v>208.64650834390397</v>
      </c>
      <c r="BI10" s="109">
        <v>244.11934250868796</v>
      </c>
      <c r="BJ10" s="109">
        <v>138.28</v>
      </c>
      <c r="BK10" s="109">
        <v>186.48</v>
      </c>
      <c r="BL10" s="109">
        <v>188.39287344306243</v>
      </c>
      <c r="BM10" s="109">
        <v>144.70322392000003</v>
      </c>
      <c r="BN10" s="109">
        <v>185.04389684</v>
      </c>
      <c r="BO10" s="109">
        <v>204.49576765</v>
      </c>
      <c r="BP10" s="109">
        <v>152.55943456</v>
      </c>
      <c r="BQ10" s="109">
        <v>189.17408284000001</v>
      </c>
      <c r="BR10" s="109">
        <v>204.004474489204</v>
      </c>
      <c r="BS10" s="109">
        <v>166.82016482999998</v>
      </c>
      <c r="BT10" s="109">
        <v>145.98836224101746</v>
      </c>
      <c r="BU10" s="109">
        <v>136.45769894</v>
      </c>
      <c r="BV10" s="109">
        <v>125.29877339999999</v>
      </c>
      <c r="BW10" s="109">
        <v>168.09621320999997</v>
      </c>
      <c r="BX10" s="109">
        <v>113.06550047</v>
      </c>
      <c r="BY10" s="109">
        <v>83.098703659999998</v>
      </c>
      <c r="BZ10" s="109">
        <v>110.04873540000001</v>
      </c>
      <c r="CA10" s="109">
        <v>116.03874780000001</v>
      </c>
      <c r="CB10" s="109">
        <v>102.23963261</v>
      </c>
      <c r="CC10" s="109">
        <v>126.55793991000002</v>
      </c>
      <c r="CD10" s="109">
        <v>82.086988059999982</v>
      </c>
      <c r="CE10" s="109">
        <v>121.62727977999999</v>
      </c>
      <c r="CF10" s="109">
        <v>125.07800596000003</v>
      </c>
      <c r="CG10" s="109">
        <v>81.253834059999988</v>
      </c>
      <c r="CH10" s="109">
        <v>99.02374515999999</v>
      </c>
      <c r="CI10" s="117">
        <v>156.19999999999999</v>
      </c>
    </row>
    <row r="11" spans="1:87">
      <c r="A11" s="78"/>
      <c r="H11" s="126"/>
      <c r="AB11" s="126"/>
      <c r="CI11" s="85"/>
    </row>
    <row r="12" spans="1:87">
      <c r="A12" s="81">
        <v>12</v>
      </c>
      <c r="B12" s="5" t="s">
        <v>4</v>
      </c>
      <c r="C12" s="82">
        <f t="shared" ref="C12:H12" si="12">+C13+C20++C24+C25+C26</f>
        <v>20322.629329413801</v>
      </c>
      <c r="D12" s="82">
        <f t="shared" si="12"/>
        <v>23259.654710857707</v>
      </c>
      <c r="E12" s="82">
        <f t="shared" si="12"/>
        <v>24984.09389670477</v>
      </c>
      <c r="F12" s="82">
        <f t="shared" si="12"/>
        <v>27419.518400605302</v>
      </c>
      <c r="G12" s="82">
        <f t="shared" si="12"/>
        <v>25792.486124111874</v>
      </c>
      <c r="H12" s="124">
        <f t="shared" si="12"/>
        <v>4772.8908442947859</v>
      </c>
      <c r="I12" s="82">
        <f t="shared" ref="I12:AA12" si="13">+I13+I20++I24+I25+I26</f>
        <v>5441.8194817590329</v>
      </c>
      <c r="J12" s="82">
        <f t="shared" si="13"/>
        <v>5116.4777376636794</v>
      </c>
      <c r="K12" s="82">
        <f t="shared" si="13"/>
        <v>4991.4412656963041</v>
      </c>
      <c r="L12" s="82">
        <f t="shared" si="13"/>
        <v>5308.8102955838312</v>
      </c>
      <c r="M12" s="82">
        <f t="shared" si="13"/>
        <v>6272.265811180594</v>
      </c>
      <c r="N12" s="82">
        <f t="shared" si="13"/>
        <v>5782.2780419285136</v>
      </c>
      <c r="O12" s="82">
        <f t="shared" si="13"/>
        <v>5896.3005621647699</v>
      </c>
      <c r="P12" s="82">
        <f t="shared" si="13"/>
        <v>5816.2328319911248</v>
      </c>
      <c r="Q12" s="82">
        <f t="shared" si="13"/>
        <v>6605.4315570836898</v>
      </c>
      <c r="R12" s="82">
        <f t="shared" si="13"/>
        <v>6060.540545056806</v>
      </c>
      <c r="S12" s="82">
        <f t="shared" si="13"/>
        <v>6501.8889625731463</v>
      </c>
      <c r="T12" s="82">
        <f t="shared" si="13"/>
        <v>6864.6565730807106</v>
      </c>
      <c r="U12" s="82">
        <f t="shared" si="13"/>
        <v>7521.430391611997</v>
      </c>
      <c r="V12" s="82">
        <f t="shared" si="13"/>
        <v>7024.0379080653302</v>
      </c>
      <c r="W12" s="82">
        <f t="shared" si="13"/>
        <v>6009.3935278472618</v>
      </c>
      <c r="X12" s="82">
        <f t="shared" si="13"/>
        <v>6146.2584818333044</v>
      </c>
      <c r="Y12" s="82">
        <f t="shared" si="13"/>
        <v>6588.3302468806905</v>
      </c>
      <c r="Z12" s="82">
        <f t="shared" si="13"/>
        <v>6281.8020537358907</v>
      </c>
      <c r="AA12" s="82">
        <f t="shared" si="13"/>
        <v>6776.095341661985</v>
      </c>
      <c r="AB12" s="124">
        <f t="shared" ref="AB12:BG12" si="14">+AB13+AB20++AB24+AB25+AB26</f>
        <v>1667.4296834951222</v>
      </c>
      <c r="AC12" s="82">
        <f t="shared" si="14"/>
        <v>1435.7460442711038</v>
      </c>
      <c r="AD12" s="82">
        <f t="shared" si="14"/>
        <v>1669.7151165285604</v>
      </c>
      <c r="AE12" s="82">
        <f t="shared" si="14"/>
        <v>2194.4857517515547</v>
      </c>
      <c r="AF12" s="82">
        <f t="shared" si="14"/>
        <v>1710.869704816459</v>
      </c>
      <c r="AG12" s="82">
        <f t="shared" si="14"/>
        <v>1536.46402519102</v>
      </c>
      <c r="AH12" s="82">
        <f t="shared" si="14"/>
        <v>1795.612542943993</v>
      </c>
      <c r="AI12" s="82">
        <f t="shared" si="14"/>
        <v>1642.6414734060161</v>
      </c>
      <c r="AJ12" s="82">
        <f t="shared" si="14"/>
        <v>1678.2237213136689</v>
      </c>
      <c r="AK12" s="82">
        <f t="shared" si="14"/>
        <v>1571.3407961621456</v>
      </c>
      <c r="AL12" s="82">
        <f t="shared" si="14"/>
        <v>1627.8649276108808</v>
      </c>
      <c r="AM12" s="82">
        <f t="shared" si="14"/>
        <v>1792.2355419232774</v>
      </c>
      <c r="AN12" s="82">
        <f t="shared" si="14"/>
        <v>1979.7747925514097</v>
      </c>
      <c r="AO12" s="82">
        <f t="shared" si="14"/>
        <v>1479.1711076159572</v>
      </c>
      <c r="AP12" s="82">
        <f t="shared" si="14"/>
        <v>1849.8643954164631</v>
      </c>
      <c r="AQ12" s="82">
        <f t="shared" si="14"/>
        <v>2518.2805422374877</v>
      </c>
      <c r="AR12" s="82">
        <f t="shared" si="14"/>
        <v>1984.046407882222</v>
      </c>
      <c r="AS12" s="82">
        <f t="shared" si="14"/>
        <v>1769.9388610608828</v>
      </c>
      <c r="AT12" s="82">
        <f t="shared" si="14"/>
        <v>2076.1821132069399</v>
      </c>
      <c r="AU12" s="82">
        <f t="shared" si="14"/>
        <v>1814.3358983201545</v>
      </c>
      <c r="AV12" s="82">
        <f t="shared" si="14"/>
        <v>1891.7600304014195</v>
      </c>
      <c r="AW12" s="82">
        <f t="shared" si="14"/>
        <v>1950.7811938679538</v>
      </c>
      <c r="AX12" s="82">
        <f t="shared" si="14"/>
        <v>1890.0880777644766</v>
      </c>
      <c r="AY12" s="82">
        <f t="shared" si="14"/>
        <v>2055.4312905323395</v>
      </c>
      <c r="AZ12" s="82">
        <f t="shared" si="14"/>
        <v>2111.7577639500482</v>
      </c>
      <c r="BA12" s="82">
        <f t="shared" si="14"/>
        <v>1775.0148513799675</v>
      </c>
      <c r="BB12" s="82">
        <f t="shared" si="14"/>
        <v>1929.4602166611089</v>
      </c>
      <c r="BC12" s="82">
        <f t="shared" si="14"/>
        <v>2582.9648456163604</v>
      </c>
      <c r="BD12" s="82">
        <f t="shared" si="14"/>
        <v>2086.6483119316213</v>
      </c>
      <c r="BE12" s="82">
        <f t="shared" si="14"/>
        <v>1935.8183995357085</v>
      </c>
      <c r="BF12" s="82">
        <f t="shared" si="14"/>
        <v>2171.0748839576463</v>
      </c>
      <c r="BG12" s="82">
        <f t="shared" si="14"/>
        <v>1967.4215168447429</v>
      </c>
      <c r="BH12" s="82">
        <f t="shared" ref="BH12:CI12" si="15">+BH13+BH20++BH24+BH25+BH26</f>
        <v>1922.0441442544166</v>
      </c>
      <c r="BI12" s="82">
        <f t="shared" si="15"/>
        <v>2141.5057210541636</v>
      </c>
      <c r="BJ12" s="82">
        <f t="shared" si="15"/>
        <v>2115.1419522304996</v>
      </c>
      <c r="BK12" s="82">
        <f t="shared" si="15"/>
        <v>2245.2412892884831</v>
      </c>
      <c r="BL12" s="82">
        <f t="shared" si="15"/>
        <v>2301.6735807452578</v>
      </c>
      <c r="BM12" s="82">
        <f t="shared" si="15"/>
        <v>2423.0288137540178</v>
      </c>
      <c r="BN12" s="82">
        <f t="shared" si="15"/>
        <v>2139.9541785814354</v>
      </c>
      <c r="BO12" s="82">
        <f t="shared" si="15"/>
        <v>2879.5530108453063</v>
      </c>
      <c r="BP12" s="82">
        <f t="shared" si="15"/>
        <v>2298.0542350702917</v>
      </c>
      <c r="BQ12" s="82">
        <f t="shared" si="15"/>
        <v>2343.823145696399</v>
      </c>
      <c r="BR12" s="82">
        <f t="shared" si="15"/>
        <v>2994.4521925352183</v>
      </c>
      <c r="BS12" s="82">
        <f t="shared" si="15"/>
        <v>1963.8443130658366</v>
      </c>
      <c r="BT12" s="82">
        <f t="shared" si="15"/>
        <v>2065.7414024642735</v>
      </c>
      <c r="BU12" s="82">
        <f t="shared" si="15"/>
        <v>2024.7638373079681</v>
      </c>
      <c r="BV12" s="82">
        <f t="shared" si="15"/>
        <v>1998.0509577762452</v>
      </c>
      <c r="BW12" s="82">
        <f t="shared" si="15"/>
        <v>1986.5787327630487</v>
      </c>
      <c r="BX12" s="82">
        <f t="shared" si="15"/>
        <v>2198.5782915476893</v>
      </c>
      <c r="BY12" s="82">
        <f t="shared" si="15"/>
        <v>1841.8952261924292</v>
      </c>
      <c r="BZ12" s="82">
        <f t="shared" si="15"/>
        <v>2105.7849640931854</v>
      </c>
      <c r="CA12" s="82">
        <f t="shared" si="15"/>
        <v>2531.876548973818</v>
      </c>
      <c r="CB12" s="82">
        <f t="shared" si="15"/>
        <v>1919.3571142316848</v>
      </c>
      <c r="CC12" s="82">
        <f t="shared" si="15"/>
        <v>2137.0965836751875</v>
      </c>
      <c r="CD12" s="82">
        <f t="shared" si="15"/>
        <v>2133.5461106633484</v>
      </c>
      <c r="CE12" s="82">
        <f t="shared" si="15"/>
        <v>2156.9507878731083</v>
      </c>
      <c r="CF12" s="82">
        <f t="shared" si="15"/>
        <v>1991.3051551994356</v>
      </c>
      <c r="CG12" s="82">
        <f t="shared" si="15"/>
        <v>2111.7737662146578</v>
      </c>
      <c r="CH12" s="82">
        <f t="shared" si="15"/>
        <v>1792.4660768387118</v>
      </c>
      <c r="CI12" s="83">
        <f t="shared" si="15"/>
        <v>2871.8554986086165</v>
      </c>
    </row>
    <row r="13" spans="1:87">
      <c r="A13" s="86">
        <v>121</v>
      </c>
      <c r="B13" s="116" t="s">
        <v>5</v>
      </c>
      <c r="C13" s="109">
        <f>SUM(C14:C19)</f>
        <v>12170.980157710799</v>
      </c>
      <c r="D13" s="109">
        <f t="shared" ref="D13:G13" si="16">SUM(D14:D19)</f>
        <v>13667.554104511137</v>
      </c>
      <c r="E13" s="109">
        <f t="shared" si="16"/>
        <v>14459.980716216633</v>
      </c>
      <c r="F13" s="109">
        <f t="shared" si="16"/>
        <v>15960.88139191785</v>
      </c>
      <c r="G13" s="109">
        <f t="shared" si="16"/>
        <v>14253.36615357799</v>
      </c>
      <c r="H13" s="127">
        <f t="shared" ref="H13:AA13" si="17">SUM(H14:H19)</f>
        <v>2830.3177451919</v>
      </c>
      <c r="I13" s="109">
        <f t="shared" si="17"/>
        <v>3361.5305002199998</v>
      </c>
      <c r="J13" s="109">
        <f t="shared" si="17"/>
        <v>3016.8324560216006</v>
      </c>
      <c r="K13" s="109">
        <f t="shared" si="17"/>
        <v>2962.2994562773001</v>
      </c>
      <c r="L13" s="109">
        <f t="shared" si="17"/>
        <v>3238.0713922181421</v>
      </c>
      <c r="M13" s="109">
        <f t="shared" si="17"/>
        <v>3788.4424258212985</v>
      </c>
      <c r="N13" s="109">
        <f t="shared" si="17"/>
        <v>3420.9583620127214</v>
      </c>
      <c r="O13" s="109">
        <f t="shared" si="17"/>
        <v>3220.0819244589738</v>
      </c>
      <c r="P13" s="109">
        <f t="shared" si="17"/>
        <v>3358.8352531362611</v>
      </c>
      <c r="Q13" s="109">
        <f t="shared" si="17"/>
        <v>3941.1837796119808</v>
      </c>
      <c r="R13" s="109">
        <f t="shared" si="17"/>
        <v>3625.217059716721</v>
      </c>
      <c r="S13" s="109">
        <f t="shared" si="17"/>
        <v>3534.7446237516688</v>
      </c>
      <c r="T13" s="109">
        <f t="shared" si="17"/>
        <v>3872.6729218368</v>
      </c>
      <c r="U13" s="109">
        <f t="shared" si="17"/>
        <v>4386.7359300385497</v>
      </c>
      <c r="V13" s="109">
        <f t="shared" si="17"/>
        <v>4431.7914215658002</v>
      </c>
      <c r="W13" s="109">
        <f t="shared" si="17"/>
        <v>3269.6811184767002</v>
      </c>
      <c r="X13" s="109">
        <f t="shared" si="17"/>
        <v>3308.2266306748002</v>
      </c>
      <c r="Y13" s="109">
        <f>SUM(Y14:Y19)</f>
        <v>3787.5464996343003</v>
      </c>
      <c r="Z13" s="109">
        <f t="shared" si="17"/>
        <v>3766.3914328079768</v>
      </c>
      <c r="AA13" s="109">
        <f t="shared" si="17"/>
        <v>3391.2015904609111</v>
      </c>
      <c r="AB13" s="127">
        <f>SUM(AB14:AB19)</f>
        <v>1072.3192941771001</v>
      </c>
      <c r="AC13" s="109">
        <f t="shared" ref="AC13:AM13" si="18">SUM(AC14:AC19)</f>
        <v>828.06003163970001</v>
      </c>
      <c r="AD13" s="109">
        <f t="shared" si="18"/>
        <v>929.93841937510001</v>
      </c>
      <c r="AE13" s="109">
        <f t="shared" si="18"/>
        <v>1503.4917214346001</v>
      </c>
      <c r="AF13" s="109">
        <f t="shared" si="18"/>
        <v>941.63932387600005</v>
      </c>
      <c r="AG13" s="109">
        <f t="shared" si="18"/>
        <v>916.39945490939999</v>
      </c>
      <c r="AH13" s="109">
        <f t="shared" si="18"/>
        <v>1024.0153035303999</v>
      </c>
      <c r="AI13" s="109">
        <f t="shared" si="18"/>
        <v>972.47549630390006</v>
      </c>
      <c r="AJ13" s="109">
        <f t="shared" si="18"/>
        <v>1020.3416561872999</v>
      </c>
      <c r="AK13" s="109">
        <f t="shared" si="18"/>
        <v>898.74658019610001</v>
      </c>
      <c r="AL13" s="109">
        <f t="shared" si="18"/>
        <v>966.56573852450015</v>
      </c>
      <c r="AM13" s="109">
        <f t="shared" si="18"/>
        <v>1096.9871375567</v>
      </c>
      <c r="AN13" s="109">
        <f t="shared" ref="AN13:BS13" si="19">SUM(AN14:AN19)</f>
        <v>1274.7204838189161</v>
      </c>
      <c r="AO13" s="109">
        <f t="shared" si="19"/>
        <v>940.13586771850112</v>
      </c>
      <c r="AP13" s="109">
        <f t="shared" si="19"/>
        <v>1023.215040680725</v>
      </c>
      <c r="AQ13" s="109">
        <f t="shared" si="19"/>
        <v>1723.1130786476556</v>
      </c>
      <c r="AR13" s="109">
        <f t="shared" si="19"/>
        <v>1066.4784972882601</v>
      </c>
      <c r="AS13" s="109">
        <f t="shared" si="19"/>
        <v>998.85084988538256</v>
      </c>
      <c r="AT13" s="109">
        <f t="shared" si="19"/>
        <v>1214.0405557658089</v>
      </c>
      <c r="AU13" s="109">
        <f t="shared" si="19"/>
        <v>1059.1364083492883</v>
      </c>
      <c r="AV13" s="109">
        <f t="shared" si="19"/>
        <v>1147.7813978976244</v>
      </c>
      <c r="AW13" s="109">
        <f t="shared" si="19"/>
        <v>1080.2298844169868</v>
      </c>
      <c r="AX13" s="109">
        <f t="shared" si="19"/>
        <v>1057.9203281853395</v>
      </c>
      <c r="AY13" s="109">
        <f t="shared" si="19"/>
        <v>1081.9317118566471</v>
      </c>
      <c r="AZ13" s="109">
        <f t="shared" si="19"/>
        <v>1304.4889510831747</v>
      </c>
      <c r="BA13" s="109">
        <f t="shared" si="19"/>
        <v>986.35903414715517</v>
      </c>
      <c r="BB13" s="109">
        <f t="shared" si="19"/>
        <v>1067.9872679059315</v>
      </c>
      <c r="BC13" s="109">
        <f t="shared" si="19"/>
        <v>1799.5637968521028</v>
      </c>
      <c r="BD13" s="109">
        <f t="shared" si="19"/>
        <v>1099.4685743247842</v>
      </c>
      <c r="BE13" s="109">
        <f t="shared" si="19"/>
        <v>1042.1514084350943</v>
      </c>
      <c r="BF13" s="109">
        <f t="shared" si="19"/>
        <v>1271.1004189937321</v>
      </c>
      <c r="BG13" s="109">
        <f t="shared" si="19"/>
        <v>1114.3102190747873</v>
      </c>
      <c r="BH13" s="109">
        <f t="shared" si="19"/>
        <v>1239.8064216482019</v>
      </c>
      <c r="BI13" s="109">
        <f t="shared" si="19"/>
        <v>1160.1866149840666</v>
      </c>
      <c r="BJ13" s="109">
        <f t="shared" si="19"/>
        <v>1171.3697255112018</v>
      </c>
      <c r="BK13" s="109">
        <f t="shared" si="19"/>
        <v>1203.1882832564002</v>
      </c>
      <c r="BL13" s="109">
        <f t="shared" si="19"/>
        <v>1538.7086905717999</v>
      </c>
      <c r="BM13" s="109">
        <f t="shared" si="19"/>
        <v>1094.2170029596</v>
      </c>
      <c r="BN13" s="109">
        <f t="shared" si="19"/>
        <v>1239.7472283054001</v>
      </c>
      <c r="BO13" s="109">
        <f t="shared" si="19"/>
        <v>1972.1512487044497</v>
      </c>
      <c r="BP13" s="109">
        <f t="shared" si="19"/>
        <v>1208.1722590914499</v>
      </c>
      <c r="BQ13" s="109">
        <f t="shared" si="19"/>
        <v>1206.4124222426501</v>
      </c>
      <c r="BR13" s="109">
        <f t="shared" si="19"/>
        <v>2052.2624933213501</v>
      </c>
      <c r="BS13" s="109">
        <f t="shared" si="19"/>
        <v>1113.1553401422998</v>
      </c>
      <c r="BT13" s="109">
        <f t="shared" ref="BT13:CI13" si="20">SUM(BT14:BT19)</f>
        <v>1266.3735881021498</v>
      </c>
      <c r="BU13" s="109">
        <f t="shared" si="20"/>
        <v>1091.25689826855</v>
      </c>
      <c r="BV13" s="109">
        <f t="shared" si="20"/>
        <v>1092.2716518499999</v>
      </c>
      <c r="BW13" s="109">
        <f t="shared" si="20"/>
        <v>1086.1525683581499</v>
      </c>
      <c r="BX13" s="109">
        <f t="shared" si="20"/>
        <v>1321.0360965447001</v>
      </c>
      <c r="BY13" s="109">
        <f t="shared" si="20"/>
        <v>900.57339888599995</v>
      </c>
      <c r="BZ13" s="109">
        <f t="shared" si="20"/>
        <v>1086.6171352440999</v>
      </c>
      <c r="CA13" s="109">
        <f t="shared" si="20"/>
        <v>1608.9156340500001</v>
      </c>
      <c r="CB13" s="109">
        <f t="shared" si="20"/>
        <v>980.94024110329997</v>
      </c>
      <c r="CC13" s="109">
        <f t="shared" si="20"/>
        <v>1197.690624481</v>
      </c>
      <c r="CD13" s="109">
        <f t="shared" si="20"/>
        <v>1331.7515891919782</v>
      </c>
      <c r="CE13" s="109">
        <f t="shared" si="20"/>
        <v>1266.435114266</v>
      </c>
      <c r="CF13" s="109">
        <f t="shared" si="20"/>
        <v>1168.2047293499993</v>
      </c>
      <c r="CG13" s="109">
        <f t="shared" si="20"/>
        <v>1159.5321442057143</v>
      </c>
      <c r="CH13" s="109">
        <f t="shared" si="20"/>
        <v>1077.5859547760001</v>
      </c>
      <c r="CI13" s="117">
        <f t="shared" si="20"/>
        <v>1154.0834914791972</v>
      </c>
    </row>
    <row r="14" spans="1:87">
      <c r="A14" s="86">
        <v>1211</v>
      </c>
      <c r="B14" s="87" t="s">
        <v>6</v>
      </c>
      <c r="C14" s="84">
        <f>+SUM(AB14:AM14)</f>
        <v>3219.7572882924942</v>
      </c>
      <c r="D14" s="84">
        <f>+SUM(AN14:AY14)</f>
        <v>3722.9756824146566</v>
      </c>
      <c r="E14" s="84">
        <f>+SUM(AZ14:BK14)</f>
        <v>4031.240322607669</v>
      </c>
      <c r="F14" s="84">
        <f>+SUM(BL14:BW14)</f>
        <v>4854.4947748355926</v>
      </c>
      <c r="G14" s="84">
        <f>+SUM(BX14:CI14)</f>
        <v>3813.5599616506634</v>
      </c>
      <c r="H14" s="125">
        <f t="shared" ref="H14:H18" si="21">+SUM(AB14:AD14)</f>
        <v>671.86049060187736</v>
      </c>
      <c r="I14" s="84">
        <f t="shared" ref="I14:I18" si="22">+SUM(AE14:AG14)</f>
        <v>1193.9633330749248</v>
      </c>
      <c r="J14" s="84">
        <f t="shared" ref="J14:J18" si="23">+SUM(AH14:AJ14)</f>
        <v>749.30649964312408</v>
      </c>
      <c r="K14" s="84">
        <f t="shared" ref="K14:K18" si="24">+SUM(AK14:AM14)</f>
        <v>604.62696497256866</v>
      </c>
      <c r="L14" s="84">
        <f t="shared" ref="L14:L19" si="25">+SUM(AN14:AP14)</f>
        <v>758.85888688340287</v>
      </c>
      <c r="M14" s="84">
        <f t="shared" ref="M14:M19" si="26">+SUM(AQ14:AS14)</f>
        <v>1336.0976192368448</v>
      </c>
      <c r="N14" s="84">
        <f t="shared" ref="N14:N19" si="27">+SUM(AT14:AV14)</f>
        <v>928.5381935518227</v>
      </c>
      <c r="O14" s="84">
        <f t="shared" ref="O14:O19" si="28">+SUM(AW14:AY14)</f>
        <v>699.48098274258655</v>
      </c>
      <c r="P14" s="84">
        <f t="shared" ref="P14:P19" si="29">+SUM(AZ14:BB14)</f>
        <v>818.78327854339591</v>
      </c>
      <c r="Q14" s="84">
        <f t="shared" ref="Q14:Q19" si="30">+SUM(BC14:BE14)</f>
        <v>1444.3567075328717</v>
      </c>
      <c r="R14" s="84">
        <f t="shared" ref="R14:R19" si="31">+SUM(BF14:BH14)</f>
        <v>1004.5246584765098</v>
      </c>
      <c r="S14" s="84">
        <f t="shared" ref="S14:S19" si="32">+SUM(BI14:BK14)</f>
        <v>763.57567805489134</v>
      </c>
      <c r="T14" s="84">
        <f t="shared" ref="T14:T19" si="33">+SUM(BL14:BN14)</f>
        <v>902.12787741925138</v>
      </c>
      <c r="U14" s="84">
        <f t="shared" ref="U14:U19" si="34">+SUM(BO14:BQ14)</f>
        <v>1644.7515268788261</v>
      </c>
      <c r="V14" s="84">
        <f t="shared" ref="V14:V19" si="35">+SUM(BR14:BT14)</f>
        <v>1598.2723039718658</v>
      </c>
      <c r="W14" s="84">
        <f t="shared" ref="W14:W19" si="36">+SUM(BU14:BW14)</f>
        <v>709.343066565649</v>
      </c>
      <c r="X14" s="84">
        <f t="shared" ref="X14:X19" si="37">+SUM(BX14:BZ14)</f>
        <v>835.55132725172393</v>
      </c>
      <c r="Y14" s="84">
        <f t="shared" ref="Y14:Y19" si="38">+SUM(CA14:CC14)</f>
        <v>1333.9370303093567</v>
      </c>
      <c r="Z14" s="84">
        <f t="shared" ref="Z14:Z19" si="39">+SUM(CD14:CF14)</f>
        <v>917.53109861171129</v>
      </c>
      <c r="AA14" s="84">
        <f t="shared" ref="AA14:AA19" si="40">+SUM(CG14:CI14)</f>
        <v>726.54050547787131</v>
      </c>
      <c r="AB14" s="127">
        <v>294.73113410702081</v>
      </c>
      <c r="AC14" s="109">
        <v>141.90742949725433</v>
      </c>
      <c r="AD14" s="109">
        <v>235.22192699760222</v>
      </c>
      <c r="AE14" s="109">
        <v>817.89784262615979</v>
      </c>
      <c r="AF14" s="109">
        <v>206.44832656121216</v>
      </c>
      <c r="AG14" s="109">
        <v>169.61716388755286</v>
      </c>
      <c r="AH14" s="109">
        <v>277.77779913880016</v>
      </c>
      <c r="AI14" s="109">
        <v>181.48666322763484</v>
      </c>
      <c r="AJ14" s="109">
        <v>290.04203727668909</v>
      </c>
      <c r="AK14" s="109">
        <v>188.2128383343848</v>
      </c>
      <c r="AL14" s="109">
        <v>187.91538008796277</v>
      </c>
      <c r="AM14" s="109">
        <v>228.49874655022109</v>
      </c>
      <c r="AN14" s="109">
        <v>330.71337835804513</v>
      </c>
      <c r="AO14" s="109">
        <v>171.97741725184812</v>
      </c>
      <c r="AP14" s="109">
        <v>256.16809127350962</v>
      </c>
      <c r="AQ14" s="109">
        <v>914.52708084644041</v>
      </c>
      <c r="AR14" s="109">
        <v>224.00797783165854</v>
      </c>
      <c r="AS14" s="109">
        <v>197.56256055874584</v>
      </c>
      <c r="AT14" s="109">
        <v>382.88730911206932</v>
      </c>
      <c r="AU14" s="109">
        <v>210.13399183635897</v>
      </c>
      <c r="AV14" s="109">
        <v>335.51689260339447</v>
      </c>
      <c r="AW14" s="109">
        <v>220.47252959137828</v>
      </c>
      <c r="AX14" s="109">
        <v>214.02318224092113</v>
      </c>
      <c r="AY14" s="109">
        <v>264.98527091028706</v>
      </c>
      <c r="AZ14" s="109">
        <v>337.3699261222468</v>
      </c>
      <c r="BA14" s="109">
        <v>192.44874330336924</v>
      </c>
      <c r="BB14" s="109">
        <v>288.9646091177799</v>
      </c>
      <c r="BC14" s="109">
        <v>970.86400201868048</v>
      </c>
      <c r="BD14" s="109">
        <v>259.8512292683244</v>
      </c>
      <c r="BE14" s="109">
        <v>213.64147624586681</v>
      </c>
      <c r="BF14" s="109">
        <v>394.258597510794</v>
      </c>
      <c r="BG14" s="109">
        <v>245.50030917364347</v>
      </c>
      <c r="BH14" s="109">
        <v>364.76575179207219</v>
      </c>
      <c r="BI14" s="109">
        <v>249.6983012077433</v>
      </c>
      <c r="BJ14" s="109">
        <v>231.02713038297026</v>
      </c>
      <c r="BK14" s="109">
        <v>282.8502464641777</v>
      </c>
      <c r="BL14" s="109">
        <v>409.29122589497183</v>
      </c>
      <c r="BM14" s="109">
        <v>183.27101484463509</v>
      </c>
      <c r="BN14" s="109">
        <v>309.5656366796444</v>
      </c>
      <c r="BO14" s="109">
        <v>1016.7487150322822</v>
      </c>
      <c r="BP14" s="109">
        <v>310.59300242725448</v>
      </c>
      <c r="BQ14" s="109">
        <v>317.40980941928939</v>
      </c>
      <c r="BR14" s="109">
        <v>996.6861333807833</v>
      </c>
      <c r="BS14" s="109">
        <v>224.77678947993482</v>
      </c>
      <c r="BT14" s="109">
        <v>376.80938111114767</v>
      </c>
      <c r="BU14" s="109">
        <v>231.79828698799946</v>
      </c>
      <c r="BV14" s="109">
        <v>225.20876250234608</v>
      </c>
      <c r="BW14" s="109">
        <v>252.33601707530349</v>
      </c>
      <c r="BX14" s="109">
        <v>321.23598841777488</v>
      </c>
      <c r="BY14" s="109">
        <v>181.80361096951884</v>
      </c>
      <c r="BZ14" s="109">
        <v>332.51172786443027</v>
      </c>
      <c r="CA14" s="109">
        <v>869.98866233704814</v>
      </c>
      <c r="CB14" s="109">
        <v>245.56688301670448</v>
      </c>
      <c r="CC14" s="109">
        <v>218.38148495560407</v>
      </c>
      <c r="CD14" s="109">
        <v>346.59658888451577</v>
      </c>
      <c r="CE14" s="109">
        <v>224.62042465757264</v>
      </c>
      <c r="CF14" s="109">
        <v>346.31408506962299</v>
      </c>
      <c r="CG14" s="109">
        <v>255.23331301275402</v>
      </c>
      <c r="CH14" s="109">
        <v>223.59332544972224</v>
      </c>
      <c r="CI14" s="117">
        <v>247.71386701539504</v>
      </c>
    </row>
    <row r="15" spans="1:87">
      <c r="A15" s="86">
        <v>1212</v>
      </c>
      <c r="B15" s="87" t="s">
        <v>7</v>
      </c>
      <c r="C15" s="84">
        <f t="shared" ref="C15:C19" si="41">+SUM(AB15:AM15)</f>
        <v>5421.3123862590364</v>
      </c>
      <c r="D15" s="84">
        <f t="shared" ref="D15:D19" si="42">+SUM(AN15:AY15)</f>
        <v>6077.8413809620142</v>
      </c>
      <c r="E15" s="84">
        <f t="shared" ref="E15:E19" si="43">+SUM(AZ15:BK15)</f>
        <v>6412.9227272294156</v>
      </c>
      <c r="F15" s="84">
        <f t="shared" ref="F15:F19" si="44">+SUM(BL15:BW15)</f>
        <v>6501.9158560207243</v>
      </c>
      <c r="G15" s="84">
        <f t="shared" ref="G15:G19" si="45">+SUM(BX15:CI15)</f>
        <v>5660.7036927810314</v>
      </c>
      <c r="H15" s="125">
        <f t="shared" si="21"/>
        <v>1325.5131592317116</v>
      </c>
      <c r="I15" s="84">
        <f t="shared" si="22"/>
        <v>1297.2304030128503</v>
      </c>
      <c r="J15" s="84">
        <f t="shared" si="23"/>
        <v>1364.6690042101272</v>
      </c>
      <c r="K15" s="84">
        <f t="shared" si="24"/>
        <v>1433.8998198043471</v>
      </c>
      <c r="L15" s="84">
        <f t="shared" si="25"/>
        <v>1506.9017544596586</v>
      </c>
      <c r="M15" s="84">
        <f t="shared" si="26"/>
        <v>1495.4607131423104</v>
      </c>
      <c r="N15" s="84">
        <f t="shared" si="27"/>
        <v>1524.1935041321428</v>
      </c>
      <c r="O15" s="84">
        <f t="shared" si="28"/>
        <v>1551.2854092279022</v>
      </c>
      <c r="P15" s="84">
        <f t="shared" si="29"/>
        <v>1590.6161503648116</v>
      </c>
      <c r="Q15" s="84">
        <f t="shared" si="30"/>
        <v>1542.2863303627123</v>
      </c>
      <c r="R15" s="84">
        <f t="shared" si="31"/>
        <v>1607.3185401069809</v>
      </c>
      <c r="S15" s="84">
        <f t="shared" si="32"/>
        <v>1672.7017063949113</v>
      </c>
      <c r="T15" s="84">
        <f t="shared" si="33"/>
        <v>1840.0068680084125</v>
      </c>
      <c r="U15" s="84">
        <f t="shared" si="34"/>
        <v>1570.766891089507</v>
      </c>
      <c r="V15" s="84">
        <f t="shared" si="35"/>
        <v>1592.230492619733</v>
      </c>
      <c r="W15" s="84">
        <f t="shared" si="36"/>
        <v>1498.9116043030717</v>
      </c>
      <c r="X15" s="84">
        <f t="shared" si="37"/>
        <v>1460.9000081795025</v>
      </c>
      <c r="Y15" s="84">
        <f t="shared" si="38"/>
        <v>1338.5588873069453</v>
      </c>
      <c r="Z15" s="84">
        <f t="shared" si="39"/>
        <v>1364.7225546913196</v>
      </c>
      <c r="AA15" s="84">
        <f t="shared" si="40"/>
        <v>1496.522242603264</v>
      </c>
      <c r="AB15" s="127">
        <v>509.73761323468977</v>
      </c>
      <c r="AC15" s="109">
        <v>407.15218559011646</v>
      </c>
      <c r="AD15" s="109">
        <v>408.62336040690536</v>
      </c>
      <c r="AE15" s="109">
        <v>407.29798284768646</v>
      </c>
      <c r="AF15" s="109">
        <v>449.44943384865951</v>
      </c>
      <c r="AG15" s="109">
        <v>440.48298631650448</v>
      </c>
      <c r="AH15" s="109">
        <v>449.14462263078951</v>
      </c>
      <c r="AI15" s="109">
        <v>474.53089873981901</v>
      </c>
      <c r="AJ15" s="109">
        <v>440.99348283951861</v>
      </c>
      <c r="AK15" s="109">
        <v>437.98415397317848</v>
      </c>
      <c r="AL15" s="109">
        <v>473.69572277747307</v>
      </c>
      <c r="AM15" s="109">
        <v>522.21994305369549</v>
      </c>
      <c r="AN15" s="109">
        <v>606.75291934146492</v>
      </c>
      <c r="AO15" s="109">
        <v>450.27912983024402</v>
      </c>
      <c r="AP15" s="109">
        <v>449.86970528794978</v>
      </c>
      <c r="AQ15" s="109">
        <v>490.45555323147005</v>
      </c>
      <c r="AR15" s="109">
        <v>518.11817456600807</v>
      </c>
      <c r="AS15" s="109">
        <v>486.88698534483217</v>
      </c>
      <c r="AT15" s="109">
        <v>507.62009082029539</v>
      </c>
      <c r="AU15" s="109">
        <v>521.36231628644236</v>
      </c>
      <c r="AV15" s="109">
        <v>495.21109702540497</v>
      </c>
      <c r="AW15" s="109">
        <v>533.99589503203322</v>
      </c>
      <c r="AX15" s="109">
        <v>517.91307041147388</v>
      </c>
      <c r="AY15" s="109">
        <v>499.37644378439506</v>
      </c>
      <c r="AZ15" s="109">
        <v>629.67452313278443</v>
      </c>
      <c r="BA15" s="109">
        <v>490.07815240530624</v>
      </c>
      <c r="BB15" s="109">
        <v>470.86347482672096</v>
      </c>
      <c r="BC15" s="109">
        <v>513.44853163923233</v>
      </c>
      <c r="BD15" s="109">
        <v>517.20478889676406</v>
      </c>
      <c r="BE15" s="109">
        <v>511.63300982671581</v>
      </c>
      <c r="BF15" s="109">
        <v>543.3170809756258</v>
      </c>
      <c r="BG15" s="109">
        <v>528.27624553181204</v>
      </c>
      <c r="BH15" s="109">
        <v>535.72521359954328</v>
      </c>
      <c r="BI15" s="109">
        <v>558.75203150054676</v>
      </c>
      <c r="BJ15" s="109">
        <v>551.11150712003132</v>
      </c>
      <c r="BK15" s="109">
        <v>562.83816777433321</v>
      </c>
      <c r="BL15" s="109">
        <v>721.59929134072684</v>
      </c>
      <c r="BM15" s="109">
        <v>565.41315926369589</v>
      </c>
      <c r="BN15" s="109">
        <v>552.99441740398993</v>
      </c>
      <c r="BO15" s="109">
        <v>571.71590980828341</v>
      </c>
      <c r="BP15" s="109">
        <v>506.79872927949157</v>
      </c>
      <c r="BQ15" s="109">
        <v>492.25225200173207</v>
      </c>
      <c r="BR15" s="109">
        <v>569.57374932014659</v>
      </c>
      <c r="BS15" s="109">
        <v>511.06621140725298</v>
      </c>
      <c r="BT15" s="109">
        <v>511.59053189233339</v>
      </c>
      <c r="BU15" s="109">
        <v>494.34532444431051</v>
      </c>
      <c r="BV15" s="109">
        <v>515.54146399296224</v>
      </c>
      <c r="BW15" s="109">
        <v>489.02481586579881</v>
      </c>
      <c r="BX15" s="109">
        <v>597.32444670506993</v>
      </c>
      <c r="BY15" s="109">
        <v>418.72602218085422</v>
      </c>
      <c r="BZ15" s="109">
        <v>444.8495392935784</v>
      </c>
      <c r="CA15" s="109">
        <v>430.33805826751075</v>
      </c>
      <c r="CB15" s="109">
        <v>432.67337329920275</v>
      </c>
      <c r="CC15" s="109">
        <v>475.54745574023167</v>
      </c>
      <c r="CD15" s="109">
        <v>432.40436838657422</v>
      </c>
      <c r="CE15" s="109">
        <v>481.51936077629449</v>
      </c>
      <c r="CF15" s="109">
        <v>450.79882552845089</v>
      </c>
      <c r="CG15" s="109">
        <v>501.05689751040717</v>
      </c>
      <c r="CH15" s="109">
        <v>483.85128308184937</v>
      </c>
      <c r="CI15" s="117">
        <v>511.61406201100749</v>
      </c>
    </row>
    <row r="16" spans="1:87">
      <c r="A16" s="86">
        <v>1213</v>
      </c>
      <c r="B16" s="87" t="s">
        <v>8</v>
      </c>
      <c r="C16" s="84">
        <f t="shared" si="41"/>
        <v>684.50283062999995</v>
      </c>
      <c r="D16" s="84">
        <f t="shared" si="42"/>
        <v>743.62630089000004</v>
      </c>
      <c r="E16" s="84">
        <f t="shared" si="43"/>
        <v>803.34595931089098</v>
      </c>
      <c r="F16" s="84">
        <f t="shared" si="44"/>
        <v>845.74343546730006</v>
      </c>
      <c r="G16" s="84">
        <f t="shared" si="45"/>
        <v>798.32967897237506</v>
      </c>
      <c r="H16" s="125">
        <f t="shared" si="21"/>
        <v>151.54081905999999</v>
      </c>
      <c r="I16" s="84">
        <f t="shared" si="22"/>
        <v>174.86759932000001</v>
      </c>
      <c r="J16" s="84">
        <f t="shared" si="23"/>
        <v>180.20974023000002</v>
      </c>
      <c r="K16" s="84">
        <f t="shared" si="24"/>
        <v>177.88467201999998</v>
      </c>
      <c r="L16" s="84">
        <f t="shared" si="25"/>
        <v>186.19874288</v>
      </c>
      <c r="M16" s="84">
        <f t="shared" si="26"/>
        <v>181.69025529000001</v>
      </c>
      <c r="N16" s="84">
        <f t="shared" si="27"/>
        <v>181.53352739000002</v>
      </c>
      <c r="O16" s="84">
        <f t="shared" si="28"/>
        <v>194.20377533000001</v>
      </c>
      <c r="P16" s="84">
        <f t="shared" si="29"/>
        <v>191.48692484</v>
      </c>
      <c r="Q16" s="84">
        <f t="shared" si="30"/>
        <v>190.06499577</v>
      </c>
      <c r="R16" s="84">
        <f t="shared" si="31"/>
        <v>207.63027759089096</v>
      </c>
      <c r="S16" s="84">
        <f t="shared" si="32"/>
        <v>214.16376111</v>
      </c>
      <c r="T16" s="84">
        <f t="shared" si="33"/>
        <v>218.9658613021</v>
      </c>
      <c r="U16" s="84">
        <f t="shared" si="34"/>
        <v>201.29337203</v>
      </c>
      <c r="V16" s="84">
        <f t="shared" si="35"/>
        <v>240.22280008000001</v>
      </c>
      <c r="W16" s="84">
        <f t="shared" si="36"/>
        <v>185.26140205519999</v>
      </c>
      <c r="X16" s="84">
        <f t="shared" si="37"/>
        <v>185.17918090000001</v>
      </c>
      <c r="Y16" s="84">
        <f t="shared" si="38"/>
        <v>176.70681920999999</v>
      </c>
      <c r="Z16" s="84">
        <f t="shared" si="39"/>
        <v>211.74064955997801</v>
      </c>
      <c r="AA16" s="84">
        <f t="shared" si="40"/>
        <v>224.70302930239706</v>
      </c>
      <c r="AB16" s="127">
        <v>55.829263789999999</v>
      </c>
      <c r="AC16" s="109">
        <v>46.2367439</v>
      </c>
      <c r="AD16" s="109">
        <v>49.474811369999998</v>
      </c>
      <c r="AE16" s="109">
        <v>57.113831019999992</v>
      </c>
      <c r="AF16" s="109">
        <v>56.77349688000001</v>
      </c>
      <c r="AG16" s="109">
        <v>60.980271419999994</v>
      </c>
      <c r="AH16" s="109">
        <v>62.249162140000003</v>
      </c>
      <c r="AI16" s="109">
        <v>60.899451600000006</v>
      </c>
      <c r="AJ16" s="109">
        <v>57.061126490000014</v>
      </c>
      <c r="AK16" s="109">
        <v>52.063033529999998</v>
      </c>
      <c r="AL16" s="109">
        <v>58.966389759999998</v>
      </c>
      <c r="AM16" s="109">
        <v>66.85524873</v>
      </c>
      <c r="AN16" s="109">
        <v>65.247513480000009</v>
      </c>
      <c r="AO16" s="109">
        <v>63.163610270000007</v>
      </c>
      <c r="AP16" s="109">
        <v>57.787619129999996</v>
      </c>
      <c r="AQ16" s="109">
        <v>59.947515330000009</v>
      </c>
      <c r="AR16" s="109">
        <v>62.341382699999997</v>
      </c>
      <c r="AS16" s="109">
        <v>59.401357259999997</v>
      </c>
      <c r="AT16" s="109">
        <v>60.518204690000012</v>
      </c>
      <c r="AU16" s="109">
        <v>59.362393900000001</v>
      </c>
      <c r="AV16" s="109">
        <v>61.652928799999998</v>
      </c>
      <c r="AW16" s="109">
        <v>62.504902400000006</v>
      </c>
      <c r="AX16" s="109">
        <v>64.36233141000001</v>
      </c>
      <c r="AY16" s="109">
        <v>67.336541519999997</v>
      </c>
      <c r="AZ16" s="109">
        <v>74.90400824999999</v>
      </c>
      <c r="BA16" s="109">
        <v>56.995754590000004</v>
      </c>
      <c r="BB16" s="109">
        <v>59.587161999999999</v>
      </c>
      <c r="BC16" s="109">
        <v>60.143474630000007</v>
      </c>
      <c r="BD16" s="109">
        <v>65.191193610000013</v>
      </c>
      <c r="BE16" s="109">
        <v>64.730327529999997</v>
      </c>
      <c r="BF16" s="109">
        <v>67.68981399089094</v>
      </c>
      <c r="BG16" s="109">
        <v>69.15978677999999</v>
      </c>
      <c r="BH16" s="109">
        <v>70.780676820000011</v>
      </c>
      <c r="BI16" s="109">
        <v>75.549212319999995</v>
      </c>
      <c r="BJ16" s="109">
        <v>70.020565820000002</v>
      </c>
      <c r="BK16" s="109">
        <v>68.593982969999999</v>
      </c>
      <c r="BL16" s="109">
        <v>90.851896629999999</v>
      </c>
      <c r="BM16" s="109">
        <v>61.974237349999989</v>
      </c>
      <c r="BN16" s="109">
        <v>66.139727322100001</v>
      </c>
      <c r="BO16" s="109">
        <v>67.82670014</v>
      </c>
      <c r="BP16" s="109">
        <v>60.282218659999998</v>
      </c>
      <c r="BQ16" s="109">
        <v>73.184453230000003</v>
      </c>
      <c r="BR16" s="109">
        <v>117.51248132000002</v>
      </c>
      <c r="BS16" s="109">
        <v>63.903900369999995</v>
      </c>
      <c r="BT16" s="109">
        <v>58.806418390000005</v>
      </c>
      <c r="BU16" s="109">
        <v>59.661314485200002</v>
      </c>
      <c r="BV16" s="109">
        <v>65.33031957</v>
      </c>
      <c r="BW16" s="109">
        <v>60.269768000000006</v>
      </c>
      <c r="BX16" s="109">
        <v>83.645505799999995</v>
      </c>
      <c r="BY16" s="109">
        <v>52.282146320000003</v>
      </c>
      <c r="BZ16" s="109">
        <v>49.251528780000008</v>
      </c>
      <c r="CA16" s="109">
        <v>60.318892480000017</v>
      </c>
      <c r="CB16" s="109">
        <v>56.578706919999988</v>
      </c>
      <c r="CC16" s="109">
        <v>59.809219809999995</v>
      </c>
      <c r="CD16" s="109">
        <v>77.113597889978024</v>
      </c>
      <c r="CE16" s="109">
        <v>66.871872139999994</v>
      </c>
      <c r="CF16" s="109">
        <v>67.755179530000007</v>
      </c>
      <c r="CG16" s="109">
        <v>85.479687960000007</v>
      </c>
      <c r="CH16" s="109">
        <v>73.485748290000004</v>
      </c>
      <c r="CI16" s="117">
        <v>65.737593052397031</v>
      </c>
    </row>
    <row r="17" spans="1:87">
      <c r="A17" s="86">
        <v>1214</v>
      </c>
      <c r="B17" s="87" t="s">
        <v>9</v>
      </c>
      <c r="C17" s="84">
        <f t="shared" si="41"/>
        <v>1263.7746420200001</v>
      </c>
      <c r="D17" s="84">
        <f t="shared" si="42"/>
        <v>1323.6914904623359</v>
      </c>
      <c r="E17" s="84">
        <f t="shared" si="43"/>
        <v>1376.7298100111327</v>
      </c>
      <c r="F17" s="84">
        <f t="shared" si="44"/>
        <v>2026.47470677</v>
      </c>
      <c r="G17" s="84">
        <f t="shared" si="45"/>
        <v>1631.1040510000003</v>
      </c>
      <c r="H17" s="125">
        <f t="shared" si="21"/>
        <v>293.48084315000017</v>
      </c>
      <c r="I17" s="84">
        <f t="shared" si="22"/>
        <v>315.25745303999986</v>
      </c>
      <c r="J17" s="84">
        <f t="shared" si="23"/>
        <v>337.20826401000016</v>
      </c>
      <c r="K17" s="84">
        <f t="shared" si="24"/>
        <v>317.82808182000008</v>
      </c>
      <c r="L17" s="84">
        <f t="shared" si="25"/>
        <v>311.65307024544256</v>
      </c>
      <c r="M17" s="84">
        <f t="shared" si="26"/>
        <v>328.37939053629827</v>
      </c>
      <c r="N17" s="84">
        <f t="shared" si="27"/>
        <v>333.93233269232155</v>
      </c>
      <c r="O17" s="84">
        <f t="shared" si="28"/>
        <v>349.72669698827326</v>
      </c>
      <c r="P17" s="84">
        <f t="shared" si="29"/>
        <v>290.62871417486139</v>
      </c>
      <c r="Q17" s="84">
        <f t="shared" si="30"/>
        <v>339.76849321568079</v>
      </c>
      <c r="R17" s="84">
        <f t="shared" si="31"/>
        <v>359.3573288952216</v>
      </c>
      <c r="S17" s="84">
        <f t="shared" si="32"/>
        <v>386.97527372536882</v>
      </c>
      <c r="T17" s="84">
        <f t="shared" si="33"/>
        <v>409.69279824</v>
      </c>
      <c r="U17" s="84">
        <f t="shared" si="34"/>
        <v>549.53943956000001</v>
      </c>
      <c r="V17" s="84">
        <f t="shared" si="35"/>
        <v>560.49038092000001</v>
      </c>
      <c r="W17" s="84">
        <f t="shared" si="36"/>
        <v>506.75208805</v>
      </c>
      <c r="X17" s="84">
        <f t="shared" si="37"/>
        <v>377.33850900000004</v>
      </c>
      <c r="Y17" s="84">
        <f t="shared" si="38"/>
        <v>367.68842099999995</v>
      </c>
      <c r="Z17" s="84">
        <f t="shared" si="39"/>
        <v>415.14687800000002</v>
      </c>
      <c r="AA17" s="84">
        <f t="shared" si="40"/>
        <v>470.93024300000002</v>
      </c>
      <c r="AB17" s="127">
        <v>96.38246498000008</v>
      </c>
      <c r="AC17" s="109">
        <v>94.374759470000043</v>
      </c>
      <c r="AD17" s="109">
        <v>102.72361870000002</v>
      </c>
      <c r="AE17" s="109">
        <v>91.54494643000001</v>
      </c>
      <c r="AF17" s="109">
        <v>108.03510921999994</v>
      </c>
      <c r="AG17" s="109">
        <v>115.67739738999988</v>
      </c>
      <c r="AH17" s="109">
        <v>109.44774058000004</v>
      </c>
      <c r="AI17" s="109">
        <v>125.23143068000007</v>
      </c>
      <c r="AJ17" s="109">
        <v>102.52909275000005</v>
      </c>
      <c r="AK17" s="109">
        <v>102.40873336000004</v>
      </c>
      <c r="AL17" s="109">
        <v>114.84278603000003</v>
      </c>
      <c r="AM17" s="109">
        <v>100.57656243000004</v>
      </c>
      <c r="AN17" s="109">
        <v>115.50047403744964</v>
      </c>
      <c r="AO17" s="109">
        <v>95.05465429833437</v>
      </c>
      <c r="AP17" s="109">
        <v>101.09794190965856</v>
      </c>
      <c r="AQ17" s="109">
        <v>110.57733737448888</v>
      </c>
      <c r="AR17" s="109">
        <v>113.66448829889352</v>
      </c>
      <c r="AS17" s="109">
        <v>104.13756486291588</v>
      </c>
      <c r="AT17" s="109">
        <v>112.30017980154217</v>
      </c>
      <c r="AU17" s="109">
        <v>116.29767507782168</v>
      </c>
      <c r="AV17" s="109">
        <v>105.3344778129577</v>
      </c>
      <c r="AW17" s="109">
        <v>122.03480850331989</v>
      </c>
      <c r="AX17" s="109">
        <v>118.85043483497284</v>
      </c>
      <c r="AY17" s="109">
        <v>108.84145364998052</v>
      </c>
      <c r="AZ17" s="109">
        <v>100.24429131954142</v>
      </c>
      <c r="BA17" s="109">
        <v>96.482735219021691</v>
      </c>
      <c r="BB17" s="109">
        <v>93.901687636298277</v>
      </c>
      <c r="BC17" s="109">
        <v>107.34283525966922</v>
      </c>
      <c r="BD17" s="109">
        <v>120.90350670195082</v>
      </c>
      <c r="BE17" s="109">
        <v>111.52215125406076</v>
      </c>
      <c r="BF17" s="109">
        <v>113.81037539989897</v>
      </c>
      <c r="BG17" s="109">
        <v>121.38865973255392</v>
      </c>
      <c r="BH17" s="109">
        <v>124.15829376276869</v>
      </c>
      <c r="BI17" s="109">
        <v>126.66620855803333</v>
      </c>
      <c r="BJ17" s="109">
        <v>128.37260326796849</v>
      </c>
      <c r="BK17" s="109">
        <v>131.936461899367</v>
      </c>
      <c r="BL17" s="109">
        <v>141.49126326999999</v>
      </c>
      <c r="BM17" s="109">
        <v>120.46300646</v>
      </c>
      <c r="BN17" s="109">
        <v>147.73852851000004</v>
      </c>
      <c r="BO17" s="109">
        <v>166.28510786000001</v>
      </c>
      <c r="BP17" s="109">
        <v>191.77568137</v>
      </c>
      <c r="BQ17" s="109">
        <v>191.47865032999999</v>
      </c>
      <c r="BR17" s="109">
        <v>194.28770459999996</v>
      </c>
      <c r="BS17" s="109">
        <v>178.24171144000002</v>
      </c>
      <c r="BT17" s="109">
        <v>187.96096488000001</v>
      </c>
      <c r="BU17" s="109">
        <v>175.78747989000001</v>
      </c>
      <c r="BV17" s="109">
        <v>166.97669441999997</v>
      </c>
      <c r="BW17" s="109">
        <v>163.98791373999998</v>
      </c>
      <c r="BX17" s="109">
        <v>136.515839</v>
      </c>
      <c r="BY17" s="109">
        <v>116.152815</v>
      </c>
      <c r="BZ17" s="109">
        <v>124.66985500000001</v>
      </c>
      <c r="CA17" s="109">
        <v>120.897913</v>
      </c>
      <c r="CB17" s="109">
        <v>130.669861</v>
      </c>
      <c r="CC17" s="109">
        <v>116.12064699999999</v>
      </c>
      <c r="CD17" s="109">
        <v>131.589719</v>
      </c>
      <c r="CE17" s="109">
        <v>149.21020300000001</v>
      </c>
      <c r="CF17" s="109">
        <v>134.34695600000001</v>
      </c>
      <c r="CG17" s="109">
        <v>167.62572700000001</v>
      </c>
      <c r="CH17" s="109">
        <v>155.65939</v>
      </c>
      <c r="CI17" s="117">
        <v>147.64512599999998</v>
      </c>
    </row>
    <row r="18" spans="1:87">
      <c r="A18" s="86">
        <v>1215</v>
      </c>
      <c r="B18" s="87" t="s">
        <v>10</v>
      </c>
      <c r="C18" s="84">
        <f t="shared" si="41"/>
        <v>1581.6330105092691</v>
      </c>
      <c r="D18" s="84">
        <f t="shared" si="42"/>
        <v>1799.4192497821289</v>
      </c>
      <c r="E18" s="84">
        <f t="shared" si="43"/>
        <v>1835.7418970575245</v>
      </c>
      <c r="F18" s="84">
        <f t="shared" si="44"/>
        <v>1732.2526188242327</v>
      </c>
      <c r="G18" s="84">
        <f t="shared" si="45"/>
        <v>1591.3656711709186</v>
      </c>
      <c r="H18" s="125">
        <f t="shared" si="21"/>
        <v>387.92243314831103</v>
      </c>
      <c r="I18" s="84">
        <f t="shared" si="22"/>
        <v>380.21171177222493</v>
      </c>
      <c r="J18" s="84">
        <f t="shared" si="23"/>
        <v>385.43894792834885</v>
      </c>
      <c r="K18" s="84">
        <f t="shared" si="24"/>
        <v>428.05991766038437</v>
      </c>
      <c r="L18" s="84">
        <f t="shared" si="25"/>
        <v>474.45893774963838</v>
      </c>
      <c r="M18" s="84">
        <f t="shared" si="26"/>
        <v>446.81444761584476</v>
      </c>
      <c r="N18" s="84">
        <f t="shared" si="27"/>
        <v>452.76080424643436</v>
      </c>
      <c r="O18" s="84">
        <f t="shared" si="28"/>
        <v>425.38506017021143</v>
      </c>
      <c r="P18" s="84">
        <f t="shared" si="29"/>
        <v>467.32018521319242</v>
      </c>
      <c r="Q18" s="84">
        <f t="shared" si="30"/>
        <v>424.70725273071662</v>
      </c>
      <c r="R18" s="84">
        <f t="shared" si="31"/>
        <v>446.38625464711811</v>
      </c>
      <c r="S18" s="84">
        <f t="shared" si="32"/>
        <v>497.32820446649743</v>
      </c>
      <c r="T18" s="84">
        <f t="shared" si="33"/>
        <v>501.87951686703599</v>
      </c>
      <c r="U18" s="84">
        <f t="shared" si="34"/>
        <v>420.38470048021657</v>
      </c>
      <c r="V18" s="84">
        <f t="shared" si="35"/>
        <v>440.57544397420133</v>
      </c>
      <c r="W18" s="84">
        <f t="shared" si="36"/>
        <v>369.41295750277936</v>
      </c>
      <c r="X18" s="84">
        <f t="shared" si="37"/>
        <v>449.25760534357329</v>
      </c>
      <c r="Y18" s="84">
        <f t="shared" si="38"/>
        <v>369.9134494149983</v>
      </c>
      <c r="Z18" s="84">
        <f t="shared" si="39"/>
        <v>367.06620977496834</v>
      </c>
      <c r="AA18" s="84">
        <f t="shared" si="40"/>
        <v>405.12840663737876</v>
      </c>
      <c r="AB18" s="127">
        <v>115.63881806538943</v>
      </c>
      <c r="AC18" s="109">
        <v>138.38891318232922</v>
      </c>
      <c r="AD18" s="109">
        <v>133.89470190059239</v>
      </c>
      <c r="AE18" s="109">
        <v>129.63711851075391</v>
      </c>
      <c r="AF18" s="109">
        <v>120.93295736612838</v>
      </c>
      <c r="AG18" s="109">
        <v>129.64163589534266</v>
      </c>
      <c r="AH18" s="109">
        <v>125.39597904081039</v>
      </c>
      <c r="AI18" s="109">
        <v>130.32705205644615</v>
      </c>
      <c r="AJ18" s="109">
        <v>129.7159168310923</v>
      </c>
      <c r="AK18" s="109">
        <v>118.07782099853675</v>
      </c>
      <c r="AL18" s="109">
        <v>131.14545986906415</v>
      </c>
      <c r="AM18" s="109">
        <v>178.83663679278342</v>
      </c>
      <c r="AN18" s="109">
        <v>156.5061986019567</v>
      </c>
      <c r="AO18" s="109">
        <v>159.66105606807454</v>
      </c>
      <c r="AP18" s="109">
        <v>158.29168307960717</v>
      </c>
      <c r="AQ18" s="109">
        <v>147.60559186525617</v>
      </c>
      <c r="AR18" s="109">
        <v>148.34647389169996</v>
      </c>
      <c r="AS18" s="109">
        <v>150.86238185888865</v>
      </c>
      <c r="AT18" s="109">
        <v>150.71477134190204</v>
      </c>
      <c r="AU18" s="109">
        <v>151.98003124866517</v>
      </c>
      <c r="AV18" s="109">
        <v>150.06600165586718</v>
      </c>
      <c r="AW18" s="109">
        <v>141.2217488902553</v>
      </c>
      <c r="AX18" s="109">
        <v>142.77130928797163</v>
      </c>
      <c r="AY18" s="109">
        <v>141.39200199198453</v>
      </c>
      <c r="AZ18" s="109">
        <v>162.29620225860214</v>
      </c>
      <c r="BA18" s="109">
        <v>150.35364862945784</v>
      </c>
      <c r="BB18" s="109">
        <v>154.67033432513242</v>
      </c>
      <c r="BC18" s="109">
        <v>147.76495330452087</v>
      </c>
      <c r="BD18" s="109">
        <v>136.31785584774491</v>
      </c>
      <c r="BE18" s="109">
        <v>140.62444357845084</v>
      </c>
      <c r="BF18" s="109">
        <v>152.02455111652247</v>
      </c>
      <c r="BG18" s="109">
        <v>149.98521785677784</v>
      </c>
      <c r="BH18" s="109">
        <v>144.37648567381783</v>
      </c>
      <c r="BI18" s="109">
        <v>149.52086139774326</v>
      </c>
      <c r="BJ18" s="109">
        <v>190.83791892023169</v>
      </c>
      <c r="BK18" s="109">
        <v>156.96942414852248</v>
      </c>
      <c r="BL18" s="109">
        <v>175.47501343610134</v>
      </c>
      <c r="BM18" s="109">
        <v>163.09558504126906</v>
      </c>
      <c r="BN18" s="109">
        <v>163.30891838966562</v>
      </c>
      <c r="BO18" s="109">
        <v>149.57481586388411</v>
      </c>
      <c r="BP18" s="109">
        <v>138.72262735470395</v>
      </c>
      <c r="BQ18" s="109">
        <v>132.08725726162854</v>
      </c>
      <c r="BR18" s="109">
        <v>174.20242470042032</v>
      </c>
      <c r="BS18" s="109">
        <v>135.16672744511209</v>
      </c>
      <c r="BT18" s="109">
        <v>131.2062918286689</v>
      </c>
      <c r="BU18" s="109">
        <v>129.66449246104006</v>
      </c>
      <c r="BV18" s="109">
        <v>119.2144113646917</v>
      </c>
      <c r="BW18" s="109">
        <v>120.53405367704759</v>
      </c>
      <c r="BX18" s="109">
        <v>182.31431662185517</v>
      </c>
      <c r="BY18" s="109">
        <v>131.60880441562688</v>
      </c>
      <c r="BZ18" s="109">
        <v>135.33448430609127</v>
      </c>
      <c r="CA18" s="109">
        <v>127.3721079654412</v>
      </c>
      <c r="CB18" s="109">
        <v>115.45141686739281</v>
      </c>
      <c r="CC18" s="109">
        <v>127.08992458216427</v>
      </c>
      <c r="CD18" s="109">
        <v>124.02541099091005</v>
      </c>
      <c r="CE18" s="109">
        <v>116.6269555321328</v>
      </c>
      <c r="CF18" s="109">
        <v>126.41384325192548</v>
      </c>
      <c r="CG18" s="109">
        <v>126.01543199255291</v>
      </c>
      <c r="CH18" s="109">
        <v>116.14169382442833</v>
      </c>
      <c r="CI18" s="117">
        <v>162.97128082039751</v>
      </c>
    </row>
    <row r="19" spans="1:87">
      <c r="A19" s="86">
        <v>1216</v>
      </c>
      <c r="B19" s="87" t="s">
        <v>11</v>
      </c>
      <c r="C19" s="84">
        <f t="shared" si="41"/>
        <v>0</v>
      </c>
      <c r="D19" s="84">
        <f t="shared" si="42"/>
        <v>0</v>
      </c>
      <c r="E19" s="84">
        <f t="shared" si="43"/>
        <v>0</v>
      </c>
      <c r="F19" s="84">
        <f t="shared" si="44"/>
        <v>0</v>
      </c>
      <c r="G19" s="84">
        <f t="shared" si="45"/>
        <v>758.30309800300006</v>
      </c>
      <c r="H19" s="125">
        <f t="shared" ref="H19" si="46">+SUM(AB19:AD19)</f>
        <v>0</v>
      </c>
      <c r="I19" s="84">
        <f t="shared" ref="I19" si="47">+SUM(AE19:AG19)</f>
        <v>0</v>
      </c>
      <c r="J19" s="84">
        <f t="shared" ref="J19" si="48">+SUM(AH19:AJ19)</f>
        <v>0</v>
      </c>
      <c r="K19" s="84">
        <f t="shared" ref="K19" si="49">+SUM(AK19:AM19)</f>
        <v>0</v>
      </c>
      <c r="L19" s="84">
        <f t="shared" si="25"/>
        <v>0</v>
      </c>
      <c r="M19" s="84">
        <f t="shared" si="26"/>
        <v>0</v>
      </c>
      <c r="N19" s="84">
        <f t="shared" si="27"/>
        <v>0</v>
      </c>
      <c r="O19" s="84">
        <f t="shared" si="28"/>
        <v>0</v>
      </c>
      <c r="P19" s="84">
        <f t="shared" si="29"/>
        <v>0</v>
      </c>
      <c r="Q19" s="84">
        <f t="shared" si="30"/>
        <v>0</v>
      </c>
      <c r="R19" s="84">
        <f t="shared" si="31"/>
        <v>0</v>
      </c>
      <c r="S19" s="84">
        <f t="shared" si="32"/>
        <v>0</v>
      </c>
      <c r="T19" s="84">
        <f t="shared" si="33"/>
        <v>0</v>
      </c>
      <c r="U19" s="84">
        <f t="shared" si="34"/>
        <v>0</v>
      </c>
      <c r="V19" s="84">
        <f t="shared" si="35"/>
        <v>0</v>
      </c>
      <c r="W19" s="84">
        <f t="shared" si="36"/>
        <v>0</v>
      </c>
      <c r="X19" s="84">
        <f t="shared" si="37"/>
        <v>0</v>
      </c>
      <c r="Y19" s="84">
        <f t="shared" si="38"/>
        <v>200.741892393</v>
      </c>
      <c r="Z19" s="84">
        <f t="shared" si="39"/>
        <v>490.18404217</v>
      </c>
      <c r="AA19" s="84">
        <f t="shared" si="40"/>
        <v>67.377163440000004</v>
      </c>
      <c r="AB19" s="127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09">
        <v>0</v>
      </c>
      <c r="AP19" s="109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09">
        <v>0</v>
      </c>
      <c r="BC19" s="109">
        <v>0</v>
      </c>
      <c r="BD19" s="109">
        <v>0</v>
      </c>
      <c r="BE19" s="109">
        <v>0</v>
      </c>
      <c r="BF19" s="109">
        <v>0</v>
      </c>
      <c r="BG19" s="109">
        <v>0</v>
      </c>
      <c r="BH19" s="109">
        <v>0</v>
      </c>
      <c r="BI19" s="109">
        <v>0</v>
      </c>
      <c r="BJ19" s="109">
        <v>0</v>
      </c>
      <c r="BK19" s="109">
        <v>0</v>
      </c>
      <c r="BL19" s="109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09">
        <v>0</v>
      </c>
      <c r="BT19" s="109">
        <v>0</v>
      </c>
      <c r="BU19" s="109">
        <v>0</v>
      </c>
      <c r="BV19" s="109">
        <v>0</v>
      </c>
      <c r="BW19" s="109">
        <v>0</v>
      </c>
      <c r="BX19" s="109">
        <v>0</v>
      </c>
      <c r="BY19" s="109">
        <v>0</v>
      </c>
      <c r="BZ19" s="109">
        <v>0</v>
      </c>
      <c r="CA19" s="109">
        <v>0</v>
      </c>
      <c r="CB19" s="109">
        <v>0</v>
      </c>
      <c r="CC19" s="109">
        <v>200.741892393</v>
      </c>
      <c r="CD19" s="109">
        <v>220.02190404000001</v>
      </c>
      <c r="CE19" s="109">
        <v>227.58629815999998</v>
      </c>
      <c r="CF19" s="109">
        <v>42.575839970000004</v>
      </c>
      <c r="CG19" s="109">
        <v>24.121086730000002</v>
      </c>
      <c r="CH19" s="109">
        <v>24.854514130000002</v>
      </c>
      <c r="CI19" s="117">
        <v>18.40156258</v>
      </c>
    </row>
    <row r="20" spans="1:87">
      <c r="A20" s="86">
        <v>122</v>
      </c>
      <c r="B20" s="116" t="s">
        <v>12</v>
      </c>
      <c r="C20" s="109">
        <f>+SUM(C21:C23)</f>
        <v>4754.9874426666656</v>
      </c>
      <c r="D20" s="109">
        <f t="shared" ref="D20:S20" si="50">+SUM(D21:D23)</f>
        <v>4553.11418545375</v>
      </c>
      <c r="E20" s="109">
        <f t="shared" si="50"/>
        <v>4727.1565457771367</v>
      </c>
      <c r="F20" s="109">
        <f t="shared" si="50"/>
        <v>5061.9253099703174</v>
      </c>
      <c r="G20" s="109">
        <f t="shared" si="50"/>
        <v>4755.1514252249981</v>
      </c>
      <c r="H20" s="127">
        <f t="shared" si="50"/>
        <v>1127.165207</v>
      </c>
      <c r="I20" s="109">
        <f t="shared" si="50"/>
        <v>1165.697584</v>
      </c>
      <c r="J20" s="109">
        <f t="shared" si="50"/>
        <v>1293.914992</v>
      </c>
      <c r="K20" s="109">
        <f t="shared" si="50"/>
        <v>1168.2096596666665</v>
      </c>
      <c r="L20" s="109">
        <f t="shared" si="50"/>
        <v>1011.7490740443624</v>
      </c>
      <c r="M20" s="109">
        <f t="shared" si="50"/>
        <v>1126.5055049732343</v>
      </c>
      <c r="N20" s="109">
        <f t="shared" si="50"/>
        <v>1136.2240176691473</v>
      </c>
      <c r="O20" s="109">
        <f t="shared" si="50"/>
        <v>1278.6355887670061</v>
      </c>
      <c r="P20" s="109">
        <f t="shared" si="50"/>
        <v>1144.4018685282874</v>
      </c>
      <c r="Q20" s="109">
        <f t="shared" si="50"/>
        <v>1206.270701272307</v>
      </c>
      <c r="R20" s="109">
        <f t="shared" si="50"/>
        <v>1003.5950679156211</v>
      </c>
      <c r="S20" s="109">
        <f t="shared" si="50"/>
        <v>1372.888908060921</v>
      </c>
      <c r="T20" s="109">
        <f>+SUM(T21:T23)</f>
        <v>1185.9431752157341</v>
      </c>
      <c r="U20" s="109">
        <f t="shared" ref="U20:AA20" si="51">+SUM(U21:U23)</f>
        <v>1461.6822020138948</v>
      </c>
      <c r="V20" s="109">
        <f t="shared" si="51"/>
        <v>1216.16988674</v>
      </c>
      <c r="W20" s="109">
        <f t="shared" si="51"/>
        <v>1198.130046000688</v>
      </c>
      <c r="X20" s="109">
        <f t="shared" si="51"/>
        <v>1297.8446947655004</v>
      </c>
      <c r="Y20" s="109">
        <f t="shared" si="51"/>
        <v>1014.0425281104204</v>
      </c>
      <c r="Z20" s="109">
        <f t="shared" si="51"/>
        <v>1184.0739365937304</v>
      </c>
      <c r="AA20" s="109">
        <f t="shared" si="51"/>
        <v>1259.1902657553455</v>
      </c>
      <c r="AB20" s="127">
        <f>+SUM(AB21:AB23)</f>
        <v>338.57635307999999</v>
      </c>
      <c r="AC20" s="109">
        <f t="shared" ref="AC20:AM20" si="52">+SUM(AC21:AC23)</f>
        <v>363.95351391999998</v>
      </c>
      <c r="AD20" s="109">
        <f t="shared" si="52"/>
        <v>424.63533999999999</v>
      </c>
      <c r="AE20" s="109">
        <f t="shared" si="52"/>
        <v>429.13052399999998</v>
      </c>
      <c r="AF20" s="109">
        <f t="shared" si="52"/>
        <v>394.85079999999999</v>
      </c>
      <c r="AG20" s="109">
        <f t="shared" si="52"/>
        <v>341.71625999999998</v>
      </c>
      <c r="AH20" s="109">
        <f t="shared" si="52"/>
        <v>448.83071799999993</v>
      </c>
      <c r="AI20" s="109">
        <f t="shared" si="52"/>
        <v>404.23521199999988</v>
      </c>
      <c r="AJ20" s="109">
        <f t="shared" si="52"/>
        <v>440.849062</v>
      </c>
      <c r="AK20" s="109">
        <f t="shared" si="52"/>
        <v>390.33281899999997</v>
      </c>
      <c r="AL20" s="109">
        <f t="shared" si="52"/>
        <v>392.04301733333335</v>
      </c>
      <c r="AM20" s="109">
        <f t="shared" si="52"/>
        <v>385.83382333333338</v>
      </c>
      <c r="AN20" s="109">
        <f t="shared" ref="AN20" si="53">+SUM(AN21:AN23)</f>
        <v>317.38725292590425</v>
      </c>
      <c r="AO20" s="109">
        <f t="shared" ref="AO20" si="54">+SUM(AO21:AO23)</f>
        <v>215.13198413151707</v>
      </c>
      <c r="AP20" s="109">
        <f t="shared" ref="AP20" si="55">+SUM(AP21:AP23)</f>
        <v>479.229836986941</v>
      </c>
      <c r="AQ20" s="109">
        <f t="shared" ref="AQ20" si="56">+SUM(AQ21:AQ23)</f>
        <v>412.09419851415805</v>
      </c>
      <c r="AR20" s="109">
        <f t="shared" ref="AR20" si="57">+SUM(AR21:AR23)</f>
        <v>343.86652038413996</v>
      </c>
      <c r="AS20" s="109">
        <f t="shared" ref="AS20" si="58">+SUM(AS21:AS23)</f>
        <v>370.54478607493644</v>
      </c>
      <c r="AT20" s="109">
        <f t="shared" ref="AT20" si="59">+SUM(AT21:AT23)</f>
        <v>382.82774148354241</v>
      </c>
      <c r="AU20" s="109">
        <f t="shared" ref="AU20" si="60">+SUM(AU21:AU23)</f>
        <v>354.84985748281326</v>
      </c>
      <c r="AV20" s="109">
        <f t="shared" ref="AV20" si="61">+SUM(AV21:AV23)</f>
        <v>398.54641870279158</v>
      </c>
      <c r="AW20" s="109">
        <f t="shared" ref="AW20:AX20" si="62">+SUM(AW21:AW23)</f>
        <v>412.01543686314022</v>
      </c>
      <c r="AX20" s="109">
        <f t="shared" si="62"/>
        <v>396.56378171537864</v>
      </c>
      <c r="AY20" s="109">
        <f t="shared" ref="AY20" si="63">+SUM(AY21:AY23)</f>
        <v>470.05637018848728</v>
      </c>
      <c r="AZ20" s="109">
        <f t="shared" ref="AZ20" si="64">+SUM(AZ21:AZ23)</f>
        <v>369.0742944984907</v>
      </c>
      <c r="BA20" s="109">
        <f t="shared" ref="BA20" si="65">+SUM(BA21:BA23)</f>
        <v>335.79761237533518</v>
      </c>
      <c r="BB20" s="109">
        <f t="shared" ref="BB20" si="66">+SUM(BB21:BB23)</f>
        <v>439.52996165446143</v>
      </c>
      <c r="BC20" s="109">
        <f t="shared" ref="BC20" si="67">+SUM(BC21:BC23)</f>
        <v>354.94120584440071</v>
      </c>
      <c r="BD20" s="109">
        <f t="shared" ref="BD20" si="68">+SUM(BD21:BD23)</f>
        <v>396.5907134231897</v>
      </c>
      <c r="BE20" s="109">
        <f t="shared" ref="BE20" si="69">+SUM(BE21:BE23)</f>
        <v>454.73878200471643</v>
      </c>
      <c r="BF20" s="109">
        <f t="shared" ref="BF20" si="70">+SUM(BF21:BF23)</f>
        <v>362.8863370478681</v>
      </c>
      <c r="BG20" s="109">
        <f t="shared" ref="BG20" si="71">+SUM(BG21:BG23)</f>
        <v>396.06519363252744</v>
      </c>
      <c r="BH20" s="109">
        <f t="shared" ref="BH20:BI20" si="72">+SUM(BH21:BH23)</f>
        <v>244.64353723522566</v>
      </c>
      <c r="BI20" s="109">
        <f t="shared" si="72"/>
        <v>499.60955202297936</v>
      </c>
      <c r="BJ20" s="109">
        <f t="shared" ref="BJ20" si="73">+SUM(BJ21:BJ23)</f>
        <v>483.50169341560979</v>
      </c>
      <c r="BK20" s="109">
        <f t="shared" ref="BK20" si="74">+SUM(BK21:BK23)</f>
        <v>389.77766262233177</v>
      </c>
      <c r="BL20" s="109">
        <f t="shared" ref="BL20" si="75">+SUM(BL21:BL23)</f>
        <v>413.93751168754591</v>
      </c>
      <c r="BM20" s="109">
        <f t="shared" ref="BM20" si="76">+SUM(BM21:BM23)</f>
        <v>393.84812775220951</v>
      </c>
      <c r="BN20" s="109">
        <f t="shared" ref="BN20" si="77">+SUM(BN21:BN23)</f>
        <v>378.1575357759786</v>
      </c>
      <c r="BO20" s="109">
        <f t="shared" ref="BO20" si="78">+SUM(BO21:BO23)</f>
        <v>418.99738322690621</v>
      </c>
      <c r="BP20" s="109">
        <f t="shared" ref="BP20" si="79">+SUM(BP21:BP23)</f>
        <v>408.34690929800854</v>
      </c>
      <c r="BQ20" s="109">
        <f t="shared" ref="BQ20" si="80">+SUM(BQ21:BQ23)</f>
        <v>634.33790948898013</v>
      </c>
      <c r="BR20" s="109">
        <f t="shared" ref="BR20" si="81">+SUM(BR21:BR23)</f>
        <v>408.01485555000005</v>
      </c>
      <c r="BS20" s="109">
        <f t="shared" ref="BS20:BT20" si="82">+SUM(BS21:BS23)</f>
        <v>403.61711149999996</v>
      </c>
      <c r="BT20" s="109">
        <f t="shared" si="82"/>
        <v>404.53791968999997</v>
      </c>
      <c r="BU20" s="109">
        <f t="shared" ref="BU20" si="83">+SUM(BU21:BU23)</f>
        <v>423.35279342999996</v>
      </c>
      <c r="BV20" s="109">
        <f t="shared" ref="BV20" si="84">+SUM(BV21:BV23)</f>
        <v>411.67641321042129</v>
      </c>
      <c r="BW20" s="109">
        <f t="shared" ref="BW20" si="85">+SUM(BW21:BW23)</f>
        <v>363.10083936026683</v>
      </c>
      <c r="BX20" s="109">
        <f t="shared" ref="BX20" si="86">+SUM(BX21:BX23)</f>
        <v>399.76416394178239</v>
      </c>
      <c r="BY20" s="109">
        <f t="shared" ref="BY20" si="87">+SUM(BY21:BY23)</f>
        <v>400.23456674140897</v>
      </c>
      <c r="BZ20" s="109">
        <f t="shared" ref="BZ20" si="88">+SUM(BZ21:BZ23)</f>
        <v>497.84596408230902</v>
      </c>
      <c r="CA20" s="109">
        <f t="shared" ref="CA20" si="89">+SUM(CA21:CA23)</f>
        <v>405.13943726651723</v>
      </c>
      <c r="CB20" s="109">
        <f t="shared" ref="CB20" si="90">+SUM(CB21:CB23)</f>
        <v>289.85089881562317</v>
      </c>
      <c r="CC20" s="109">
        <f t="shared" ref="CC20" si="91">+SUM(CC21:CC23)</f>
        <v>319.05219202827999</v>
      </c>
      <c r="CD20" s="109">
        <f t="shared" ref="CD20:CE20" si="92">+SUM(CD21:CD23)</f>
        <v>375.41652404940294</v>
      </c>
      <c r="CE20" s="109">
        <f t="shared" si="92"/>
        <v>406.14327456176989</v>
      </c>
      <c r="CF20" s="109">
        <f t="shared" ref="CF20" si="93">+SUM(CF21:CF23)</f>
        <v>402.51413798255771</v>
      </c>
      <c r="CG20" s="109">
        <f t="shared" ref="CG20" si="94">+SUM(CG21:CG23)</f>
        <v>369.49472288563402</v>
      </c>
      <c r="CH20" s="109">
        <f t="shared" ref="CH20" si="95">+SUM(CH21:CH23)</f>
        <v>361.60175266252207</v>
      </c>
      <c r="CI20" s="117">
        <f t="shared" ref="CI20" si="96">+SUM(CI21:CI23)</f>
        <v>528.09379020718927</v>
      </c>
    </row>
    <row r="21" spans="1:87">
      <c r="A21" s="86">
        <v>1221</v>
      </c>
      <c r="B21" s="95" t="s">
        <v>36</v>
      </c>
      <c r="C21" s="84">
        <f t="shared" ref="C21" si="97">+SUM(AB21:AM21)</f>
        <v>4079.0813699999994</v>
      </c>
      <c r="D21" s="84">
        <f t="shared" ref="D21" si="98">+SUM(AN21:AY21)</f>
        <v>3844.9312554937496</v>
      </c>
      <c r="E21" s="84">
        <f t="shared" ref="E21" si="99">+SUM(AZ21:BK21)</f>
        <v>4005.1359869171365</v>
      </c>
      <c r="F21" s="84">
        <f t="shared" ref="F21" si="100">+SUM(BL21:BW21)</f>
        <v>4336.5238910703174</v>
      </c>
      <c r="G21" s="84">
        <f t="shared" ref="G21" si="101">+SUM(BX21:CI21)</f>
        <v>4084.9631816149972</v>
      </c>
      <c r="H21" s="125">
        <f t="shared" ref="H21:H26" si="102">+SUM(AB21:AD21)</f>
        <v>960.48136999999997</v>
      </c>
      <c r="I21" s="84">
        <f t="shared" ref="I21:I26" si="103">+SUM(AE21:AG21)</f>
        <v>1006.1</v>
      </c>
      <c r="J21" s="84">
        <f t="shared" ref="J21:J26" si="104">+SUM(AH21:AJ21)</f>
        <v>1082.3999999999999</v>
      </c>
      <c r="K21" s="84">
        <f t="shared" ref="K21:K26" si="105">+SUM(AK21:AM21)</f>
        <v>1030.0999999999999</v>
      </c>
      <c r="L21" s="84">
        <f t="shared" ref="L21:L26" si="106">+SUM(AN21:AP21)</f>
        <v>802.91981872436236</v>
      </c>
      <c r="M21" s="84">
        <f t="shared" ref="M21:M26" si="107">+SUM(AQ21:AS21)</f>
        <v>967.83202803323434</v>
      </c>
      <c r="N21" s="84">
        <f t="shared" ref="N21:N26" si="108">+SUM(AT21:AV21)</f>
        <v>962.06270704914732</v>
      </c>
      <c r="O21" s="84">
        <f t="shared" ref="O21:O26" si="109">+SUM(AW21:AY21)</f>
        <v>1112.1167016870061</v>
      </c>
      <c r="P21" s="84">
        <f t="shared" ref="P21:P26" si="110">+SUM(AZ21:BB21)</f>
        <v>976.76516387828724</v>
      </c>
      <c r="Q21" s="84">
        <f t="shared" ref="Q21:Q26" si="111">+SUM(BC21:BE21)</f>
        <v>989.55715691230694</v>
      </c>
      <c r="R21" s="84">
        <f t="shared" ref="R21:R26" si="112">+SUM(BF21:BH21)</f>
        <v>835.02092099562105</v>
      </c>
      <c r="S21" s="84">
        <f t="shared" ref="S21:S26" si="113">+SUM(BI21:BK21)</f>
        <v>1203.792745130921</v>
      </c>
      <c r="T21" s="84">
        <f t="shared" ref="T21:T26" si="114">+SUM(BL21:BN21)</f>
        <v>1016.7329609957341</v>
      </c>
      <c r="U21" s="84">
        <f t="shared" ref="U21:U26" si="115">+SUM(BO21:BQ21)</f>
        <v>1245.3697791538948</v>
      </c>
      <c r="V21" s="84">
        <f t="shared" ref="V21:V26" si="116">+SUM(BR21:BT21)</f>
        <v>1047.8508624999999</v>
      </c>
      <c r="W21" s="84">
        <f t="shared" ref="W21:W26" si="117">+SUM(BU21:BW21)</f>
        <v>1026.570288420688</v>
      </c>
      <c r="X21" s="84">
        <f t="shared" ref="X21:X26" si="118">+SUM(BX21:BZ21)</f>
        <v>1128.7120181155005</v>
      </c>
      <c r="Y21" s="84">
        <f t="shared" ref="Y21:Y26" si="119">+SUM(CA21:CC21)</f>
        <v>845.69280584042042</v>
      </c>
      <c r="Z21" s="84">
        <f t="shared" ref="Z21:Z26" si="120">+SUM(CD21:CF21)</f>
        <v>1014.4320527437305</v>
      </c>
      <c r="AA21" s="84">
        <f t="shared" ref="AA21:AA26" si="121">+SUM(CG21:CI21)</f>
        <v>1096.1263049153454</v>
      </c>
      <c r="AB21" s="127">
        <v>322.03910500000001</v>
      </c>
      <c r="AC21" s="109">
        <v>314.89035999999999</v>
      </c>
      <c r="AD21" s="109">
        <v>323.55190499999998</v>
      </c>
      <c r="AE21" s="109">
        <v>325.7</v>
      </c>
      <c r="AF21" s="109">
        <v>341</v>
      </c>
      <c r="AG21" s="109">
        <v>339.4</v>
      </c>
      <c r="AH21" s="109">
        <v>345.5</v>
      </c>
      <c r="AI21" s="109">
        <v>350.69999999999993</v>
      </c>
      <c r="AJ21" s="109">
        <v>386.2</v>
      </c>
      <c r="AK21" s="109">
        <v>336.7</v>
      </c>
      <c r="AL21" s="109">
        <v>341.8</v>
      </c>
      <c r="AM21" s="109">
        <v>351.6</v>
      </c>
      <c r="AN21" s="109">
        <v>262.13576627590425</v>
      </c>
      <c r="AO21" s="109">
        <v>162.25664367151708</v>
      </c>
      <c r="AP21" s="109">
        <v>378.52740877694106</v>
      </c>
      <c r="AQ21" s="109">
        <v>358.048251614158</v>
      </c>
      <c r="AR21" s="109">
        <v>309.19361922413992</v>
      </c>
      <c r="AS21" s="109">
        <v>300.59015719493647</v>
      </c>
      <c r="AT21" s="109">
        <v>327.89884658354242</v>
      </c>
      <c r="AU21" s="109">
        <v>305.25572182281326</v>
      </c>
      <c r="AV21" s="109">
        <v>328.90813864279158</v>
      </c>
      <c r="AW21" s="109">
        <v>356.57026568314018</v>
      </c>
      <c r="AX21" s="109">
        <v>341.04919186537859</v>
      </c>
      <c r="AY21" s="109">
        <v>414.49724413848725</v>
      </c>
      <c r="AZ21" s="109">
        <v>324.64937549849071</v>
      </c>
      <c r="BA21" s="109">
        <v>267.55701431533515</v>
      </c>
      <c r="BB21" s="109">
        <v>384.55877406446143</v>
      </c>
      <c r="BC21" s="109">
        <v>299.37436050440073</v>
      </c>
      <c r="BD21" s="109">
        <v>341.34145372318972</v>
      </c>
      <c r="BE21" s="109">
        <v>348.84134268471649</v>
      </c>
      <c r="BF21" s="109">
        <v>307.88940608786805</v>
      </c>
      <c r="BG21" s="109">
        <v>339.68275036252737</v>
      </c>
      <c r="BH21" s="109">
        <v>187.44876454522571</v>
      </c>
      <c r="BI21" s="109">
        <v>443.69548551297942</v>
      </c>
      <c r="BJ21" s="109">
        <v>427.41154728560969</v>
      </c>
      <c r="BK21" s="109">
        <v>332.68571233233183</v>
      </c>
      <c r="BL21" s="109">
        <v>357.57125745754593</v>
      </c>
      <c r="BM21" s="109">
        <v>336.9337573322095</v>
      </c>
      <c r="BN21" s="109">
        <v>322.22794620597858</v>
      </c>
      <c r="BO21" s="109">
        <v>363.43471430690624</v>
      </c>
      <c r="BP21" s="109">
        <v>352.91704543800859</v>
      </c>
      <c r="BQ21" s="109">
        <v>529.01801940898008</v>
      </c>
      <c r="BR21" s="109">
        <v>352.40782776000003</v>
      </c>
      <c r="BS21" s="109">
        <v>346.87162677999999</v>
      </c>
      <c r="BT21" s="109">
        <v>348.57140795999999</v>
      </c>
      <c r="BU21" s="109">
        <v>367.63801993999999</v>
      </c>
      <c r="BV21" s="109">
        <v>355.44142912042133</v>
      </c>
      <c r="BW21" s="109">
        <v>303.49083936026682</v>
      </c>
      <c r="BX21" s="109">
        <v>343.1411194307824</v>
      </c>
      <c r="BY21" s="109">
        <v>343.86303177240899</v>
      </c>
      <c r="BZ21" s="109">
        <v>441.70786691230904</v>
      </c>
      <c r="CA21" s="109">
        <v>348.63935851651729</v>
      </c>
      <c r="CB21" s="109">
        <v>233.76660854562317</v>
      </c>
      <c r="CC21" s="109">
        <v>263.28683877827996</v>
      </c>
      <c r="CD21" s="109">
        <v>319.44533828940291</v>
      </c>
      <c r="CE21" s="109">
        <v>349.28137703176992</v>
      </c>
      <c r="CF21" s="109">
        <v>345.70533742255776</v>
      </c>
      <c r="CG21" s="109">
        <v>313.15892455563403</v>
      </c>
      <c r="CH21" s="109">
        <v>308.37615290252205</v>
      </c>
      <c r="CI21" s="117">
        <v>474.59122745718929</v>
      </c>
    </row>
    <row r="22" spans="1:87">
      <c r="A22" s="86">
        <v>1222</v>
      </c>
      <c r="B22" s="95" t="s">
        <v>37</v>
      </c>
      <c r="C22" s="84">
        <f t="shared" ref="C22:C24" si="122">+SUM(AB22:AM22)</f>
        <v>262.95152699999994</v>
      </c>
      <c r="D22" s="84">
        <f t="shared" ref="D22:D24" si="123">+SUM(AN22:AY22)</f>
        <v>276.270082</v>
      </c>
      <c r="E22" s="84">
        <f t="shared" ref="E22:E24" si="124">+SUM(AZ22:BK22)</f>
        <v>286.96415927999999</v>
      </c>
      <c r="F22" s="84">
        <f t="shared" ref="F22:F24" si="125">+SUM(BL22:BW22)</f>
        <v>288.81217650000002</v>
      </c>
      <c r="G22" s="84">
        <f t="shared" ref="G22:G24" si="126">+SUM(BX22:CI22)</f>
        <v>244.10003778999999</v>
      </c>
      <c r="H22" s="125">
        <f t="shared" si="102"/>
        <v>96.658128000000005</v>
      </c>
      <c r="I22" s="84">
        <f t="shared" si="103"/>
        <v>55.819871000000006</v>
      </c>
      <c r="J22" s="84">
        <f t="shared" si="104"/>
        <v>71.459692999999973</v>
      </c>
      <c r="K22" s="84">
        <f t="shared" si="105"/>
        <v>39.013834999999986</v>
      </c>
      <c r="L22" s="84">
        <f t="shared" si="106"/>
        <v>105.355576</v>
      </c>
      <c r="M22" s="84">
        <f t="shared" si="107"/>
        <v>57.289107999999999</v>
      </c>
      <c r="N22" s="84">
        <f t="shared" si="108"/>
        <v>56.425636999999981</v>
      </c>
      <c r="O22" s="84">
        <f t="shared" si="109"/>
        <v>57.199761000000052</v>
      </c>
      <c r="P22" s="84">
        <f t="shared" si="110"/>
        <v>58.212932649999992</v>
      </c>
      <c r="Q22" s="84">
        <f t="shared" si="111"/>
        <v>109.68587633999998</v>
      </c>
      <c r="R22" s="84">
        <f t="shared" si="112"/>
        <v>59.745132200000064</v>
      </c>
      <c r="S22" s="84">
        <f t="shared" si="113"/>
        <v>59.320218089999983</v>
      </c>
      <c r="T22" s="84">
        <f t="shared" si="114"/>
        <v>59.058206210000002</v>
      </c>
      <c r="U22" s="84">
        <f t="shared" si="115"/>
        <v>108.62779415999999</v>
      </c>
      <c r="V22" s="84">
        <f t="shared" si="116"/>
        <v>59.128259819999997</v>
      </c>
      <c r="W22" s="84">
        <f t="shared" si="117"/>
        <v>61.997916309999994</v>
      </c>
      <c r="X22" s="84">
        <f t="shared" si="118"/>
        <v>59.88102584</v>
      </c>
      <c r="Y22" s="84">
        <f t="shared" si="119"/>
        <v>61.105443119999997</v>
      </c>
      <c r="Z22" s="84">
        <f t="shared" si="120"/>
        <v>62.269999999999996</v>
      </c>
      <c r="AA22" s="84">
        <f t="shared" si="121"/>
        <v>60.843568829999981</v>
      </c>
      <c r="AB22" s="127">
        <v>16.406327000000001</v>
      </c>
      <c r="AC22" s="109">
        <v>15.855971</v>
      </c>
      <c r="AD22" s="109">
        <v>64.395830000000004</v>
      </c>
      <c r="AE22" s="109">
        <v>35.121645999999998</v>
      </c>
      <c r="AF22" s="109">
        <v>18.385270999999989</v>
      </c>
      <c r="AG22" s="109">
        <v>2.3129540000000191</v>
      </c>
      <c r="AH22" s="109">
        <v>34.677783999999988</v>
      </c>
      <c r="AI22" s="109">
        <v>18.40284699999998</v>
      </c>
      <c r="AJ22" s="109">
        <v>18.379062000000005</v>
      </c>
      <c r="AK22" s="109">
        <v>18.332818999999986</v>
      </c>
      <c r="AL22" s="109">
        <v>18.34510499999999</v>
      </c>
      <c r="AM22" s="109">
        <v>2.3359110000000101</v>
      </c>
      <c r="AN22" s="109">
        <v>18.762176</v>
      </c>
      <c r="AO22" s="109">
        <v>20.208774999999999</v>
      </c>
      <c r="AP22" s="109">
        <v>66.384625</v>
      </c>
      <c r="AQ22" s="109">
        <v>19.729299999999995</v>
      </c>
      <c r="AR22" s="109">
        <v>1.0581240000000065</v>
      </c>
      <c r="AS22" s="109">
        <v>36.501683999999997</v>
      </c>
      <c r="AT22" s="109">
        <v>18.681623000000002</v>
      </c>
      <c r="AU22" s="109">
        <v>18.734428999999977</v>
      </c>
      <c r="AV22" s="109">
        <v>19.009585000000001</v>
      </c>
      <c r="AW22" s="109">
        <v>19.100339000000002</v>
      </c>
      <c r="AX22" s="109">
        <v>18.994654000000015</v>
      </c>
      <c r="AY22" s="109">
        <v>19.104768000000035</v>
      </c>
      <c r="AZ22" s="109">
        <v>19.102934000000001</v>
      </c>
      <c r="BA22" s="109">
        <v>19.565446000000001</v>
      </c>
      <c r="BB22" s="109">
        <v>19.544552649999993</v>
      </c>
      <c r="BC22" s="109">
        <v>19.699402750000004</v>
      </c>
      <c r="BD22" s="109">
        <v>19.640210230000008</v>
      </c>
      <c r="BE22" s="109">
        <v>70.346263359999966</v>
      </c>
      <c r="BF22" s="109">
        <v>19.505485680000032</v>
      </c>
      <c r="BG22" s="109">
        <v>19.70559647</v>
      </c>
      <c r="BH22" s="109">
        <v>20.534050050000033</v>
      </c>
      <c r="BI22" s="109">
        <v>19.435697069999961</v>
      </c>
      <c r="BJ22" s="109">
        <v>19.403753650000048</v>
      </c>
      <c r="BK22" s="109">
        <v>20.480767369999974</v>
      </c>
      <c r="BL22" s="109">
        <v>19.381265419999998</v>
      </c>
      <c r="BM22" s="109">
        <v>20.030092959999998</v>
      </c>
      <c r="BN22" s="109">
        <v>19.646847830000006</v>
      </c>
      <c r="BO22" s="109">
        <v>19.523204759999999</v>
      </c>
      <c r="BP22" s="109">
        <v>19.570405339999994</v>
      </c>
      <c r="BQ22" s="109">
        <v>69.534184060000001</v>
      </c>
      <c r="BR22" s="109">
        <v>19.747576170000006</v>
      </c>
      <c r="BS22" s="109">
        <v>20.091783899999996</v>
      </c>
      <c r="BT22" s="109">
        <v>19.288899750000002</v>
      </c>
      <c r="BU22" s="109">
        <v>19.228332120000008</v>
      </c>
      <c r="BV22" s="109">
        <v>19.539584189999985</v>
      </c>
      <c r="BW22" s="109">
        <v>23.23</v>
      </c>
      <c r="BX22" s="109">
        <v>20.011132940000003</v>
      </c>
      <c r="BY22" s="109">
        <v>19.942380979999996</v>
      </c>
      <c r="BZ22" s="109">
        <v>19.927511920000001</v>
      </c>
      <c r="CA22" s="109">
        <v>20.559409890000005</v>
      </c>
      <c r="CB22" s="109">
        <v>20.277108529999992</v>
      </c>
      <c r="CC22" s="109">
        <v>20.268924699999999</v>
      </c>
      <c r="CD22" s="109">
        <v>21.25</v>
      </c>
      <c r="CE22" s="109">
        <v>20.5</v>
      </c>
      <c r="CF22" s="109">
        <v>20.52</v>
      </c>
      <c r="CG22" s="109">
        <v>20.107614899999987</v>
      </c>
      <c r="CH22" s="109">
        <v>20.107568460000003</v>
      </c>
      <c r="CI22" s="117">
        <v>20.628385469999991</v>
      </c>
    </row>
    <row r="23" spans="1:87">
      <c r="A23" s="86">
        <v>1223</v>
      </c>
      <c r="B23" s="95" t="s">
        <v>38</v>
      </c>
      <c r="C23" s="84">
        <f t="shared" si="122"/>
        <v>412.95454566666672</v>
      </c>
      <c r="D23" s="84">
        <f t="shared" si="123"/>
        <v>431.91284796000002</v>
      </c>
      <c r="E23" s="84">
        <f t="shared" si="124"/>
        <v>435.05639958</v>
      </c>
      <c r="F23" s="84">
        <f t="shared" si="125"/>
        <v>436.58924239999999</v>
      </c>
      <c r="G23" s="84">
        <f t="shared" si="126"/>
        <v>426.08820581999998</v>
      </c>
      <c r="H23" s="125">
        <f t="shared" si="102"/>
        <v>70.025709000000006</v>
      </c>
      <c r="I23" s="84">
        <f t="shared" si="103"/>
        <v>103.77771299999999</v>
      </c>
      <c r="J23" s="84">
        <f t="shared" si="104"/>
        <v>140.05529899999999</v>
      </c>
      <c r="K23" s="84">
        <f t="shared" si="105"/>
        <v>99.095824666666672</v>
      </c>
      <c r="L23" s="84">
        <f t="shared" si="106"/>
        <v>103.47367932</v>
      </c>
      <c r="M23" s="84">
        <f t="shared" si="107"/>
        <v>101.38436893999999</v>
      </c>
      <c r="N23" s="84">
        <f t="shared" si="108"/>
        <v>117.73567362</v>
      </c>
      <c r="O23" s="84">
        <f t="shared" si="109"/>
        <v>109.31912608000005</v>
      </c>
      <c r="P23" s="84">
        <f t="shared" si="110"/>
        <v>109.423772</v>
      </c>
      <c r="Q23" s="84">
        <f t="shared" si="111"/>
        <v>107.02766801999999</v>
      </c>
      <c r="R23" s="84">
        <f t="shared" si="112"/>
        <v>108.82901472000002</v>
      </c>
      <c r="S23" s="84">
        <f t="shared" si="113"/>
        <v>109.77594484000002</v>
      </c>
      <c r="T23" s="84">
        <f t="shared" si="114"/>
        <v>110.15200801000002</v>
      </c>
      <c r="U23" s="84">
        <f t="shared" si="115"/>
        <v>107.68462869999998</v>
      </c>
      <c r="V23" s="84">
        <f t="shared" si="116"/>
        <v>109.19076441999999</v>
      </c>
      <c r="W23" s="84">
        <f t="shared" si="117"/>
        <v>109.56184126999997</v>
      </c>
      <c r="X23" s="84">
        <f t="shared" si="118"/>
        <v>109.25165081</v>
      </c>
      <c r="Y23" s="84">
        <f t="shared" si="119"/>
        <v>107.24427915000003</v>
      </c>
      <c r="Z23" s="84">
        <f t="shared" si="120"/>
        <v>107.37188384999993</v>
      </c>
      <c r="AA23" s="84">
        <f t="shared" si="121"/>
        <v>102.22039201000004</v>
      </c>
      <c r="AB23" s="127">
        <v>0.13092108000000002</v>
      </c>
      <c r="AC23" s="109">
        <v>33.207182920000001</v>
      </c>
      <c r="AD23" s="109">
        <v>36.687605000000005</v>
      </c>
      <c r="AE23" s="109">
        <v>68.308877999999993</v>
      </c>
      <c r="AF23" s="109">
        <v>35.465529000000011</v>
      </c>
      <c r="AG23" s="109">
        <v>3.3059999999949241E-3</v>
      </c>
      <c r="AH23" s="109">
        <v>68.652933999999988</v>
      </c>
      <c r="AI23" s="109">
        <v>35.132365000000007</v>
      </c>
      <c r="AJ23" s="109">
        <v>36.270000000000003</v>
      </c>
      <c r="AK23" s="109">
        <v>35.300000000000004</v>
      </c>
      <c r="AL23" s="109">
        <v>31.897912333333334</v>
      </c>
      <c r="AM23" s="109">
        <v>31.897912333333334</v>
      </c>
      <c r="AN23" s="109">
        <v>36.48931065</v>
      </c>
      <c r="AO23" s="109">
        <v>32.666565460000001</v>
      </c>
      <c r="AP23" s="109">
        <v>34.317803209999987</v>
      </c>
      <c r="AQ23" s="109">
        <v>34.316646899999995</v>
      </c>
      <c r="AR23" s="109">
        <v>33.614777160000017</v>
      </c>
      <c r="AS23" s="109">
        <v>33.452944879999976</v>
      </c>
      <c r="AT23" s="109">
        <v>36.247271900000001</v>
      </c>
      <c r="AU23" s="109">
        <v>30.859706660000036</v>
      </c>
      <c r="AV23" s="109">
        <v>50.628695059999963</v>
      </c>
      <c r="AW23" s="109">
        <v>36.344832180000033</v>
      </c>
      <c r="AX23" s="109">
        <v>36.51993585000001</v>
      </c>
      <c r="AY23" s="109">
        <v>36.454358049999989</v>
      </c>
      <c r="AZ23" s="109">
        <v>25.321985000000002</v>
      </c>
      <c r="BA23" s="109">
        <v>48.675152060000002</v>
      </c>
      <c r="BB23" s="109">
        <v>35.42663494</v>
      </c>
      <c r="BC23" s="109">
        <v>35.86744259000001</v>
      </c>
      <c r="BD23" s="109">
        <v>35.609049470000016</v>
      </c>
      <c r="BE23" s="109">
        <v>35.551175959999973</v>
      </c>
      <c r="BF23" s="109">
        <v>35.491445279999994</v>
      </c>
      <c r="BG23" s="109">
        <v>36.676846800000106</v>
      </c>
      <c r="BH23" s="109">
        <v>36.660722639999918</v>
      </c>
      <c r="BI23" s="109">
        <v>36.478369440000009</v>
      </c>
      <c r="BJ23" s="109">
        <v>36.686392480000052</v>
      </c>
      <c r="BK23" s="109">
        <v>36.611182919999962</v>
      </c>
      <c r="BL23" s="109">
        <v>36.984988809999997</v>
      </c>
      <c r="BM23" s="109">
        <v>36.884277459999993</v>
      </c>
      <c r="BN23" s="109">
        <v>36.28274174000002</v>
      </c>
      <c r="BO23" s="109">
        <v>36.03946415999998</v>
      </c>
      <c r="BP23" s="109">
        <v>35.859458520000004</v>
      </c>
      <c r="BQ23" s="109">
        <v>35.785706019999992</v>
      </c>
      <c r="BR23" s="109">
        <v>35.859451620000002</v>
      </c>
      <c r="BS23" s="109">
        <v>36.653700819999976</v>
      </c>
      <c r="BT23" s="109">
        <v>36.677611980000023</v>
      </c>
      <c r="BU23" s="109">
        <v>36.48644136999998</v>
      </c>
      <c r="BV23" s="109">
        <v>36.695399899999984</v>
      </c>
      <c r="BW23" s="109">
        <v>36.380000000000003</v>
      </c>
      <c r="BX23" s="109">
        <v>36.611911571</v>
      </c>
      <c r="BY23" s="109">
        <v>36.429153989000007</v>
      </c>
      <c r="BZ23" s="109">
        <v>36.210585250000001</v>
      </c>
      <c r="CA23" s="109">
        <v>35.940668859999988</v>
      </c>
      <c r="CB23" s="109">
        <v>35.807181740000019</v>
      </c>
      <c r="CC23" s="109">
        <v>35.496428550000019</v>
      </c>
      <c r="CD23" s="109">
        <v>34.721185759999997</v>
      </c>
      <c r="CE23" s="109">
        <v>36.361897529999993</v>
      </c>
      <c r="CF23" s="109">
        <v>36.288800559999949</v>
      </c>
      <c r="CG23" s="109">
        <v>36.228183430000001</v>
      </c>
      <c r="CH23" s="109">
        <v>33.118031300000055</v>
      </c>
      <c r="CI23" s="117">
        <v>32.874177279999984</v>
      </c>
    </row>
    <row r="24" spans="1:87">
      <c r="A24" s="86">
        <v>123</v>
      </c>
      <c r="B24" s="116" t="s">
        <v>25</v>
      </c>
      <c r="C24" s="84">
        <f t="shared" si="122"/>
        <v>350.70405442973117</v>
      </c>
      <c r="D24" s="84">
        <f t="shared" si="123"/>
        <v>269.60415895532958</v>
      </c>
      <c r="E24" s="84">
        <f t="shared" si="124"/>
        <v>550.55682584205601</v>
      </c>
      <c r="F24" s="84">
        <f t="shared" si="125"/>
        <v>1230.2202625549999</v>
      </c>
      <c r="G24" s="84">
        <f t="shared" si="126"/>
        <v>882.18837842305254</v>
      </c>
      <c r="H24" s="125">
        <f t="shared" si="102"/>
        <v>70.562932710000013</v>
      </c>
      <c r="I24" s="84">
        <f t="shared" si="103"/>
        <v>66.898744000000008</v>
      </c>
      <c r="J24" s="84">
        <f t="shared" si="104"/>
        <v>53.376804260000007</v>
      </c>
      <c r="K24" s="84">
        <f t="shared" si="105"/>
        <v>159.86557345973117</v>
      </c>
      <c r="L24" s="84">
        <f t="shared" si="106"/>
        <v>70.610132848874102</v>
      </c>
      <c r="M24" s="84">
        <f t="shared" si="107"/>
        <v>92.015059928874095</v>
      </c>
      <c r="N24" s="84">
        <f t="shared" si="108"/>
        <v>60.34475032826186</v>
      </c>
      <c r="O24" s="84">
        <f t="shared" si="109"/>
        <v>46.634215849319567</v>
      </c>
      <c r="P24" s="84">
        <f t="shared" si="110"/>
        <v>112.84421218374997</v>
      </c>
      <c r="Q24" s="84">
        <f t="shared" si="111"/>
        <v>36.276454000000001</v>
      </c>
      <c r="R24" s="84">
        <f t="shared" si="112"/>
        <v>337.92633282000008</v>
      </c>
      <c r="S24" s="84">
        <f t="shared" si="113"/>
        <v>63.509826838305877</v>
      </c>
      <c r="T24" s="84">
        <f t="shared" si="114"/>
        <v>472.67489186374996</v>
      </c>
      <c r="U24" s="84">
        <f t="shared" si="115"/>
        <v>297.45317942374993</v>
      </c>
      <c r="V24" s="84">
        <f t="shared" si="116"/>
        <v>332.39226860374993</v>
      </c>
      <c r="W24" s="84">
        <f t="shared" si="117"/>
        <v>127.69992266374999</v>
      </c>
      <c r="X24" s="84">
        <f t="shared" si="118"/>
        <v>150.06656772374998</v>
      </c>
      <c r="Y24" s="84">
        <f t="shared" si="119"/>
        <v>329.37651572375</v>
      </c>
      <c r="Z24" s="84">
        <f t="shared" si="120"/>
        <v>119.25813672375</v>
      </c>
      <c r="AA24" s="84">
        <f t="shared" si="121"/>
        <v>283.4871582518025</v>
      </c>
      <c r="AB24" s="127">
        <v>27.388877000000001</v>
      </c>
      <c r="AC24" s="109">
        <v>10.442762</v>
      </c>
      <c r="AD24" s="109">
        <v>32.731293710000003</v>
      </c>
      <c r="AE24" s="109">
        <v>18.882328999999999</v>
      </c>
      <c r="AF24" s="109">
        <v>26.384231</v>
      </c>
      <c r="AG24" s="109">
        <v>21.632184000000009</v>
      </c>
      <c r="AH24" s="109">
        <v>15.941887189999999</v>
      </c>
      <c r="AI24" s="109">
        <v>26.426815070000004</v>
      </c>
      <c r="AJ24" s="109">
        <v>11.008101999999999</v>
      </c>
      <c r="AK24" s="109">
        <v>25.880302</v>
      </c>
      <c r="AL24" s="109">
        <v>16.732742333333331</v>
      </c>
      <c r="AM24" s="109">
        <v>117.25252912639783</v>
      </c>
      <c r="AN24" s="109">
        <v>14.281459542958032</v>
      </c>
      <c r="AO24" s="109">
        <v>24.474224652958036</v>
      </c>
      <c r="AP24" s="109">
        <v>31.85444865295803</v>
      </c>
      <c r="AQ24" s="109">
        <v>8.4817356529580366</v>
      </c>
      <c r="AR24" s="109">
        <v>62.509765882958021</v>
      </c>
      <c r="AS24" s="109">
        <v>21.023558392958034</v>
      </c>
      <c r="AT24" s="109">
        <v>8.4763566890795037</v>
      </c>
      <c r="AU24" s="109">
        <v>43.37565935940917</v>
      </c>
      <c r="AV24" s="109">
        <v>8.4927342797731882</v>
      </c>
      <c r="AW24" s="109">
        <v>18.437336279773188</v>
      </c>
      <c r="AX24" s="109">
        <v>8.2804492797731886</v>
      </c>
      <c r="AY24" s="109">
        <v>19.916430289773189</v>
      </c>
      <c r="AZ24" s="109">
        <v>33.217851277916665</v>
      </c>
      <c r="BA24" s="109">
        <v>68.333681037916648</v>
      </c>
      <c r="BB24" s="109">
        <v>11.292679867916664</v>
      </c>
      <c r="BC24" s="109">
        <v>19.678275000000003</v>
      </c>
      <c r="BD24" s="109">
        <v>8.2589579999999998</v>
      </c>
      <c r="BE24" s="109">
        <v>8.3392210000000002</v>
      </c>
      <c r="BF24" s="109">
        <v>20.044836880000002</v>
      </c>
      <c r="BG24" s="109">
        <v>8.9324670000000008</v>
      </c>
      <c r="BH24" s="109">
        <v>308.94902894000006</v>
      </c>
      <c r="BI24" s="109">
        <v>29.706609770000004</v>
      </c>
      <c r="BJ24" s="109">
        <v>8.3035756468129964</v>
      </c>
      <c r="BK24" s="109">
        <v>25.499641421492875</v>
      </c>
      <c r="BL24" s="109">
        <v>20.113778867916668</v>
      </c>
      <c r="BM24" s="109">
        <v>261.94897886791665</v>
      </c>
      <c r="BN24" s="109">
        <v>190.61213412791668</v>
      </c>
      <c r="BO24" s="109">
        <v>114.85384955791665</v>
      </c>
      <c r="BP24" s="109">
        <v>80.20588828791665</v>
      </c>
      <c r="BQ24" s="109">
        <v>102.39344157791666</v>
      </c>
      <c r="BR24" s="109">
        <v>189.52245726791665</v>
      </c>
      <c r="BS24" s="109">
        <v>40.553310577916662</v>
      </c>
      <c r="BT24" s="109">
        <v>102.31650075791666</v>
      </c>
      <c r="BU24" s="109">
        <v>8.8421421879166644</v>
      </c>
      <c r="BV24" s="109">
        <v>24.021467567916666</v>
      </c>
      <c r="BW24" s="109">
        <v>94.836312907916664</v>
      </c>
      <c r="BX24" s="109">
        <v>47.599002587916672</v>
      </c>
      <c r="BY24" s="109">
        <v>57.232474297916667</v>
      </c>
      <c r="BZ24" s="109">
        <v>45.235090837916658</v>
      </c>
      <c r="CA24" s="109">
        <v>140.34046538791665</v>
      </c>
      <c r="CB24" s="109">
        <v>93.237115537916665</v>
      </c>
      <c r="CC24" s="109">
        <v>95.798934797916658</v>
      </c>
      <c r="CD24" s="109">
        <v>23.826116977916666</v>
      </c>
      <c r="CE24" s="109">
        <v>39.39848450791667</v>
      </c>
      <c r="CF24" s="109">
        <v>56.033535237916674</v>
      </c>
      <c r="CG24" s="109">
        <v>38.190103277916663</v>
      </c>
      <c r="CH24" s="109">
        <v>97.007982647916663</v>
      </c>
      <c r="CI24" s="117">
        <v>148.28907232596916</v>
      </c>
    </row>
    <row r="25" spans="1:87">
      <c r="A25" s="86">
        <v>124</v>
      </c>
      <c r="B25" s="116" t="s">
        <v>58</v>
      </c>
      <c r="C25" s="84">
        <f t="shared" ref="C25:C26" si="127">+SUM(AB25:AM25)</f>
        <v>38.819237675248075</v>
      </c>
      <c r="D25" s="84">
        <f t="shared" ref="D25:D26" si="128">+SUM(AN25:AY25)</f>
        <v>509.84838400399673</v>
      </c>
      <c r="E25" s="84">
        <f t="shared" ref="E25:E26" si="129">+SUM(AZ25:BK25)</f>
        <v>723.86862793450814</v>
      </c>
      <c r="F25" s="84">
        <f t="shared" ref="F25:F26" si="130">+SUM(BL25:BW25)</f>
        <v>787.34997946479689</v>
      </c>
      <c r="G25" s="84">
        <f t="shared" ref="G25:G26" si="131">+SUM(BX25:CI25)</f>
        <v>938.52482869123583</v>
      </c>
      <c r="H25" s="125">
        <f t="shared" si="102"/>
        <v>4.8476193337236673</v>
      </c>
      <c r="I25" s="84">
        <f t="shared" si="103"/>
        <v>8.7988131317965177</v>
      </c>
      <c r="J25" s="84">
        <f t="shared" si="104"/>
        <v>11.860870111323594</v>
      </c>
      <c r="K25" s="84">
        <f t="shared" si="105"/>
        <v>13.311935098404305</v>
      </c>
      <c r="L25" s="84">
        <f t="shared" si="106"/>
        <v>63.6681973057254</v>
      </c>
      <c r="M25" s="84">
        <f t="shared" si="107"/>
        <v>115.56282207107849</v>
      </c>
      <c r="N25" s="84">
        <f t="shared" si="108"/>
        <v>155.77960365243038</v>
      </c>
      <c r="O25" s="84">
        <f t="shared" si="109"/>
        <v>174.83776097476255</v>
      </c>
      <c r="P25" s="84">
        <f t="shared" si="110"/>
        <v>147.72740928580001</v>
      </c>
      <c r="Q25" s="84">
        <f t="shared" si="111"/>
        <v>184.74030183120811</v>
      </c>
      <c r="R25" s="84">
        <f t="shared" si="112"/>
        <v>191.652838610125</v>
      </c>
      <c r="S25" s="84">
        <f t="shared" si="113"/>
        <v>199.74807820737496</v>
      </c>
      <c r="T25" s="84">
        <f t="shared" si="114"/>
        <v>173.17664873703578</v>
      </c>
      <c r="U25" s="84">
        <f t="shared" si="115"/>
        <v>199.49602618822502</v>
      </c>
      <c r="V25" s="84">
        <f t="shared" si="116"/>
        <v>170.06344977441177</v>
      </c>
      <c r="W25" s="84">
        <f t="shared" si="117"/>
        <v>244.61385476512424</v>
      </c>
      <c r="X25" s="84">
        <f t="shared" si="118"/>
        <v>111.44484204460296</v>
      </c>
      <c r="Y25" s="84">
        <f t="shared" si="119"/>
        <v>304.42271601259301</v>
      </c>
      <c r="Z25" s="84">
        <f t="shared" si="120"/>
        <v>174.13327305624665</v>
      </c>
      <c r="AA25" s="84">
        <f t="shared" si="121"/>
        <v>348.52399757779312</v>
      </c>
      <c r="AB25" s="125">
        <v>0.88638466213088207</v>
      </c>
      <c r="AC25" s="84">
        <v>1.3968668131463129</v>
      </c>
      <c r="AD25" s="84">
        <v>2.5643678584464729</v>
      </c>
      <c r="AE25" s="84">
        <v>0.91389524400252742</v>
      </c>
      <c r="AF25" s="84">
        <v>4.7810349488157025</v>
      </c>
      <c r="AG25" s="84">
        <v>3.1038829389782872</v>
      </c>
      <c r="AH25" s="84">
        <v>7.1956613131559681</v>
      </c>
      <c r="AI25" s="84">
        <v>2.8559194654705005</v>
      </c>
      <c r="AJ25" s="84">
        <v>1.8092893326971242</v>
      </c>
      <c r="AK25" s="84">
        <v>3.7476108656700617</v>
      </c>
      <c r="AL25" s="84">
        <v>5.8526718757269682</v>
      </c>
      <c r="AM25" s="84">
        <v>3.7116523570072739</v>
      </c>
      <c r="AN25" s="84">
        <v>11.6416966086254</v>
      </c>
      <c r="AO25" s="84">
        <v>18.3463233696</v>
      </c>
      <c r="AP25" s="84">
        <v>33.680177327499997</v>
      </c>
      <c r="AQ25" s="84">
        <v>12.003018122139082</v>
      </c>
      <c r="AR25" s="84">
        <v>62.793683969599996</v>
      </c>
      <c r="AS25" s="84">
        <v>40.766119979339408</v>
      </c>
      <c r="AT25" s="84">
        <v>94.507169951250276</v>
      </c>
      <c r="AU25" s="84">
        <v>37.509389970430107</v>
      </c>
      <c r="AV25" s="84">
        <v>23.76304373075001</v>
      </c>
      <c r="AW25" s="84">
        <v>49.220784800625012</v>
      </c>
      <c r="AX25" s="84">
        <v>76.868467199387524</v>
      </c>
      <c r="AY25" s="84">
        <v>48.748508974749996</v>
      </c>
      <c r="AZ25" s="84">
        <v>60.526825008125002</v>
      </c>
      <c r="BA25" s="84">
        <v>42.827583189175009</v>
      </c>
      <c r="BB25" s="84">
        <v>44.373001088499997</v>
      </c>
      <c r="BC25" s="84">
        <v>49.112601278755108</v>
      </c>
      <c r="BD25" s="84">
        <v>108.45130099627499</v>
      </c>
      <c r="BE25" s="84">
        <v>27.176399556178005</v>
      </c>
      <c r="BF25" s="84">
        <v>84.737723160125014</v>
      </c>
      <c r="BG25" s="84">
        <v>54.251288340000002</v>
      </c>
      <c r="BH25" s="84">
        <v>52.663827109999993</v>
      </c>
      <c r="BI25" s="84">
        <v>47.246613319999994</v>
      </c>
      <c r="BJ25" s="84">
        <v>17.037234170000005</v>
      </c>
      <c r="BK25" s="84">
        <v>135.46423071737496</v>
      </c>
      <c r="BL25" s="84">
        <v>10.731840887285792</v>
      </c>
      <c r="BM25" s="84">
        <v>151.911156734375</v>
      </c>
      <c r="BN25" s="84">
        <v>10.533651115375001</v>
      </c>
      <c r="BO25" s="84">
        <v>57.521132041624995</v>
      </c>
      <c r="BP25" s="84">
        <v>86.892887377600019</v>
      </c>
      <c r="BQ25" s="84">
        <v>55.082006768999996</v>
      </c>
      <c r="BR25" s="84">
        <v>94.292513894749987</v>
      </c>
      <c r="BS25" s="84">
        <v>61.340445691052182</v>
      </c>
      <c r="BT25" s="84">
        <v>14.430490188609603</v>
      </c>
      <c r="BU25" s="84">
        <v>92.853981514061743</v>
      </c>
      <c r="BV25" s="84">
        <v>100.58033930428074</v>
      </c>
      <c r="BW25" s="84">
        <v>51.179533946781774</v>
      </c>
      <c r="BX25" s="84">
        <v>19.203306576055592</v>
      </c>
      <c r="BY25" s="84">
        <v>53.708305599685623</v>
      </c>
      <c r="BZ25" s="84">
        <v>38.533229868861753</v>
      </c>
      <c r="CA25" s="84">
        <v>43.710146706746272</v>
      </c>
      <c r="CB25" s="84">
        <v>110.58535686360533</v>
      </c>
      <c r="CC25" s="84">
        <v>150.12721244224144</v>
      </c>
      <c r="CD25" s="84">
        <v>80.398095491136417</v>
      </c>
      <c r="CE25" s="84">
        <v>48.647383516456948</v>
      </c>
      <c r="CF25" s="84">
        <v>45.087794048653294</v>
      </c>
      <c r="CG25" s="84">
        <v>76.76845677921564</v>
      </c>
      <c r="CH25" s="84">
        <v>25.141819184773979</v>
      </c>
      <c r="CI25" s="118">
        <v>246.61372161380353</v>
      </c>
    </row>
    <row r="26" spans="1:87">
      <c r="A26" s="86">
        <v>125</v>
      </c>
      <c r="B26" s="116" t="s">
        <v>60</v>
      </c>
      <c r="C26" s="84">
        <f t="shared" si="127"/>
        <v>3007.1384369313546</v>
      </c>
      <c r="D26" s="84">
        <f t="shared" si="128"/>
        <v>4259.5338779334943</v>
      </c>
      <c r="E26" s="84">
        <f t="shared" si="129"/>
        <v>4522.5311809344339</v>
      </c>
      <c r="F26" s="84">
        <f t="shared" si="130"/>
        <v>4379.1414566973353</v>
      </c>
      <c r="G26" s="84">
        <f t="shared" si="131"/>
        <v>4963.2553381945982</v>
      </c>
      <c r="H26" s="125">
        <f t="shared" si="102"/>
        <v>739.99734005916218</v>
      </c>
      <c r="I26" s="84">
        <f t="shared" si="103"/>
        <v>838.89384040723689</v>
      </c>
      <c r="J26" s="84">
        <f t="shared" si="104"/>
        <v>740.49261527075464</v>
      </c>
      <c r="K26" s="84">
        <f t="shared" si="105"/>
        <v>687.75464119420144</v>
      </c>
      <c r="L26" s="84">
        <f t="shared" si="106"/>
        <v>924.7114991667263</v>
      </c>
      <c r="M26" s="84">
        <f t="shared" si="107"/>
        <v>1149.7399983861076</v>
      </c>
      <c r="N26" s="84">
        <f t="shared" si="108"/>
        <v>1008.9713082659523</v>
      </c>
      <c r="O26" s="84">
        <f t="shared" si="109"/>
        <v>1176.1110721147083</v>
      </c>
      <c r="P26" s="84">
        <f t="shared" si="110"/>
        <v>1052.4240888570262</v>
      </c>
      <c r="Q26" s="84">
        <f t="shared" si="111"/>
        <v>1236.9603203681941</v>
      </c>
      <c r="R26" s="84">
        <f t="shared" si="112"/>
        <v>902.14924599433834</v>
      </c>
      <c r="S26" s="84">
        <f t="shared" si="113"/>
        <v>1330.9975257148756</v>
      </c>
      <c r="T26" s="84">
        <f t="shared" si="114"/>
        <v>1160.1889354273908</v>
      </c>
      <c r="U26" s="84">
        <f t="shared" si="115"/>
        <v>1176.0630539475776</v>
      </c>
      <c r="V26" s="84">
        <f t="shared" si="116"/>
        <v>873.62088138136721</v>
      </c>
      <c r="W26" s="84">
        <f t="shared" si="117"/>
        <v>1169.2685859409996</v>
      </c>
      <c r="X26" s="84">
        <f t="shared" si="118"/>
        <v>1278.6757466246499</v>
      </c>
      <c r="Y26" s="84">
        <f t="shared" si="119"/>
        <v>1152.9419873996267</v>
      </c>
      <c r="Z26" s="84">
        <f t="shared" si="120"/>
        <v>1037.9452745541878</v>
      </c>
      <c r="AA26" s="84">
        <f t="shared" si="121"/>
        <v>1493.6923296161335</v>
      </c>
      <c r="AB26" s="125">
        <v>228.25877457589098</v>
      </c>
      <c r="AC26" s="84">
        <v>231.89286989825737</v>
      </c>
      <c r="AD26" s="84">
        <v>279.8456955850138</v>
      </c>
      <c r="AE26" s="84">
        <v>242.06728207295191</v>
      </c>
      <c r="AF26" s="84">
        <v>343.21431499164328</v>
      </c>
      <c r="AG26" s="84">
        <v>253.61224334264165</v>
      </c>
      <c r="AH26" s="84">
        <v>299.6289729104372</v>
      </c>
      <c r="AI26" s="84">
        <v>236.6480305666455</v>
      </c>
      <c r="AJ26" s="84">
        <v>204.21561179367202</v>
      </c>
      <c r="AK26" s="84">
        <v>252.63348410037543</v>
      </c>
      <c r="AL26" s="84">
        <v>246.67075754398707</v>
      </c>
      <c r="AM26" s="84">
        <v>188.45039954983895</v>
      </c>
      <c r="AN26" s="84">
        <v>361.74389965500609</v>
      </c>
      <c r="AO26" s="84">
        <v>281.08270774338087</v>
      </c>
      <c r="AP26" s="84">
        <v>281.88489176833934</v>
      </c>
      <c r="AQ26" s="84">
        <v>362.58851130057701</v>
      </c>
      <c r="AR26" s="84">
        <v>448.39794035726413</v>
      </c>
      <c r="AS26" s="84">
        <v>338.75354672826637</v>
      </c>
      <c r="AT26" s="84">
        <v>376.33028931725858</v>
      </c>
      <c r="AU26" s="84">
        <v>319.4645831582136</v>
      </c>
      <c r="AV26" s="84">
        <v>313.17643579048007</v>
      </c>
      <c r="AW26" s="84">
        <v>390.87775150742857</v>
      </c>
      <c r="AX26" s="84">
        <v>350.45505138459771</v>
      </c>
      <c r="AY26" s="84">
        <v>434.77826922268207</v>
      </c>
      <c r="AZ26" s="84">
        <v>344.44984208234104</v>
      </c>
      <c r="BA26" s="84">
        <v>341.69694063038565</v>
      </c>
      <c r="BB26" s="84">
        <v>366.27730614429959</v>
      </c>
      <c r="BC26" s="84">
        <v>359.66896664110163</v>
      </c>
      <c r="BD26" s="84">
        <v>473.87876518737255</v>
      </c>
      <c r="BE26" s="84">
        <v>403.41258853971982</v>
      </c>
      <c r="BF26" s="84">
        <v>432.3055678759215</v>
      </c>
      <c r="BG26" s="84">
        <v>393.86234879742807</v>
      </c>
      <c r="BH26" s="84">
        <v>75.981329320988806</v>
      </c>
      <c r="BI26" s="84">
        <v>404.75633095711714</v>
      </c>
      <c r="BJ26" s="84">
        <v>434.92972348687482</v>
      </c>
      <c r="BK26" s="84">
        <v>491.31147127088366</v>
      </c>
      <c r="BL26" s="84">
        <v>318.18175873070953</v>
      </c>
      <c r="BM26" s="84">
        <v>521.10354743991661</v>
      </c>
      <c r="BN26" s="84">
        <v>320.90362925676465</v>
      </c>
      <c r="BO26" s="84">
        <v>316.02939731440875</v>
      </c>
      <c r="BP26" s="84">
        <v>514.43629101531644</v>
      </c>
      <c r="BQ26" s="84">
        <v>345.59736561785229</v>
      </c>
      <c r="BR26" s="84">
        <v>250.35987250120155</v>
      </c>
      <c r="BS26" s="84">
        <v>345.17810515456819</v>
      </c>
      <c r="BT26" s="84">
        <v>278.08290372559748</v>
      </c>
      <c r="BU26" s="84">
        <v>408.4580219074395</v>
      </c>
      <c r="BV26" s="84">
        <v>369.5010858436267</v>
      </c>
      <c r="BW26" s="84">
        <v>391.30947818993343</v>
      </c>
      <c r="BX26" s="84">
        <v>410.97572189723462</v>
      </c>
      <c r="BY26" s="84">
        <v>430.14648066741768</v>
      </c>
      <c r="BZ26" s="84">
        <v>437.55354405999776</v>
      </c>
      <c r="CA26" s="84">
        <v>333.7708655626376</v>
      </c>
      <c r="CB26" s="84">
        <v>444.74350191123978</v>
      </c>
      <c r="CC26" s="84">
        <v>374.42761992574924</v>
      </c>
      <c r="CD26" s="84">
        <v>322.15378495291418</v>
      </c>
      <c r="CE26" s="84">
        <v>396.32653102096486</v>
      </c>
      <c r="CF26" s="84">
        <v>319.46495858030875</v>
      </c>
      <c r="CG26" s="84">
        <v>467.78833906617706</v>
      </c>
      <c r="CH26" s="84">
        <v>231.12856756749889</v>
      </c>
      <c r="CI26" s="118">
        <v>794.7754229824576</v>
      </c>
    </row>
    <row r="27" spans="1:87">
      <c r="A27" s="78"/>
      <c r="H27" s="126"/>
      <c r="AB27" s="126"/>
      <c r="CI27" s="85"/>
    </row>
    <row r="28" spans="1:87" s="64" customFormat="1">
      <c r="A28" s="90">
        <v>2</v>
      </c>
      <c r="B28" s="91" t="s">
        <v>13</v>
      </c>
      <c r="C28" s="92">
        <f>C30+C44</f>
        <v>37965.102163180389</v>
      </c>
      <c r="D28" s="92">
        <f t="shared" ref="D28:H28" si="132">D30+D44+D53</f>
        <v>45071.619111484812</v>
      </c>
      <c r="E28" s="92">
        <f t="shared" si="132"/>
        <v>47081.74063540365</v>
      </c>
      <c r="F28" s="92">
        <f t="shared" si="132"/>
        <v>42158.88272515624</v>
      </c>
      <c r="G28" s="92">
        <f t="shared" si="132"/>
        <v>42191.951879294138</v>
      </c>
      <c r="H28" s="128">
        <f t="shared" si="132"/>
        <v>8126.4118698020466</v>
      </c>
      <c r="I28" s="92">
        <f t="shared" ref="I28:AA28" si="133">I30+I44+I53</f>
        <v>8949.3038553088554</v>
      </c>
      <c r="J28" s="92">
        <f t="shared" si="133"/>
        <v>9241.0774898013897</v>
      </c>
      <c r="K28" s="92">
        <f t="shared" si="133"/>
        <v>11648.308948268099</v>
      </c>
      <c r="L28" s="92">
        <f t="shared" si="133"/>
        <v>9507.132679314087</v>
      </c>
      <c r="M28" s="92">
        <f t="shared" si="133"/>
        <v>10306.991258788001</v>
      </c>
      <c r="N28" s="92">
        <f t="shared" si="133"/>
        <v>10899.584626621221</v>
      </c>
      <c r="O28" s="92">
        <f t="shared" si="133"/>
        <v>14357.910546761499</v>
      </c>
      <c r="P28" s="92">
        <f t="shared" si="133"/>
        <v>9696.4519974553059</v>
      </c>
      <c r="Q28" s="92">
        <f t="shared" si="133"/>
        <v>10800.88018271187</v>
      </c>
      <c r="R28" s="92">
        <f t="shared" si="133"/>
        <v>11319.960458825977</v>
      </c>
      <c r="S28" s="92">
        <f t="shared" si="133"/>
        <v>15264.447996410498</v>
      </c>
      <c r="T28" s="92">
        <f t="shared" si="133"/>
        <v>9294.4589106226467</v>
      </c>
      <c r="U28" s="92">
        <f t="shared" si="133"/>
        <v>10409.061127130721</v>
      </c>
      <c r="V28" s="92">
        <f t="shared" si="133"/>
        <v>10090.350410707002</v>
      </c>
      <c r="W28" s="92">
        <f t="shared" si="133"/>
        <v>12365.012276695876</v>
      </c>
      <c r="X28" s="92">
        <f t="shared" si="133"/>
        <v>9410.1490582626866</v>
      </c>
      <c r="Y28" s="92">
        <f t="shared" si="133"/>
        <v>9423.0561225517413</v>
      </c>
      <c r="Z28" s="92">
        <f t="shared" si="133"/>
        <v>10174.106191162882</v>
      </c>
      <c r="AA28" s="92">
        <f t="shared" si="133"/>
        <v>13184.640507316828</v>
      </c>
      <c r="AB28" s="128">
        <f t="shared" ref="AB28:BG28" si="134">AB30+AB44+AB53</f>
        <v>2554.5009874679345</v>
      </c>
      <c r="AC28" s="92">
        <f t="shared" si="134"/>
        <v>2591.0978184070677</v>
      </c>
      <c r="AD28" s="92">
        <f t="shared" si="134"/>
        <v>2980.8130639270439</v>
      </c>
      <c r="AE28" s="92">
        <f t="shared" si="134"/>
        <v>2960.9035055732647</v>
      </c>
      <c r="AF28" s="92">
        <f t="shared" si="134"/>
        <v>2917.9597287374472</v>
      </c>
      <c r="AG28" s="92">
        <f t="shared" si="134"/>
        <v>3070.4406209981453</v>
      </c>
      <c r="AH28" s="92">
        <f t="shared" si="134"/>
        <v>2849.5299294144147</v>
      </c>
      <c r="AI28" s="92">
        <f t="shared" si="134"/>
        <v>3268.9334684209007</v>
      </c>
      <c r="AJ28" s="92">
        <f t="shared" si="134"/>
        <v>3122.6140919660747</v>
      </c>
      <c r="AK28" s="92">
        <f t="shared" si="134"/>
        <v>3431.7325176339391</v>
      </c>
      <c r="AL28" s="92">
        <f t="shared" si="134"/>
        <v>3421.1415086454845</v>
      </c>
      <c r="AM28" s="92">
        <f t="shared" si="134"/>
        <v>4795.4349219886753</v>
      </c>
      <c r="AN28" s="92">
        <f t="shared" si="134"/>
        <v>2647.4964167640205</v>
      </c>
      <c r="AO28" s="92">
        <f t="shared" si="134"/>
        <v>3279.8739484852877</v>
      </c>
      <c r="AP28" s="92">
        <f t="shared" si="134"/>
        <v>3579.7623140647793</v>
      </c>
      <c r="AQ28" s="92">
        <f t="shared" si="134"/>
        <v>3565.7193980925622</v>
      </c>
      <c r="AR28" s="92">
        <f t="shared" si="134"/>
        <v>3272.2743559715436</v>
      </c>
      <c r="AS28" s="92">
        <f t="shared" si="134"/>
        <v>3468.997504723895</v>
      </c>
      <c r="AT28" s="92">
        <f t="shared" si="134"/>
        <v>3468.3640106853795</v>
      </c>
      <c r="AU28" s="92">
        <f t="shared" si="134"/>
        <v>3813.7149596296995</v>
      </c>
      <c r="AV28" s="92">
        <f t="shared" si="134"/>
        <v>3617.5056563061426</v>
      </c>
      <c r="AW28" s="92">
        <f t="shared" si="134"/>
        <v>4089.4283104762926</v>
      </c>
      <c r="AX28" s="92">
        <f t="shared" si="134"/>
        <v>4226.4928855798189</v>
      </c>
      <c r="AY28" s="92">
        <f t="shared" si="134"/>
        <v>6041.9893507053894</v>
      </c>
      <c r="AZ28" s="92">
        <f t="shared" si="134"/>
        <v>2794.0166246127069</v>
      </c>
      <c r="BA28" s="92">
        <f t="shared" si="134"/>
        <v>3426.6149913642894</v>
      </c>
      <c r="BB28" s="92">
        <f t="shared" si="134"/>
        <v>3475.8203814783092</v>
      </c>
      <c r="BC28" s="92">
        <f t="shared" si="134"/>
        <v>3872.0571093482658</v>
      </c>
      <c r="BD28" s="92">
        <f t="shared" si="134"/>
        <v>3317.6055984416698</v>
      </c>
      <c r="BE28" s="92">
        <f t="shared" si="134"/>
        <v>3611.2174749219312</v>
      </c>
      <c r="BF28" s="92">
        <f t="shared" si="134"/>
        <v>3778.8923952196074</v>
      </c>
      <c r="BG28" s="92">
        <f t="shared" si="134"/>
        <v>3776.7456837912482</v>
      </c>
      <c r="BH28" s="92">
        <f t="shared" ref="BH28:CI28" si="135">BH30+BH44+BH53</f>
        <v>3764.3223798151216</v>
      </c>
      <c r="BI28" s="92">
        <f t="shared" si="135"/>
        <v>4400.7408377243555</v>
      </c>
      <c r="BJ28" s="92">
        <f t="shared" si="135"/>
        <v>4104.0681252356426</v>
      </c>
      <c r="BK28" s="92">
        <f t="shared" si="135"/>
        <v>6759.6390334504968</v>
      </c>
      <c r="BL28" s="92">
        <f t="shared" si="135"/>
        <v>2419.3074182068617</v>
      </c>
      <c r="BM28" s="92">
        <f t="shared" si="135"/>
        <v>3246.8450831736536</v>
      </c>
      <c r="BN28" s="92">
        <f t="shared" si="135"/>
        <v>3628.3064092421323</v>
      </c>
      <c r="BO28" s="92">
        <f t="shared" si="135"/>
        <v>3098.5524266868697</v>
      </c>
      <c r="BP28" s="92">
        <f t="shared" si="135"/>
        <v>3617.2420119404874</v>
      </c>
      <c r="BQ28" s="92">
        <f t="shared" si="135"/>
        <v>3693.2666885033623</v>
      </c>
      <c r="BR28" s="92">
        <f t="shared" si="135"/>
        <v>3407.6729817837149</v>
      </c>
      <c r="BS28" s="92">
        <f t="shared" si="135"/>
        <v>3310.9942382387749</v>
      </c>
      <c r="BT28" s="92">
        <f t="shared" si="135"/>
        <v>3371.6831906845118</v>
      </c>
      <c r="BU28" s="92">
        <f t="shared" si="135"/>
        <v>3429.6071006382854</v>
      </c>
      <c r="BV28" s="92">
        <f t="shared" si="135"/>
        <v>3231.0062989607995</v>
      </c>
      <c r="BW28" s="92">
        <f t="shared" si="135"/>
        <v>5704.3988770967899</v>
      </c>
      <c r="BX28" s="92">
        <f t="shared" si="135"/>
        <v>2518.8905269821489</v>
      </c>
      <c r="BY28" s="92">
        <f t="shared" si="135"/>
        <v>3217.2738631675111</v>
      </c>
      <c r="BZ28" s="92">
        <f t="shared" si="135"/>
        <v>3673.9846681130257</v>
      </c>
      <c r="CA28" s="92">
        <f t="shared" si="135"/>
        <v>3078.4167258543721</v>
      </c>
      <c r="CB28" s="92">
        <f t="shared" si="135"/>
        <v>2962.0340178915972</v>
      </c>
      <c r="CC28" s="92">
        <f t="shared" si="135"/>
        <v>3382.6053788057729</v>
      </c>
      <c r="CD28" s="92">
        <f t="shared" si="135"/>
        <v>3039.3182158487857</v>
      </c>
      <c r="CE28" s="92">
        <f t="shared" si="135"/>
        <v>3488.5860461094403</v>
      </c>
      <c r="CF28" s="92">
        <f t="shared" si="135"/>
        <v>3646.2019292046562</v>
      </c>
      <c r="CG28" s="92">
        <f t="shared" si="135"/>
        <v>3367.8726088240755</v>
      </c>
      <c r="CH28" s="92">
        <f t="shared" si="135"/>
        <v>3705.6448779672314</v>
      </c>
      <c r="CI28" s="93">
        <f t="shared" si="135"/>
        <v>6111.1230205255197</v>
      </c>
    </row>
    <row r="29" spans="1:87">
      <c r="A29" s="78"/>
      <c r="H29" s="126"/>
      <c r="AB29" s="126"/>
      <c r="CI29" s="85"/>
    </row>
    <row r="30" spans="1:87">
      <c r="A30" s="89">
        <v>21</v>
      </c>
      <c r="B30" s="5" t="s">
        <v>185</v>
      </c>
      <c r="C30" s="82">
        <f t="shared" ref="C30:H30" si="136">+C31+C32+C33+C36+C37+C41</f>
        <v>25920.728125777056</v>
      </c>
      <c r="D30" s="82">
        <f t="shared" si="136"/>
        <v>29099.996604098025</v>
      </c>
      <c r="E30" s="82">
        <f t="shared" si="136"/>
        <v>30955.005028751741</v>
      </c>
      <c r="F30" s="82">
        <f t="shared" si="136"/>
        <v>28901.286520762533</v>
      </c>
      <c r="G30" s="82">
        <f t="shared" si="136"/>
        <v>27990.601548091665</v>
      </c>
      <c r="H30" s="124">
        <f t="shared" si="136"/>
        <v>5709.8081020780101</v>
      </c>
      <c r="I30" s="82">
        <f t="shared" ref="I30:AA30" si="137">+I31+I32+I33+I36+I37+I41</f>
        <v>6350.0482956233573</v>
      </c>
      <c r="J30" s="82">
        <f t="shared" si="137"/>
        <v>6340.3388665680141</v>
      </c>
      <c r="K30" s="82">
        <f t="shared" si="137"/>
        <v>7520.532861507676</v>
      </c>
      <c r="L30" s="82">
        <f t="shared" si="137"/>
        <v>6557.3222866726892</v>
      </c>
      <c r="M30" s="82">
        <f t="shared" si="137"/>
        <v>6899.1791949596318</v>
      </c>
      <c r="N30" s="82">
        <f t="shared" si="137"/>
        <v>7116.5585093068648</v>
      </c>
      <c r="O30" s="82">
        <f t="shared" si="137"/>
        <v>8526.9366131588358</v>
      </c>
      <c r="P30" s="82">
        <f t="shared" si="137"/>
        <v>6479.9120437965694</v>
      </c>
      <c r="Q30" s="82">
        <f t="shared" si="137"/>
        <v>7220.1012456076842</v>
      </c>
      <c r="R30" s="82">
        <f t="shared" si="137"/>
        <v>7445.4818286749432</v>
      </c>
      <c r="S30" s="82">
        <f t="shared" si="137"/>
        <v>9809.5099106725447</v>
      </c>
      <c r="T30" s="82">
        <f t="shared" si="137"/>
        <v>6561.8713454410363</v>
      </c>
      <c r="U30" s="82">
        <f t="shared" si="137"/>
        <v>7002.2556169952513</v>
      </c>
      <c r="V30" s="82">
        <f t="shared" si="137"/>
        <v>7316.4497282740022</v>
      </c>
      <c r="W30" s="82">
        <f t="shared" si="137"/>
        <v>8020.7098300522466</v>
      </c>
      <c r="X30" s="82">
        <f t="shared" si="137"/>
        <v>6696.6946349106893</v>
      </c>
      <c r="Y30" s="82">
        <f t="shared" si="137"/>
        <v>6613.7802028647338</v>
      </c>
      <c r="Z30" s="82">
        <f t="shared" si="137"/>
        <v>6800.9401237660804</v>
      </c>
      <c r="AA30" s="82">
        <f t="shared" si="137"/>
        <v>7879.1865865501641</v>
      </c>
      <c r="AB30" s="124">
        <f>+AB31+AB32+AB33+AB36+AB37+AB41</f>
        <v>1709.9964765820125</v>
      </c>
      <c r="AC30" s="82">
        <f t="shared" ref="AC30:CI30" si="138">+AC31+AC32+AC33+AC36+AC37+AC41</f>
        <v>1824.6712847710066</v>
      </c>
      <c r="AD30" s="82">
        <f t="shared" si="138"/>
        <v>2175.1403407249904</v>
      </c>
      <c r="AE30" s="82">
        <f t="shared" si="138"/>
        <v>2102.2870188535253</v>
      </c>
      <c r="AF30" s="82">
        <f t="shared" si="138"/>
        <v>2124.2767529732218</v>
      </c>
      <c r="AG30" s="82">
        <f t="shared" si="138"/>
        <v>2123.4845237966106</v>
      </c>
      <c r="AH30" s="82">
        <f t="shared" si="138"/>
        <v>1990.0924548679823</v>
      </c>
      <c r="AI30" s="82">
        <f t="shared" si="138"/>
        <v>2222.2910575327219</v>
      </c>
      <c r="AJ30" s="82">
        <f t="shared" si="138"/>
        <v>2127.9553541673099</v>
      </c>
      <c r="AK30" s="82">
        <f t="shared" si="138"/>
        <v>2216.0180849902649</v>
      </c>
      <c r="AL30" s="82">
        <f t="shared" si="138"/>
        <v>2264.1812649873168</v>
      </c>
      <c r="AM30" s="82">
        <f t="shared" si="138"/>
        <v>3040.3335115300943</v>
      </c>
      <c r="AN30" s="82">
        <f t="shared" si="138"/>
        <v>1866.8742287765938</v>
      </c>
      <c r="AO30" s="82">
        <f t="shared" si="138"/>
        <v>2228.7276920094755</v>
      </c>
      <c r="AP30" s="82">
        <f t="shared" si="138"/>
        <v>2461.7203658866201</v>
      </c>
      <c r="AQ30" s="82">
        <f t="shared" si="138"/>
        <v>2298.4123808754507</v>
      </c>
      <c r="AR30" s="82">
        <f t="shared" si="138"/>
        <v>2209.8865814823284</v>
      </c>
      <c r="AS30" s="82">
        <f t="shared" si="138"/>
        <v>2390.8802326018526</v>
      </c>
      <c r="AT30" s="82">
        <f t="shared" si="138"/>
        <v>2217.7232166957097</v>
      </c>
      <c r="AU30" s="82">
        <f t="shared" si="138"/>
        <v>2546.3176583088671</v>
      </c>
      <c r="AV30" s="82">
        <f t="shared" si="138"/>
        <v>2352.5176343022877</v>
      </c>
      <c r="AW30" s="82">
        <f t="shared" si="138"/>
        <v>2424.2317137392192</v>
      </c>
      <c r="AX30" s="82">
        <f t="shared" si="138"/>
        <v>2460.2197686866325</v>
      </c>
      <c r="AY30" s="82">
        <f t="shared" si="138"/>
        <v>3642.485130732985</v>
      </c>
      <c r="AZ30" s="82">
        <f t="shared" si="138"/>
        <v>2039.5511770413395</v>
      </c>
      <c r="BA30" s="82">
        <f t="shared" si="138"/>
        <v>2142.7678396222432</v>
      </c>
      <c r="BB30" s="82">
        <f t="shared" si="138"/>
        <v>2297.5930271329862</v>
      </c>
      <c r="BC30" s="82">
        <f t="shared" si="138"/>
        <v>2593.3641252222938</v>
      </c>
      <c r="BD30" s="82">
        <f t="shared" si="138"/>
        <v>2233.2118002514485</v>
      </c>
      <c r="BE30" s="82">
        <f t="shared" si="138"/>
        <v>2393.5253201339401</v>
      </c>
      <c r="BF30" s="82">
        <f t="shared" si="138"/>
        <v>2426.3348271669875</v>
      </c>
      <c r="BG30" s="82">
        <f t="shared" si="138"/>
        <v>2546.6206682947177</v>
      </c>
      <c r="BH30" s="82">
        <f t="shared" si="138"/>
        <v>2472.5263332132386</v>
      </c>
      <c r="BI30" s="82">
        <f t="shared" si="138"/>
        <v>2698.2533106247997</v>
      </c>
      <c r="BJ30" s="82">
        <f t="shared" si="138"/>
        <v>2556.9120634347546</v>
      </c>
      <c r="BK30" s="82">
        <f t="shared" si="138"/>
        <v>4554.344536612989</v>
      </c>
      <c r="BL30" s="82">
        <f t="shared" si="138"/>
        <v>1776.5702970581051</v>
      </c>
      <c r="BM30" s="82">
        <f t="shared" si="138"/>
        <v>2218.3883601936595</v>
      </c>
      <c r="BN30" s="82">
        <f t="shared" si="138"/>
        <v>2566.9126881892726</v>
      </c>
      <c r="BO30" s="82">
        <f t="shared" si="138"/>
        <v>2203.6589550163849</v>
      </c>
      <c r="BP30" s="82">
        <f t="shared" si="138"/>
        <v>2267.6307083778679</v>
      </c>
      <c r="BQ30" s="82">
        <f t="shared" si="138"/>
        <v>2530.9659536009976</v>
      </c>
      <c r="BR30" s="82">
        <f t="shared" si="138"/>
        <v>2411.8673812169172</v>
      </c>
      <c r="BS30" s="82">
        <f t="shared" si="138"/>
        <v>2404.5110006028813</v>
      </c>
      <c r="BT30" s="82">
        <f t="shared" si="138"/>
        <v>2500.0713464542032</v>
      </c>
      <c r="BU30" s="82">
        <f t="shared" si="138"/>
        <v>2233.015271910087</v>
      </c>
      <c r="BV30" s="82">
        <f t="shared" si="138"/>
        <v>2312.3856823540123</v>
      </c>
      <c r="BW30" s="82">
        <f t="shared" si="138"/>
        <v>3475.3088757881469</v>
      </c>
      <c r="BX30" s="82">
        <f t="shared" si="138"/>
        <v>1866.6385273061194</v>
      </c>
      <c r="BY30" s="82">
        <f t="shared" si="138"/>
        <v>2336.1008419890741</v>
      </c>
      <c r="BZ30" s="82">
        <f t="shared" si="138"/>
        <v>2493.9552656154947</v>
      </c>
      <c r="CA30" s="82">
        <f t="shared" si="138"/>
        <v>2153.572074404372</v>
      </c>
      <c r="CB30" s="82">
        <f t="shared" si="138"/>
        <v>2157.3925624251333</v>
      </c>
      <c r="CC30" s="82">
        <f t="shared" si="138"/>
        <v>2302.8155660352295</v>
      </c>
      <c r="CD30" s="82">
        <f t="shared" si="138"/>
        <v>2018.1358914169639</v>
      </c>
      <c r="CE30" s="82">
        <f t="shared" si="138"/>
        <v>2385.9257611719377</v>
      </c>
      <c r="CF30" s="82">
        <f t="shared" si="138"/>
        <v>2396.8784711771782</v>
      </c>
      <c r="CG30" s="82">
        <f t="shared" si="138"/>
        <v>2191.6478962058604</v>
      </c>
      <c r="CH30" s="82">
        <f t="shared" si="138"/>
        <v>2256.7333151798903</v>
      </c>
      <c r="CI30" s="83">
        <f t="shared" si="138"/>
        <v>3430.8053751644129</v>
      </c>
    </row>
    <row r="31" spans="1:87">
      <c r="A31" s="86">
        <v>211</v>
      </c>
      <c r="B31" s="116" t="s">
        <v>29</v>
      </c>
      <c r="C31" s="84">
        <f t="shared" ref="C31" si="139">+SUM(AB31:AM31)</f>
        <v>8450.6093304837395</v>
      </c>
      <c r="D31" s="84">
        <f t="shared" ref="D31" si="140">+SUM(AN31:AY31)</f>
        <v>9003.3720439815188</v>
      </c>
      <c r="E31" s="84">
        <f t="shared" ref="E31" si="141">+SUM(AZ31:BK31)</f>
        <v>9527.1965949350015</v>
      </c>
      <c r="F31" s="84">
        <f t="shared" ref="F31" si="142">+SUM(BL31:BW31)</f>
        <v>10022.883263899999</v>
      </c>
      <c r="G31" s="84">
        <f t="shared" ref="G31" si="143">+SUM(BX31:CI31)</f>
        <v>10141.150980535554</v>
      </c>
      <c r="H31" s="125">
        <f t="shared" ref="H31:H32" si="144">+SUM(AB31:AD31)</f>
        <v>1900.6263058815671</v>
      </c>
      <c r="I31" s="84">
        <f t="shared" ref="I31:I32" si="145">+SUM(AE31:AG31)</f>
        <v>1909.0080333765964</v>
      </c>
      <c r="J31" s="84">
        <f t="shared" ref="J31:J32" si="146">+SUM(AH31:AJ31)</f>
        <v>2042.2815221063206</v>
      </c>
      <c r="K31" s="84">
        <f t="shared" ref="K31:K32" si="147">+SUM(AK31:AM31)</f>
        <v>2598.6934691192564</v>
      </c>
      <c r="L31" s="84">
        <f>+SUM(AN31:AP31)</f>
        <v>2056.8168491932947</v>
      </c>
      <c r="M31" s="84">
        <f>+SUM(AQ31:AS31)</f>
        <v>2040.6371004297694</v>
      </c>
      <c r="N31" s="84">
        <f>+SUM(AT31:AV31)</f>
        <v>2193.4398605783636</v>
      </c>
      <c r="O31" s="84">
        <f>+SUM(AW31:AY31)</f>
        <v>2712.4782337800902</v>
      </c>
      <c r="P31" s="84">
        <f>+SUM(AZ31:BB31)</f>
        <v>2089.7316457186917</v>
      </c>
      <c r="Q31" s="84">
        <f>+SUM(BC31:BE31)</f>
        <v>2125.8047800049826</v>
      </c>
      <c r="R31" s="84">
        <f>+SUM(BF31:BH31)</f>
        <v>2366.9393361085085</v>
      </c>
      <c r="S31" s="84">
        <f>+SUM(BI31:BK31)</f>
        <v>2944.7208331028187</v>
      </c>
      <c r="T31" s="84">
        <f>+SUM(BL31:BN31)</f>
        <v>2253.9698804398395</v>
      </c>
      <c r="U31" s="84">
        <f>+SUM(BO31:BQ31)</f>
        <v>2339.1349536826015</v>
      </c>
      <c r="V31" s="84">
        <f>+SUM(BR31:BT31)</f>
        <v>2466.5757859804585</v>
      </c>
      <c r="W31" s="84">
        <f>+SUM(BU31:BW31)</f>
        <v>2963.2026437970999</v>
      </c>
      <c r="X31" s="84">
        <f>+SUM(BX31:BZ31)</f>
        <v>2392.4210911196933</v>
      </c>
      <c r="Y31" s="84">
        <f>+SUM(CA31:CC31)</f>
        <v>2373.780364702111</v>
      </c>
      <c r="Z31" s="84">
        <f>+SUM(CD31:CF31)</f>
        <v>2458.1105387044463</v>
      </c>
      <c r="AA31" s="84">
        <f>+SUM(CG31:CI31)</f>
        <v>2916.8389860093039</v>
      </c>
      <c r="AB31" s="127">
        <v>515.81301727124765</v>
      </c>
      <c r="AC31" s="109">
        <v>663.65735965351496</v>
      </c>
      <c r="AD31" s="109">
        <v>721.15592895680447</v>
      </c>
      <c r="AE31" s="109">
        <v>636.85967185743516</v>
      </c>
      <c r="AF31" s="109">
        <v>648.99188316344384</v>
      </c>
      <c r="AG31" s="109">
        <v>623.15647835571724</v>
      </c>
      <c r="AH31" s="109">
        <v>658.99238728273122</v>
      </c>
      <c r="AI31" s="109">
        <v>752.77337745933255</v>
      </c>
      <c r="AJ31" s="109">
        <v>630.51575736425673</v>
      </c>
      <c r="AK31" s="109">
        <v>694.54206863115189</v>
      </c>
      <c r="AL31" s="109">
        <v>709.03404583521149</v>
      </c>
      <c r="AM31" s="109">
        <v>1195.1173546528933</v>
      </c>
      <c r="AN31" s="109">
        <v>595.58843300850504</v>
      </c>
      <c r="AO31" s="109">
        <v>681.72146410125811</v>
      </c>
      <c r="AP31" s="109">
        <v>779.5069520835317</v>
      </c>
      <c r="AQ31" s="109">
        <v>689.09377492825581</v>
      </c>
      <c r="AR31" s="109">
        <v>683.56850383741084</v>
      </c>
      <c r="AS31" s="109">
        <v>667.97482166410293</v>
      </c>
      <c r="AT31" s="109">
        <v>711.51412999830529</v>
      </c>
      <c r="AU31" s="109">
        <v>795.91563182405321</v>
      </c>
      <c r="AV31" s="109">
        <v>686.01009875600471</v>
      </c>
      <c r="AW31" s="109">
        <v>714.87690863525552</v>
      </c>
      <c r="AX31" s="109">
        <v>727.10069357229861</v>
      </c>
      <c r="AY31" s="109">
        <v>1270.5006315725361</v>
      </c>
      <c r="AZ31" s="109">
        <v>553.3869074514472</v>
      </c>
      <c r="BA31" s="109">
        <v>775.87064057572582</v>
      </c>
      <c r="BB31" s="109">
        <v>760.47409769151841</v>
      </c>
      <c r="BC31" s="109">
        <v>762.71544068815626</v>
      </c>
      <c r="BD31" s="109">
        <v>719.42677346122036</v>
      </c>
      <c r="BE31" s="109">
        <v>643.66256585560575</v>
      </c>
      <c r="BF31" s="109">
        <v>824.0910192029271</v>
      </c>
      <c r="BG31" s="109">
        <v>852.8993549792508</v>
      </c>
      <c r="BH31" s="109">
        <v>689.94896192633064</v>
      </c>
      <c r="BI31" s="109">
        <v>818.80849940880694</v>
      </c>
      <c r="BJ31" s="109">
        <v>770.02173712040531</v>
      </c>
      <c r="BK31" s="109">
        <v>1355.8905965736064</v>
      </c>
      <c r="BL31" s="109">
        <v>565.42097277918572</v>
      </c>
      <c r="BM31" s="109">
        <v>840.06819645584415</v>
      </c>
      <c r="BN31" s="109">
        <v>848.48071120480972</v>
      </c>
      <c r="BO31" s="109">
        <v>813.84744021395056</v>
      </c>
      <c r="BP31" s="109">
        <v>748.08165493308638</v>
      </c>
      <c r="BQ31" s="109">
        <v>777.2058585355644</v>
      </c>
      <c r="BR31" s="109">
        <v>791.70809265409412</v>
      </c>
      <c r="BS31" s="109">
        <v>895.19105040953843</v>
      </c>
      <c r="BT31" s="109">
        <v>779.67664291682615</v>
      </c>
      <c r="BU31" s="109">
        <v>802.11321024014956</v>
      </c>
      <c r="BV31" s="109">
        <v>785.87884970401649</v>
      </c>
      <c r="BW31" s="109">
        <v>1375.2105838529337</v>
      </c>
      <c r="BX31" s="109">
        <v>670.41794073301025</v>
      </c>
      <c r="BY31" s="109">
        <v>851.22484804829264</v>
      </c>
      <c r="BZ31" s="109">
        <v>870.77830233839018</v>
      </c>
      <c r="CA31" s="109">
        <v>806.22427488835183</v>
      </c>
      <c r="CB31" s="109">
        <v>779.96745296684946</v>
      </c>
      <c r="CC31" s="109">
        <v>787.58863684690971</v>
      </c>
      <c r="CD31" s="109">
        <v>773.64916736117686</v>
      </c>
      <c r="CE31" s="109">
        <v>910.22139114280367</v>
      </c>
      <c r="CF31" s="109">
        <v>774.23998020046588</v>
      </c>
      <c r="CG31" s="109">
        <v>811.01000566814912</v>
      </c>
      <c r="CH31" s="109">
        <v>790.42202963459567</v>
      </c>
      <c r="CI31" s="117">
        <v>1315.4069507065592</v>
      </c>
    </row>
    <row r="32" spans="1:87">
      <c r="A32" s="86">
        <v>212</v>
      </c>
      <c r="B32" s="116" t="s">
        <v>28</v>
      </c>
      <c r="C32" s="84">
        <f t="shared" ref="C32" si="148">+SUM(AB32:AM32)</f>
        <v>12481.831090941118</v>
      </c>
      <c r="D32" s="84">
        <f t="shared" ref="D32" si="149">+SUM(AN32:AY32)</f>
        <v>13948.295846689693</v>
      </c>
      <c r="E32" s="84">
        <f t="shared" ref="E32" si="150">+SUM(AZ32:BK32)</f>
        <v>15611.06045757322</v>
      </c>
      <c r="F32" s="84">
        <f t="shared" ref="F32" si="151">+SUM(BL32:BW32)</f>
        <v>12580.321029080002</v>
      </c>
      <c r="G32" s="84">
        <f t="shared" ref="G32" si="152">+SUM(BX32:CI32)</f>
        <v>10505.263625914778</v>
      </c>
      <c r="H32" s="125">
        <f t="shared" si="144"/>
        <v>2682.1145132436632</v>
      </c>
      <c r="I32" s="84">
        <f t="shared" si="145"/>
        <v>3236.6320764044003</v>
      </c>
      <c r="J32" s="84">
        <f t="shared" si="146"/>
        <v>3123.9570766311053</v>
      </c>
      <c r="K32" s="84">
        <f t="shared" si="147"/>
        <v>3439.1274246619487</v>
      </c>
      <c r="L32" s="84">
        <f>+SUM(AN32:AP32)</f>
        <v>3112.8690238323879</v>
      </c>
      <c r="M32" s="84">
        <f>+SUM(AQ32:AS32)</f>
        <v>3340.3474749861007</v>
      </c>
      <c r="N32" s="84">
        <f>+SUM(AT32:AV32)</f>
        <v>3456.7326201552414</v>
      </c>
      <c r="O32" s="84">
        <f>+SUM(AW32:AY32)</f>
        <v>4038.3467277159652</v>
      </c>
      <c r="P32" s="84">
        <f>+SUM(AZ32:BB32)</f>
        <v>2929.6012555561392</v>
      </c>
      <c r="Q32" s="84">
        <f>+SUM(BC32:BE32)</f>
        <v>3777.7508211562103</v>
      </c>
      <c r="R32" s="84">
        <f>+SUM(BF32:BH32)</f>
        <v>3706.0159360087619</v>
      </c>
      <c r="S32" s="84">
        <f>+SUM(BI32:BK32)</f>
        <v>5197.6924448521095</v>
      </c>
      <c r="T32" s="84">
        <f>+SUM(BL32:BN32)</f>
        <v>2871.0243984543895</v>
      </c>
      <c r="U32" s="84">
        <f>+SUM(BO32:BQ32)</f>
        <v>3147.4124559331431</v>
      </c>
      <c r="V32" s="84">
        <f>+SUM(BR32:BT32)</f>
        <v>3231.8597741225672</v>
      </c>
      <c r="W32" s="84">
        <f>+SUM(BU32:BW32)</f>
        <v>3330.0244005699042</v>
      </c>
      <c r="X32" s="84">
        <f>+SUM(BX32:BZ32)</f>
        <v>2578.6115663524724</v>
      </c>
      <c r="Y32" s="84">
        <f>+SUM(CA32:CC32)</f>
        <v>2564.2681969925743</v>
      </c>
      <c r="Z32" s="84">
        <f>+SUM(CD32:CF32)</f>
        <v>2495.6133195131797</v>
      </c>
      <c r="AA32" s="84">
        <f>+SUM(CG32:CI32)</f>
        <v>2866.7705430565511</v>
      </c>
      <c r="AB32" s="127">
        <v>892.96942223365488</v>
      </c>
      <c r="AC32" s="109">
        <v>827.59448253715118</v>
      </c>
      <c r="AD32" s="109">
        <v>961.55060847285711</v>
      </c>
      <c r="AE32" s="109">
        <v>1065.9817470346798</v>
      </c>
      <c r="AF32" s="109">
        <v>1111.3987362900177</v>
      </c>
      <c r="AG32" s="109">
        <v>1059.2515930797028</v>
      </c>
      <c r="AH32" s="109">
        <v>977.11759868800573</v>
      </c>
      <c r="AI32" s="109">
        <v>1077.4333716160063</v>
      </c>
      <c r="AJ32" s="109">
        <v>1069.4061063270933</v>
      </c>
      <c r="AK32" s="109">
        <v>1099.2209699622636</v>
      </c>
      <c r="AL32" s="109">
        <v>1114.4272073531224</v>
      </c>
      <c r="AM32" s="109">
        <v>1225.4792473465625</v>
      </c>
      <c r="AN32" s="109">
        <v>871.38513548039691</v>
      </c>
      <c r="AO32" s="109">
        <v>1093.3394533767846</v>
      </c>
      <c r="AP32" s="109">
        <v>1148.1444349752064</v>
      </c>
      <c r="AQ32" s="109">
        <v>1076.3188894259506</v>
      </c>
      <c r="AR32" s="109">
        <v>1096.3925576530803</v>
      </c>
      <c r="AS32" s="109">
        <v>1167.6360279070695</v>
      </c>
      <c r="AT32" s="109">
        <v>1090.30288226217</v>
      </c>
      <c r="AU32" s="109">
        <v>1226.1671291919038</v>
      </c>
      <c r="AV32" s="109">
        <v>1140.2626087011674</v>
      </c>
      <c r="AW32" s="109">
        <v>1241.1560942286501</v>
      </c>
      <c r="AX32" s="109">
        <v>1234.2455817829843</v>
      </c>
      <c r="AY32" s="109">
        <v>1562.9450517043306</v>
      </c>
      <c r="AZ32" s="109">
        <v>1029.4291500242946</v>
      </c>
      <c r="BA32" s="109">
        <v>957.75847827411326</v>
      </c>
      <c r="BB32" s="109">
        <v>942.41362725773138</v>
      </c>
      <c r="BC32" s="109">
        <v>1412.1599670876062</v>
      </c>
      <c r="BD32" s="109">
        <v>1126.0634171964111</v>
      </c>
      <c r="BE32" s="109">
        <v>1239.527436872193</v>
      </c>
      <c r="BF32" s="109">
        <v>1217.4990656990835</v>
      </c>
      <c r="BG32" s="109">
        <v>1199.2743836516297</v>
      </c>
      <c r="BH32" s="109">
        <v>1289.2424866580484</v>
      </c>
      <c r="BI32" s="109">
        <v>1454.3508703915857</v>
      </c>
      <c r="BJ32" s="109">
        <v>1383.3434678272999</v>
      </c>
      <c r="BK32" s="109">
        <v>2359.9981066332234</v>
      </c>
      <c r="BL32" s="109">
        <v>861.17705062283142</v>
      </c>
      <c r="BM32" s="109">
        <v>975.23379211532449</v>
      </c>
      <c r="BN32" s="109">
        <v>1034.6135557162338</v>
      </c>
      <c r="BO32" s="109">
        <v>972.37241364552347</v>
      </c>
      <c r="BP32" s="109">
        <v>1097.5712658381758</v>
      </c>
      <c r="BQ32" s="109">
        <v>1077.4687764494438</v>
      </c>
      <c r="BR32" s="109">
        <v>1174.4994446593807</v>
      </c>
      <c r="BS32" s="109">
        <v>988.40550486131724</v>
      </c>
      <c r="BT32" s="109">
        <v>1068.9548246018689</v>
      </c>
      <c r="BU32" s="109">
        <v>995.68108419982559</v>
      </c>
      <c r="BV32" s="109">
        <v>1100.0471867592778</v>
      </c>
      <c r="BW32" s="109">
        <v>1234.2961296108008</v>
      </c>
      <c r="BX32" s="109">
        <v>736.18933039856142</v>
      </c>
      <c r="BY32" s="109">
        <v>982.00137997938873</v>
      </c>
      <c r="BZ32" s="109">
        <v>860.42085597452206</v>
      </c>
      <c r="CA32" s="109">
        <v>861.19035910737705</v>
      </c>
      <c r="CB32" s="109">
        <v>872.42544062454544</v>
      </c>
      <c r="CC32" s="109">
        <v>830.65239726065215</v>
      </c>
      <c r="CD32" s="109">
        <v>755.12999987328078</v>
      </c>
      <c r="CE32" s="109">
        <v>844.72773499794539</v>
      </c>
      <c r="CF32" s="109">
        <v>895.75558464195342</v>
      </c>
      <c r="CG32" s="109">
        <v>847.94372825827531</v>
      </c>
      <c r="CH32" s="109">
        <v>948.48084695019793</v>
      </c>
      <c r="CI32" s="117">
        <v>1070.3459678480776</v>
      </c>
    </row>
    <row r="33" spans="1:87">
      <c r="A33" s="86">
        <v>213</v>
      </c>
      <c r="B33" s="116" t="s">
        <v>30</v>
      </c>
      <c r="C33" s="109">
        <f t="shared" ref="C33:G33" si="153">SUM(C34:C35)</f>
        <v>689.90438534515158</v>
      </c>
      <c r="D33" s="109">
        <f t="shared" si="153"/>
        <v>899.79693138681102</v>
      </c>
      <c r="E33" s="109">
        <f t="shared" si="153"/>
        <v>1049.9977655135178</v>
      </c>
      <c r="F33" s="109">
        <f t="shared" si="153"/>
        <v>1382.2058185425315</v>
      </c>
      <c r="G33" s="109">
        <f t="shared" si="153"/>
        <v>1593.0625695313342</v>
      </c>
      <c r="H33" s="127">
        <f t="shared" ref="H33:AA33" si="154">SUM(H34:H35)</f>
        <v>140.45018746277952</v>
      </c>
      <c r="I33" s="109">
        <f t="shared" si="154"/>
        <v>205.23695535236095</v>
      </c>
      <c r="J33" s="109">
        <f t="shared" si="154"/>
        <v>159.25627047911229</v>
      </c>
      <c r="K33" s="109">
        <f t="shared" si="154"/>
        <v>184.96097205089879</v>
      </c>
      <c r="L33" s="109">
        <f t="shared" si="154"/>
        <v>175.67508876790862</v>
      </c>
      <c r="M33" s="109">
        <f t="shared" si="154"/>
        <v>258.15982378673141</v>
      </c>
      <c r="N33" s="109">
        <f t="shared" si="154"/>
        <v>198.50667990508134</v>
      </c>
      <c r="O33" s="109">
        <f t="shared" si="154"/>
        <v>267.45533892708954</v>
      </c>
      <c r="P33" s="109">
        <f t="shared" si="154"/>
        <v>262.0167234417388</v>
      </c>
      <c r="Q33" s="109">
        <f t="shared" si="154"/>
        <v>229.72316840649009</v>
      </c>
      <c r="R33" s="109">
        <f t="shared" si="154"/>
        <v>227.50110227767368</v>
      </c>
      <c r="S33" s="109">
        <f t="shared" si="154"/>
        <v>330.75677138761534</v>
      </c>
      <c r="T33" s="109">
        <f t="shared" si="154"/>
        <v>326.48392461680737</v>
      </c>
      <c r="U33" s="109">
        <f t="shared" si="154"/>
        <v>344.89214979950611</v>
      </c>
      <c r="V33" s="109">
        <f t="shared" si="154"/>
        <v>362.78791243097612</v>
      </c>
      <c r="W33" s="109">
        <f t="shared" si="154"/>
        <v>348.04183169524185</v>
      </c>
      <c r="X33" s="109">
        <f t="shared" si="154"/>
        <v>373.21716092852284</v>
      </c>
      <c r="Y33" s="109">
        <f t="shared" si="154"/>
        <v>371.16014724004845</v>
      </c>
      <c r="Z33" s="109">
        <f t="shared" si="154"/>
        <v>402.53896281845357</v>
      </c>
      <c r="AA33" s="109">
        <f t="shared" si="154"/>
        <v>446.14629854430933</v>
      </c>
      <c r="AB33" s="127">
        <f>SUM(AB34:AB35)</f>
        <v>21.989035200443691</v>
      </c>
      <c r="AC33" s="109">
        <f t="shared" ref="AC33:CI33" si="155">SUM(AC34:AC35)</f>
        <v>42.012069933674006</v>
      </c>
      <c r="AD33" s="109">
        <f t="shared" si="155"/>
        <v>76.449082328661817</v>
      </c>
      <c r="AE33" s="109">
        <f t="shared" si="155"/>
        <v>40.626238834743717</v>
      </c>
      <c r="AF33" s="109">
        <f t="shared" si="155"/>
        <v>46.661608553093458</v>
      </c>
      <c r="AG33" s="109">
        <f t="shared" si="155"/>
        <v>117.94910796452379</v>
      </c>
      <c r="AH33" s="109">
        <f t="shared" si="155"/>
        <v>32.057559570578505</v>
      </c>
      <c r="AI33" s="109">
        <f t="shared" si="155"/>
        <v>55.354701800716519</v>
      </c>
      <c r="AJ33" s="109">
        <f t="shared" si="155"/>
        <v>71.844009107817271</v>
      </c>
      <c r="AK33" s="109">
        <f t="shared" si="155"/>
        <v>28.984487219402421</v>
      </c>
      <c r="AL33" s="109">
        <f t="shared" si="155"/>
        <v>36.145574851161911</v>
      </c>
      <c r="AM33" s="109">
        <f t="shared" si="155"/>
        <v>119.83090998033445</v>
      </c>
      <c r="AN33" s="109">
        <f t="shared" si="155"/>
        <v>30.28789724641323</v>
      </c>
      <c r="AO33" s="109">
        <f t="shared" si="155"/>
        <v>36.174571804145543</v>
      </c>
      <c r="AP33" s="109">
        <f t="shared" si="155"/>
        <v>109.21261971734987</v>
      </c>
      <c r="AQ33" s="109">
        <f t="shared" si="155"/>
        <v>35.783327473453717</v>
      </c>
      <c r="AR33" s="109">
        <f t="shared" si="155"/>
        <v>37.977419884970175</v>
      </c>
      <c r="AS33" s="109">
        <f t="shared" si="155"/>
        <v>184.39907642830752</v>
      </c>
      <c r="AT33" s="109">
        <f t="shared" si="155"/>
        <v>18.253336325128309</v>
      </c>
      <c r="AU33" s="109">
        <f t="shared" si="155"/>
        <v>48.665060861223367</v>
      </c>
      <c r="AV33" s="109">
        <f t="shared" si="155"/>
        <v>131.58828271872969</v>
      </c>
      <c r="AW33" s="109">
        <f t="shared" si="155"/>
        <v>41.262901802607267</v>
      </c>
      <c r="AX33" s="109">
        <f t="shared" si="155"/>
        <v>66.163315061231074</v>
      </c>
      <c r="AY33" s="109">
        <f t="shared" si="155"/>
        <v>160.02912206325121</v>
      </c>
      <c r="AZ33" s="109">
        <f t="shared" si="155"/>
        <v>44.14522546559796</v>
      </c>
      <c r="BA33" s="109">
        <f t="shared" si="155"/>
        <v>59.278111602404195</v>
      </c>
      <c r="BB33" s="109">
        <f t="shared" si="155"/>
        <v>158.59338637373662</v>
      </c>
      <c r="BC33" s="109">
        <f t="shared" si="155"/>
        <v>47.844840966531336</v>
      </c>
      <c r="BD33" s="109">
        <f t="shared" si="155"/>
        <v>39.605696613817159</v>
      </c>
      <c r="BE33" s="109">
        <f t="shared" si="155"/>
        <v>142.27263082614158</v>
      </c>
      <c r="BF33" s="109">
        <f t="shared" si="155"/>
        <v>32.07288189497681</v>
      </c>
      <c r="BG33" s="109">
        <f t="shared" si="155"/>
        <v>44.86663279383712</v>
      </c>
      <c r="BH33" s="109">
        <f t="shared" si="155"/>
        <v>150.56158758885974</v>
      </c>
      <c r="BI33" s="109">
        <f t="shared" si="155"/>
        <v>44.767581024406795</v>
      </c>
      <c r="BJ33" s="109">
        <f t="shared" si="155"/>
        <v>46.145253537049648</v>
      </c>
      <c r="BK33" s="109">
        <f t="shared" si="155"/>
        <v>239.84393682615888</v>
      </c>
      <c r="BL33" s="109">
        <f t="shared" si="155"/>
        <v>37.418126012754492</v>
      </c>
      <c r="BM33" s="109">
        <f t="shared" si="155"/>
        <v>48.563308149157358</v>
      </c>
      <c r="BN33" s="109">
        <f t="shared" si="155"/>
        <v>240.50249045489554</v>
      </c>
      <c r="BO33" s="109">
        <f t="shared" si="155"/>
        <v>40.436384343577508</v>
      </c>
      <c r="BP33" s="109">
        <f t="shared" si="155"/>
        <v>49.494478373272436</v>
      </c>
      <c r="BQ33" s="109">
        <f t="shared" si="155"/>
        <v>254.96128708265616</v>
      </c>
      <c r="BR33" s="109">
        <f t="shared" si="155"/>
        <v>36.884550750109227</v>
      </c>
      <c r="BS33" s="109">
        <f t="shared" si="155"/>
        <v>57.074895808692062</v>
      </c>
      <c r="BT33" s="109">
        <f t="shared" si="155"/>
        <v>268.82846587217489</v>
      </c>
      <c r="BU33" s="109">
        <f t="shared" si="155"/>
        <v>45.805972756778175</v>
      </c>
      <c r="BV33" s="109">
        <f t="shared" si="155"/>
        <v>50.020500327384823</v>
      </c>
      <c r="BW33" s="109">
        <f t="shared" si="155"/>
        <v>252.21535861107884</v>
      </c>
      <c r="BX33" s="109">
        <f t="shared" si="155"/>
        <v>54.756460987881042</v>
      </c>
      <c r="BY33" s="109">
        <f t="shared" si="155"/>
        <v>52.289165624726401</v>
      </c>
      <c r="BZ33" s="109">
        <f t="shared" si="155"/>
        <v>266.17153431591544</v>
      </c>
      <c r="CA33" s="109">
        <f t="shared" si="155"/>
        <v>41.907234711976194</v>
      </c>
      <c r="CB33" s="109">
        <f t="shared" si="155"/>
        <v>75.99104855707121</v>
      </c>
      <c r="CC33" s="109">
        <f t="shared" si="155"/>
        <v>253.26186397100105</v>
      </c>
      <c r="CD33" s="109">
        <f t="shared" si="155"/>
        <v>63.845435625839613</v>
      </c>
      <c r="CE33" s="109">
        <f t="shared" si="155"/>
        <v>67.996792654521911</v>
      </c>
      <c r="CF33" s="109">
        <f t="shared" si="155"/>
        <v>270.69673453809207</v>
      </c>
      <c r="CG33" s="109">
        <f t="shared" si="155"/>
        <v>74.787822332769437</v>
      </c>
      <c r="CH33" s="109">
        <f t="shared" si="155"/>
        <v>69.542204198430468</v>
      </c>
      <c r="CI33" s="117">
        <f t="shared" si="155"/>
        <v>301.81627201310943</v>
      </c>
    </row>
    <row r="34" spans="1:87">
      <c r="A34" s="86">
        <v>2131</v>
      </c>
      <c r="B34" s="94" t="s">
        <v>15</v>
      </c>
      <c r="C34" s="84">
        <f t="shared" ref="C34" si="156">+SUM(AB34:AM34)</f>
        <v>580.23788433623236</v>
      </c>
      <c r="D34" s="84">
        <f t="shared" ref="D34" si="157">+SUM(AN34:AY34)</f>
        <v>740.52996709408171</v>
      </c>
      <c r="E34" s="84">
        <f t="shared" ref="E34" si="158">+SUM(AZ34:BK34)</f>
        <v>847.55319145023623</v>
      </c>
      <c r="F34" s="84">
        <f t="shared" ref="F34" si="159">+SUM(BL34:BW34)</f>
        <v>1153.5391956787289</v>
      </c>
      <c r="G34" s="84">
        <f t="shared" ref="G34" si="160">+SUM(BX34:CI34)</f>
        <v>1351.1033734077287</v>
      </c>
      <c r="H34" s="125">
        <f t="shared" ref="H34:H36" si="161">+SUM(AB34:AD34)</f>
        <v>121.37934165313143</v>
      </c>
      <c r="I34" s="84">
        <f t="shared" ref="I34:I36" si="162">+SUM(AE34:AG34)</f>
        <v>176.52886616314669</v>
      </c>
      <c r="J34" s="84">
        <f t="shared" ref="J34:J36" si="163">+SUM(AH34:AJ34)</f>
        <v>128.75280012057817</v>
      </c>
      <c r="K34" s="84">
        <f t="shared" ref="K34:K36" si="164">+SUM(AK34:AM34)</f>
        <v>153.57687639937606</v>
      </c>
      <c r="L34" s="84">
        <f>+SUM(AN34:AP34)</f>
        <v>144.98685692168576</v>
      </c>
      <c r="M34" s="84">
        <f>+SUM(AQ34:AS34)</f>
        <v>215.36265937712136</v>
      </c>
      <c r="N34" s="84">
        <f>+SUM(AT34:AV34)</f>
        <v>163.51792996476519</v>
      </c>
      <c r="O34" s="84">
        <f>+SUM(AW34:AY34)</f>
        <v>216.66252083050938</v>
      </c>
      <c r="P34" s="84">
        <f>+SUM(AZ34:BB34)</f>
        <v>222.54718064032377</v>
      </c>
      <c r="Q34" s="84">
        <f>+SUM(BC34:BE34)</f>
        <v>174.36323957915008</v>
      </c>
      <c r="R34" s="84">
        <f>+SUM(BF34:BH34)</f>
        <v>183.53669889408314</v>
      </c>
      <c r="S34" s="84">
        <f>+SUM(BI34:BK34)</f>
        <v>267.10607233667923</v>
      </c>
      <c r="T34" s="84">
        <f>+SUM(BL34:BN34)</f>
        <v>277.19518482456158</v>
      </c>
      <c r="U34" s="84">
        <f>+SUM(BO34:BQ34)</f>
        <v>282.91988404756887</v>
      </c>
      <c r="V34" s="84">
        <f>+SUM(BR34:BT34)</f>
        <v>310.7567316939967</v>
      </c>
      <c r="W34" s="84">
        <f>+SUM(BU34:BW34)</f>
        <v>282.6673951126017</v>
      </c>
      <c r="X34" s="84">
        <f>+SUM(BX34:BZ34)</f>
        <v>320.00880265632867</v>
      </c>
      <c r="Y34" s="84">
        <f>+SUM(CA34:CC34)</f>
        <v>310.10048771855742</v>
      </c>
      <c r="Z34" s="84">
        <f>+SUM(CD34:CF34)</f>
        <v>342.47613498747302</v>
      </c>
      <c r="AA34" s="84">
        <f>+SUM(CG34:CI34)</f>
        <v>378.51794804536968</v>
      </c>
      <c r="AB34" s="123">
        <v>15.645973640443689</v>
      </c>
      <c r="AC34" s="79">
        <v>35.675593124025916</v>
      </c>
      <c r="AD34" s="79">
        <v>70.057774888661825</v>
      </c>
      <c r="AE34" s="79">
        <v>30.89202043552946</v>
      </c>
      <c r="AF34" s="79">
        <v>33.795391363093458</v>
      </c>
      <c r="AG34" s="79">
        <v>111.84145436452378</v>
      </c>
      <c r="AH34" s="79">
        <v>24.821129790378503</v>
      </c>
      <c r="AI34" s="79">
        <v>48.071241170816521</v>
      </c>
      <c r="AJ34" s="79">
        <v>55.860429159383159</v>
      </c>
      <c r="AK34" s="79">
        <v>20.36328133926833</v>
      </c>
      <c r="AL34" s="79">
        <v>27.507145176712431</v>
      </c>
      <c r="AM34" s="79">
        <v>105.70644988339529</v>
      </c>
      <c r="AN34" s="79">
        <v>23.106283515487736</v>
      </c>
      <c r="AO34" s="79">
        <v>28.662158045070147</v>
      </c>
      <c r="AP34" s="79">
        <v>93.218415361127882</v>
      </c>
      <c r="AQ34" s="79">
        <v>20.51693066724274</v>
      </c>
      <c r="AR34" s="79">
        <v>24.37173836815278</v>
      </c>
      <c r="AS34" s="79">
        <v>170.47399034172582</v>
      </c>
      <c r="AT34" s="79">
        <v>10.764000247207488</v>
      </c>
      <c r="AU34" s="79">
        <v>38.319207129399892</v>
      </c>
      <c r="AV34" s="79">
        <v>114.43472258815783</v>
      </c>
      <c r="AW34" s="79">
        <v>27.730636118289464</v>
      </c>
      <c r="AX34" s="79">
        <v>21.461203606071219</v>
      </c>
      <c r="AY34" s="79">
        <v>167.4706811061487</v>
      </c>
      <c r="AZ34" s="79">
        <v>33.862677281332857</v>
      </c>
      <c r="BA34" s="79">
        <v>49.186990139911103</v>
      </c>
      <c r="BB34" s="79">
        <v>139.49751321907982</v>
      </c>
      <c r="BC34" s="79">
        <v>27.747052637242739</v>
      </c>
      <c r="BD34" s="79">
        <v>23.063235772314776</v>
      </c>
      <c r="BE34" s="79">
        <v>123.55295116959256</v>
      </c>
      <c r="BF34" s="79">
        <v>21.831928642147496</v>
      </c>
      <c r="BG34" s="79">
        <v>31.024167652369879</v>
      </c>
      <c r="BH34" s="79">
        <v>130.68060259956576</v>
      </c>
      <c r="BI34" s="79">
        <v>25.455378218207755</v>
      </c>
      <c r="BJ34" s="79">
        <v>28.1707736370712</v>
      </c>
      <c r="BK34" s="79">
        <v>213.47992048140028</v>
      </c>
      <c r="BL34" s="79">
        <v>25.742702559974827</v>
      </c>
      <c r="BM34" s="79">
        <v>32.875115945700379</v>
      </c>
      <c r="BN34" s="79">
        <v>218.57736631888639</v>
      </c>
      <c r="BO34" s="79">
        <v>19.854852838790592</v>
      </c>
      <c r="BP34" s="79">
        <v>31.318491036257285</v>
      </c>
      <c r="BQ34" s="79">
        <v>231.74654017252098</v>
      </c>
      <c r="BR34" s="79">
        <v>26.283624162825806</v>
      </c>
      <c r="BS34" s="79">
        <v>40.819480811369857</v>
      </c>
      <c r="BT34" s="79">
        <v>243.65362671980105</v>
      </c>
      <c r="BU34" s="79">
        <v>23.195838037485299</v>
      </c>
      <c r="BV34" s="79">
        <v>31.183649444261192</v>
      </c>
      <c r="BW34" s="79">
        <v>228.28790763085519</v>
      </c>
      <c r="BX34" s="79">
        <v>41.624023888988987</v>
      </c>
      <c r="BY34" s="79">
        <v>35.734660223476396</v>
      </c>
      <c r="BZ34" s="79">
        <v>242.6501185438633</v>
      </c>
      <c r="CA34" s="79">
        <v>23.624349486739163</v>
      </c>
      <c r="CB34" s="79">
        <v>60.899649817356959</v>
      </c>
      <c r="CC34" s="79">
        <v>225.57648841446129</v>
      </c>
      <c r="CD34" s="79">
        <v>46.927409579919726</v>
      </c>
      <c r="CE34" s="79">
        <v>49.076674750381841</v>
      </c>
      <c r="CF34" s="79">
        <v>246.47205065717145</v>
      </c>
      <c r="CG34" s="79">
        <v>52.392142792089984</v>
      </c>
      <c r="CH34" s="79">
        <v>50.659153838948754</v>
      </c>
      <c r="CI34" s="80">
        <v>275.46665141433095</v>
      </c>
    </row>
    <row r="35" spans="1:87">
      <c r="A35" s="86">
        <v>2132</v>
      </c>
      <c r="B35" s="94" t="s">
        <v>16</v>
      </c>
      <c r="C35" s="84">
        <f t="shared" ref="C35:C36" si="165">+SUM(AB35:AM35)</f>
        <v>109.6665010089192</v>
      </c>
      <c r="D35" s="84">
        <f t="shared" ref="D35:D36" si="166">+SUM(AN35:AY35)</f>
        <v>159.26696429272928</v>
      </c>
      <c r="E35" s="84">
        <f t="shared" ref="E35:E36" si="167">+SUM(AZ35:BK35)</f>
        <v>202.44457406328164</v>
      </c>
      <c r="F35" s="84">
        <f t="shared" ref="F35:F36" si="168">+SUM(BL35:BW35)</f>
        <v>228.66662286380264</v>
      </c>
      <c r="G35" s="84">
        <f t="shared" ref="G35:G36" si="169">+SUM(BX35:CI35)</f>
        <v>241.95919612360549</v>
      </c>
      <c r="H35" s="125">
        <f t="shared" si="161"/>
        <v>19.070845809648091</v>
      </c>
      <c r="I35" s="84">
        <f t="shared" si="162"/>
        <v>28.708089189214256</v>
      </c>
      <c r="J35" s="84">
        <f t="shared" si="163"/>
        <v>30.503470358534109</v>
      </c>
      <c r="K35" s="84">
        <f t="shared" si="164"/>
        <v>31.384095651522735</v>
      </c>
      <c r="L35" s="84">
        <f>+SUM(AN35:AP35)</f>
        <v>30.688231846222877</v>
      </c>
      <c r="M35" s="84">
        <f>+SUM(AQ35:AS35)</f>
        <v>42.797164409610076</v>
      </c>
      <c r="N35" s="84">
        <f>+SUM(AT35:AV35)</f>
        <v>34.988749940316168</v>
      </c>
      <c r="O35" s="84">
        <f>+SUM(AW35:AY35)</f>
        <v>50.792818096580163</v>
      </c>
      <c r="P35" s="84">
        <f>+SUM(AZ35:BB35)</f>
        <v>39.469542801415002</v>
      </c>
      <c r="Q35" s="84">
        <f>+SUM(BC35:BE35)</f>
        <v>55.359928827340013</v>
      </c>
      <c r="R35" s="84">
        <f>+SUM(BF35:BH35)</f>
        <v>43.964403383590536</v>
      </c>
      <c r="S35" s="84">
        <f>+SUM(BI35:BK35)</f>
        <v>63.65069905093609</v>
      </c>
      <c r="T35" s="84">
        <f>+SUM(BL35:BN35)</f>
        <v>49.288739792245778</v>
      </c>
      <c r="U35" s="84">
        <f>+SUM(BO35:BQ35)</f>
        <v>61.972265751937229</v>
      </c>
      <c r="V35" s="84">
        <f>+SUM(BR35:BT35)</f>
        <v>52.031180736979437</v>
      </c>
      <c r="W35" s="84">
        <f>+SUM(BU35:BW35)</f>
        <v>65.374436582640158</v>
      </c>
      <c r="X35" s="84">
        <f>+SUM(BX35:BZ35)</f>
        <v>53.208358272194204</v>
      </c>
      <c r="Y35" s="84">
        <f>+SUM(CA35:CC35)</f>
        <v>61.059659521491056</v>
      </c>
      <c r="Z35" s="84">
        <f>+SUM(CD35:CF35)</f>
        <v>60.062827830980574</v>
      </c>
      <c r="AA35" s="84">
        <f>+SUM(CG35:CI35)</f>
        <v>67.628350498939668</v>
      </c>
      <c r="AB35" s="123">
        <v>6.3430615600000024</v>
      </c>
      <c r="AC35" s="79">
        <v>6.3364768096480928</v>
      </c>
      <c r="AD35" s="79">
        <v>6.3913074399999967</v>
      </c>
      <c r="AE35" s="79">
        <v>9.7342183992142548</v>
      </c>
      <c r="AF35" s="79">
        <v>12.866217190000002</v>
      </c>
      <c r="AG35" s="79">
        <v>6.107653599999999</v>
      </c>
      <c r="AH35" s="79">
        <v>7.2364297802000053</v>
      </c>
      <c r="AI35" s="79">
        <v>7.2834606298999969</v>
      </c>
      <c r="AJ35" s="79">
        <v>15.983579948434109</v>
      </c>
      <c r="AK35" s="79">
        <v>8.6212058801340916</v>
      </c>
      <c r="AL35" s="79">
        <v>8.6384296744494815</v>
      </c>
      <c r="AM35" s="79">
        <v>14.124460096939158</v>
      </c>
      <c r="AN35" s="79">
        <v>7.1816137309254966</v>
      </c>
      <c r="AO35" s="79">
        <v>7.5124137590754003</v>
      </c>
      <c r="AP35" s="79">
        <v>15.994204356221982</v>
      </c>
      <c r="AQ35" s="79">
        <v>15.266396806210977</v>
      </c>
      <c r="AR35" s="79">
        <v>13.605681516817391</v>
      </c>
      <c r="AS35" s="79">
        <v>13.925086086581707</v>
      </c>
      <c r="AT35" s="79">
        <v>7.4893360779208233</v>
      </c>
      <c r="AU35" s="79">
        <v>10.345853731823478</v>
      </c>
      <c r="AV35" s="79">
        <v>17.153560130571865</v>
      </c>
      <c r="AW35" s="79">
        <v>13.532265684317801</v>
      </c>
      <c r="AX35" s="79">
        <v>44.702111455159852</v>
      </c>
      <c r="AY35" s="79">
        <v>-7.4415590428974916</v>
      </c>
      <c r="AZ35" s="79">
        <v>10.282548184265105</v>
      </c>
      <c r="BA35" s="79">
        <v>10.091121462493096</v>
      </c>
      <c r="BB35" s="79">
        <v>19.0958731546568</v>
      </c>
      <c r="BC35" s="79">
        <v>20.097788329288601</v>
      </c>
      <c r="BD35" s="79">
        <v>16.542460841502386</v>
      </c>
      <c r="BE35" s="79">
        <v>18.719679656549022</v>
      </c>
      <c r="BF35" s="79">
        <v>10.240953252829316</v>
      </c>
      <c r="BG35" s="79">
        <v>13.84246514146724</v>
      </c>
      <c r="BH35" s="79">
        <v>19.880984989293975</v>
      </c>
      <c r="BI35" s="79">
        <v>19.312202806199039</v>
      </c>
      <c r="BJ35" s="79">
        <v>17.974479899978448</v>
      </c>
      <c r="BK35" s="79">
        <v>26.364016344758603</v>
      </c>
      <c r="BL35" s="79">
        <v>11.675423452779663</v>
      </c>
      <c r="BM35" s="79">
        <v>15.688192203456978</v>
      </c>
      <c r="BN35" s="79">
        <v>21.925124136009138</v>
      </c>
      <c r="BO35" s="79">
        <v>20.581531504786916</v>
      </c>
      <c r="BP35" s="79">
        <v>18.175987337015151</v>
      </c>
      <c r="BQ35" s="79">
        <v>23.214746910135162</v>
      </c>
      <c r="BR35" s="79">
        <v>10.60092658728342</v>
      </c>
      <c r="BS35" s="79">
        <v>16.255414997322202</v>
      </c>
      <c r="BT35" s="79">
        <v>25.174839152373814</v>
      </c>
      <c r="BU35" s="79">
        <v>22.610134719292876</v>
      </c>
      <c r="BV35" s="79">
        <v>18.836850883123635</v>
      </c>
      <c r="BW35" s="79">
        <v>23.92745098022365</v>
      </c>
      <c r="BX35" s="79">
        <v>13.132437098892058</v>
      </c>
      <c r="BY35" s="79">
        <v>16.554505401250005</v>
      </c>
      <c r="BZ35" s="79">
        <v>23.521415772052137</v>
      </c>
      <c r="CA35" s="79">
        <v>18.282885225237031</v>
      </c>
      <c r="CB35" s="79">
        <v>15.091398739714254</v>
      </c>
      <c r="CC35" s="79">
        <v>27.685375556539764</v>
      </c>
      <c r="CD35" s="79">
        <v>16.918026045919888</v>
      </c>
      <c r="CE35" s="79">
        <v>18.920117904140071</v>
      </c>
      <c r="CF35" s="79">
        <v>24.224683880920615</v>
      </c>
      <c r="CG35" s="79">
        <v>22.395679540679456</v>
      </c>
      <c r="CH35" s="79">
        <v>18.883050359481718</v>
      </c>
      <c r="CI35" s="80">
        <v>26.34962059877849</v>
      </c>
    </row>
    <row r="36" spans="1:87">
      <c r="A36" s="86">
        <v>214</v>
      </c>
      <c r="B36" s="116" t="s">
        <v>25</v>
      </c>
      <c r="C36" s="84">
        <f t="shared" si="165"/>
        <v>1065.7236266699999</v>
      </c>
      <c r="D36" s="84">
        <f t="shared" si="166"/>
        <v>1878.8166507799999</v>
      </c>
      <c r="E36" s="84">
        <f t="shared" si="167"/>
        <v>1127.1172264500001</v>
      </c>
      <c r="F36" s="84">
        <f t="shared" si="168"/>
        <v>730.26383180999994</v>
      </c>
      <c r="G36" s="84">
        <f t="shared" si="169"/>
        <v>1095.70999366</v>
      </c>
      <c r="H36" s="125">
        <f t="shared" si="161"/>
        <v>294.84015004000003</v>
      </c>
      <c r="I36" s="84">
        <f t="shared" si="162"/>
        <v>237.56089718999991</v>
      </c>
      <c r="J36" s="84">
        <f t="shared" si="163"/>
        <v>247.60009128000002</v>
      </c>
      <c r="K36" s="84">
        <f t="shared" si="164"/>
        <v>285.72248816000001</v>
      </c>
      <c r="L36" s="84">
        <f>+SUM(AN36:AP36)</f>
        <v>435.94403539000007</v>
      </c>
      <c r="M36" s="84">
        <f>+SUM(AQ36:AS36)</f>
        <v>455.77672590999998</v>
      </c>
      <c r="N36" s="84">
        <f>+SUM(AT36:AV36)</f>
        <v>472.09190763000009</v>
      </c>
      <c r="O36" s="84">
        <f>+SUM(AW36:AY36)</f>
        <v>515.00398184999995</v>
      </c>
      <c r="P36" s="84">
        <f>+SUM(AZ36:BB36)</f>
        <v>361.86874225999998</v>
      </c>
      <c r="Q36" s="84">
        <f>+SUM(BC36:BE36)</f>
        <v>275.55535537999998</v>
      </c>
      <c r="R36" s="84">
        <f>+SUM(BF36:BH36)</f>
        <v>221.75165211999985</v>
      </c>
      <c r="S36" s="84">
        <f>+SUM(BI36:BK36)</f>
        <v>267.94147669000017</v>
      </c>
      <c r="T36" s="84">
        <f>+SUM(BL36:BN36)</f>
        <v>158.08364209000001</v>
      </c>
      <c r="U36" s="84">
        <f>+SUM(BO36:BQ36)</f>
        <v>190.28432119999997</v>
      </c>
      <c r="V36" s="84">
        <f>+SUM(BR36:BT36)</f>
        <v>197.82502489000001</v>
      </c>
      <c r="W36" s="84">
        <f>+SUM(BU36:BW36)</f>
        <v>184.07084362999984</v>
      </c>
      <c r="X36" s="84">
        <f>+SUM(BX36:BZ36)</f>
        <v>272.75297425000002</v>
      </c>
      <c r="Y36" s="84">
        <f>+SUM(CA36:CC36)</f>
        <v>256.98061097000004</v>
      </c>
      <c r="Z36" s="84">
        <f>+SUM(CD36:CF36)</f>
        <v>260.99834277000002</v>
      </c>
      <c r="AA36" s="84">
        <f>+SUM(CG36:CI36)</f>
        <v>304.97806566999992</v>
      </c>
      <c r="AB36" s="127">
        <v>70.777150526666688</v>
      </c>
      <c r="AC36" s="109">
        <v>77.081852976666667</v>
      </c>
      <c r="AD36" s="109">
        <v>146.98114653666667</v>
      </c>
      <c r="AE36" s="109">
        <v>86.052709826666643</v>
      </c>
      <c r="AF36" s="109">
        <v>77.054892966666657</v>
      </c>
      <c r="AG36" s="109">
        <v>74.453294396666621</v>
      </c>
      <c r="AH36" s="109">
        <v>86.973327326666677</v>
      </c>
      <c r="AI36" s="109">
        <v>86.174831656666669</v>
      </c>
      <c r="AJ36" s="109">
        <v>74.451932296666669</v>
      </c>
      <c r="AK36" s="109">
        <v>101.71641117666664</v>
      </c>
      <c r="AL36" s="109">
        <v>89.85346861666666</v>
      </c>
      <c r="AM36" s="109">
        <v>94.152608366666669</v>
      </c>
      <c r="AN36" s="109">
        <v>140.40274458666673</v>
      </c>
      <c r="AO36" s="109">
        <v>153.89496263666666</v>
      </c>
      <c r="AP36" s="109">
        <v>141.64632816666665</v>
      </c>
      <c r="AQ36" s="109">
        <v>179.89132056666668</v>
      </c>
      <c r="AR36" s="109">
        <v>150.55622103666661</v>
      </c>
      <c r="AS36" s="109">
        <v>125.32918430666668</v>
      </c>
      <c r="AT36" s="109">
        <v>152.4692884166667</v>
      </c>
      <c r="AU36" s="109">
        <v>166.58570980666676</v>
      </c>
      <c r="AV36" s="109">
        <v>153.03690940666667</v>
      </c>
      <c r="AW36" s="109">
        <v>185.92856261666654</v>
      </c>
      <c r="AX36" s="109">
        <v>162.07715020666669</v>
      </c>
      <c r="AY36" s="109">
        <v>166.99826902666669</v>
      </c>
      <c r="AZ36" s="109">
        <v>163.97754810000001</v>
      </c>
      <c r="BA36" s="109">
        <v>86.596557329999982</v>
      </c>
      <c r="BB36" s="109">
        <v>111.29463683000003</v>
      </c>
      <c r="BC36" s="109">
        <v>103.73205373999997</v>
      </c>
      <c r="BD36" s="109">
        <v>76.411923379999934</v>
      </c>
      <c r="BE36" s="109">
        <v>95.411378260000063</v>
      </c>
      <c r="BF36" s="109">
        <v>82.212911550000058</v>
      </c>
      <c r="BG36" s="109">
        <v>71.482018129999986</v>
      </c>
      <c r="BH36" s="109">
        <v>68.056722439999831</v>
      </c>
      <c r="BI36" s="109">
        <v>101.45156682000012</v>
      </c>
      <c r="BJ36" s="109">
        <v>83.80364670000003</v>
      </c>
      <c r="BK36" s="109">
        <v>82.686263170000018</v>
      </c>
      <c r="BL36" s="109">
        <v>24.377420813333323</v>
      </c>
      <c r="BM36" s="109">
        <v>51.48560096333334</v>
      </c>
      <c r="BN36" s="109">
        <v>82.220620313333328</v>
      </c>
      <c r="BO36" s="109">
        <v>57.264577363333352</v>
      </c>
      <c r="BP36" s="109">
        <v>66.070127943333276</v>
      </c>
      <c r="BQ36" s="109">
        <v>66.949615893333345</v>
      </c>
      <c r="BR36" s="109">
        <v>73.124723833333292</v>
      </c>
      <c r="BS36" s="109">
        <v>62.264109243333301</v>
      </c>
      <c r="BT36" s="109">
        <v>62.436191813333394</v>
      </c>
      <c r="BU36" s="109">
        <v>64.876970713333279</v>
      </c>
      <c r="BV36" s="109">
        <v>50.147699203333246</v>
      </c>
      <c r="BW36" s="109">
        <v>69.046173713333332</v>
      </c>
      <c r="BX36" s="109">
        <v>67.438362626666674</v>
      </c>
      <c r="BY36" s="109">
        <v>109.03883448666669</v>
      </c>
      <c r="BZ36" s="109">
        <v>96.275777136666633</v>
      </c>
      <c r="CA36" s="109">
        <v>97.924578026666694</v>
      </c>
      <c r="CB36" s="109">
        <v>82.046820906666625</v>
      </c>
      <c r="CC36" s="109">
        <v>77.009212036666696</v>
      </c>
      <c r="CD36" s="109">
        <v>74.374633856666549</v>
      </c>
      <c r="CE36" s="109">
        <v>102.6777103166669</v>
      </c>
      <c r="CF36" s="109">
        <v>83.945998596666584</v>
      </c>
      <c r="CG36" s="109">
        <v>89.409969726666773</v>
      </c>
      <c r="CH36" s="109">
        <v>86.320191686666547</v>
      </c>
      <c r="CI36" s="117">
        <v>129.2479042566666</v>
      </c>
    </row>
    <row r="37" spans="1:87">
      <c r="A37" s="86">
        <v>215</v>
      </c>
      <c r="B37" s="116" t="s">
        <v>27</v>
      </c>
      <c r="C37" s="109">
        <f>+SUM(C38:C40)</f>
        <v>3191.6955213370484</v>
      </c>
      <c r="D37" s="109">
        <f t="shared" ref="D37:G37" si="170">+SUM(D38:D40)</f>
        <v>3331.9054639599999</v>
      </c>
      <c r="E37" s="109">
        <f t="shared" si="170"/>
        <v>3588.5798756800004</v>
      </c>
      <c r="F37" s="109">
        <f t="shared" si="170"/>
        <v>4142.0890991300002</v>
      </c>
      <c r="G37" s="109">
        <f t="shared" si="170"/>
        <v>4585.4334278299993</v>
      </c>
      <c r="H37" s="127">
        <f t="shared" ref="H37:AA37" si="171">+SUM(H38:H40)</f>
        <v>681.80306444999997</v>
      </c>
      <c r="I37" s="109">
        <f t="shared" si="171"/>
        <v>750.73096629999998</v>
      </c>
      <c r="J37" s="109">
        <f t="shared" si="171"/>
        <v>754.05454007147603</v>
      </c>
      <c r="K37" s="109">
        <f t="shared" si="171"/>
        <v>1005.1069505155722</v>
      </c>
      <c r="L37" s="109">
        <f t="shared" si="171"/>
        <v>764.40170348909828</v>
      </c>
      <c r="M37" s="109">
        <f t="shared" si="171"/>
        <v>793.39559384703011</v>
      </c>
      <c r="N37" s="109">
        <f t="shared" si="171"/>
        <v>787.78961073817891</v>
      </c>
      <c r="O37" s="109">
        <f t="shared" si="171"/>
        <v>986.3185558856926</v>
      </c>
      <c r="P37" s="109">
        <f t="shared" si="171"/>
        <v>818.90853082000001</v>
      </c>
      <c r="Q37" s="109">
        <f t="shared" si="171"/>
        <v>800.27721566000002</v>
      </c>
      <c r="R37" s="109">
        <f t="shared" si="171"/>
        <v>912.06886825999993</v>
      </c>
      <c r="S37" s="109">
        <f t="shared" si="171"/>
        <v>1057.3252609400001</v>
      </c>
      <c r="T37" s="109">
        <f t="shared" si="171"/>
        <v>941.67755242999999</v>
      </c>
      <c r="U37" s="109">
        <f t="shared" si="171"/>
        <v>969.45084122000003</v>
      </c>
      <c r="V37" s="109">
        <f t="shared" si="171"/>
        <v>1046.4590720799999</v>
      </c>
      <c r="W37" s="109">
        <f t="shared" si="171"/>
        <v>1184.5016334000002</v>
      </c>
      <c r="X37" s="109">
        <f t="shared" si="171"/>
        <v>1061.7377550199999</v>
      </c>
      <c r="Y37" s="109">
        <f t="shared" si="171"/>
        <v>1031.7089744399998</v>
      </c>
      <c r="Z37" s="109">
        <f t="shared" si="171"/>
        <v>1164.7922354900002</v>
      </c>
      <c r="AA37" s="109">
        <f t="shared" si="171"/>
        <v>1327.1944628800002</v>
      </c>
      <c r="AB37" s="127">
        <f>+SUM(AB38:AB40)</f>
        <v>205.37564220000002</v>
      </c>
      <c r="AC37" s="109">
        <f t="shared" ref="AC37:CI37" si="172">+SUM(AC38:AC40)</f>
        <v>211.02387155000005</v>
      </c>
      <c r="AD37" s="109">
        <f t="shared" si="172"/>
        <v>265.40355069999998</v>
      </c>
      <c r="AE37" s="109">
        <f t="shared" si="172"/>
        <v>266.52931530000001</v>
      </c>
      <c r="AF37" s="109">
        <f t="shared" si="172"/>
        <v>236.761079</v>
      </c>
      <c r="AG37" s="109">
        <f t="shared" si="172"/>
        <v>247.44057199999997</v>
      </c>
      <c r="AH37" s="109">
        <f t="shared" si="172"/>
        <v>228.71589899999998</v>
      </c>
      <c r="AI37" s="109">
        <f t="shared" si="172"/>
        <v>247.06757400000009</v>
      </c>
      <c r="AJ37" s="109">
        <f t="shared" si="172"/>
        <v>278.2710670714759</v>
      </c>
      <c r="AK37" s="109">
        <f t="shared" si="172"/>
        <v>288.09422900078062</v>
      </c>
      <c r="AL37" s="109">
        <f t="shared" si="172"/>
        <v>311.25933033115416</v>
      </c>
      <c r="AM37" s="109">
        <f t="shared" si="172"/>
        <v>405.7533911836374</v>
      </c>
      <c r="AN37" s="109">
        <f t="shared" si="172"/>
        <v>225.60749745461175</v>
      </c>
      <c r="AO37" s="109">
        <f t="shared" si="172"/>
        <v>259.25175009062076</v>
      </c>
      <c r="AP37" s="109">
        <f t="shared" si="172"/>
        <v>279.54245594386566</v>
      </c>
      <c r="AQ37" s="109">
        <f t="shared" si="172"/>
        <v>313.70692448112408</v>
      </c>
      <c r="AR37" s="109">
        <f t="shared" si="172"/>
        <v>240.70441507020024</v>
      </c>
      <c r="AS37" s="109">
        <f t="shared" si="172"/>
        <v>238.98425429570591</v>
      </c>
      <c r="AT37" s="109">
        <f t="shared" si="172"/>
        <v>241.57367969343971</v>
      </c>
      <c r="AU37" s="109">
        <f t="shared" si="172"/>
        <v>305.29641222502016</v>
      </c>
      <c r="AV37" s="109">
        <f t="shared" si="172"/>
        <v>240.9195188197192</v>
      </c>
      <c r="AW37" s="109">
        <f t="shared" si="172"/>
        <v>241.00724645603992</v>
      </c>
      <c r="AX37" s="109">
        <f t="shared" si="172"/>
        <v>267.23626506345147</v>
      </c>
      <c r="AY37" s="109">
        <f t="shared" si="172"/>
        <v>478.07504436620115</v>
      </c>
      <c r="AZ37" s="109">
        <f t="shared" si="172"/>
        <v>245.04761500000001</v>
      </c>
      <c r="BA37" s="109">
        <f t="shared" si="172"/>
        <v>259.63590684000002</v>
      </c>
      <c r="BB37" s="109">
        <f t="shared" si="172"/>
        <v>314.22500897999998</v>
      </c>
      <c r="BC37" s="109">
        <f t="shared" si="172"/>
        <v>263.23879873999999</v>
      </c>
      <c r="BD37" s="109">
        <f t="shared" si="172"/>
        <v>268.04358360000003</v>
      </c>
      <c r="BE37" s="109">
        <f t="shared" si="172"/>
        <v>268.99483332</v>
      </c>
      <c r="BF37" s="109">
        <f t="shared" si="172"/>
        <v>266.80601581999997</v>
      </c>
      <c r="BG37" s="109">
        <f t="shared" si="172"/>
        <v>374.36060774000009</v>
      </c>
      <c r="BH37" s="109">
        <f t="shared" si="172"/>
        <v>270.90224469999998</v>
      </c>
      <c r="BI37" s="109">
        <f t="shared" si="172"/>
        <v>275.22690597999997</v>
      </c>
      <c r="BJ37" s="109">
        <f t="shared" si="172"/>
        <v>272.98155925000003</v>
      </c>
      <c r="BK37" s="109">
        <f t="shared" si="172"/>
        <v>509.11679571000002</v>
      </c>
      <c r="BL37" s="109">
        <f t="shared" si="172"/>
        <v>284.62631886000003</v>
      </c>
      <c r="BM37" s="109">
        <f t="shared" si="172"/>
        <v>299.49239473</v>
      </c>
      <c r="BN37" s="109">
        <f t="shared" si="172"/>
        <v>357.55883884000002</v>
      </c>
      <c r="BO37" s="109">
        <f t="shared" si="172"/>
        <v>316.01415788999998</v>
      </c>
      <c r="BP37" s="109">
        <f t="shared" si="172"/>
        <v>302.69602508999998</v>
      </c>
      <c r="BQ37" s="109">
        <f t="shared" si="172"/>
        <v>350.74065824000002</v>
      </c>
      <c r="BR37" s="109">
        <f t="shared" si="172"/>
        <v>331.95308718000001</v>
      </c>
      <c r="BS37" s="109">
        <f t="shared" si="172"/>
        <v>397.93519701000008</v>
      </c>
      <c r="BT37" s="109">
        <f t="shared" si="172"/>
        <v>316.57078788999996</v>
      </c>
      <c r="BU37" s="109">
        <f t="shared" si="172"/>
        <v>320.95447956000004</v>
      </c>
      <c r="BV37" s="109">
        <f t="shared" si="172"/>
        <v>322.75244383999996</v>
      </c>
      <c r="BW37" s="109">
        <f t="shared" si="172"/>
        <v>540.79471000000001</v>
      </c>
      <c r="BX37" s="109">
        <f t="shared" si="172"/>
        <v>332.07940707</v>
      </c>
      <c r="BY37" s="109">
        <f t="shared" si="172"/>
        <v>335.31004030999998</v>
      </c>
      <c r="BZ37" s="109">
        <f t="shared" si="172"/>
        <v>394.34830764000003</v>
      </c>
      <c r="CA37" s="109">
        <f t="shared" si="172"/>
        <v>341.22567387999999</v>
      </c>
      <c r="CB37" s="109">
        <f t="shared" si="172"/>
        <v>341.66603999</v>
      </c>
      <c r="CC37" s="109">
        <f t="shared" si="172"/>
        <v>348.81726056999997</v>
      </c>
      <c r="CD37" s="109">
        <f t="shared" si="172"/>
        <v>344.74406154000002</v>
      </c>
      <c r="CE37" s="109">
        <f t="shared" si="172"/>
        <v>453.92947937999998</v>
      </c>
      <c r="CF37" s="109">
        <f t="shared" si="172"/>
        <v>366.11869457000006</v>
      </c>
      <c r="CG37" s="109">
        <f t="shared" si="172"/>
        <v>362.38787560999998</v>
      </c>
      <c r="CH37" s="109">
        <f t="shared" si="172"/>
        <v>356.59416698000001</v>
      </c>
      <c r="CI37" s="117">
        <f t="shared" si="172"/>
        <v>608.21242029000007</v>
      </c>
    </row>
    <row r="38" spans="1:87">
      <c r="A38" s="86">
        <v>2151</v>
      </c>
      <c r="B38" s="88" t="s">
        <v>36</v>
      </c>
      <c r="C38" s="84">
        <f>+SUM(AB38:AM38)</f>
        <v>2348.4529747537149</v>
      </c>
      <c r="D38" s="84">
        <f>+SUM(AN38:AY38)</f>
        <v>2414.9041849999999</v>
      </c>
      <c r="E38" s="84">
        <f>+SUM(AZ38:BK38)</f>
        <v>2687.9991530000002</v>
      </c>
      <c r="F38" s="84">
        <f>+SUM(BL38:BW38)</f>
        <v>3129.060277</v>
      </c>
      <c r="G38" s="84">
        <f>+SUM(BX38:CI38)</f>
        <v>3529.3674076299999</v>
      </c>
      <c r="H38" s="125">
        <f t="shared" ref="H38:H41" si="173">+SUM(AB38:AD38)</f>
        <v>517.25175300000001</v>
      </c>
      <c r="I38" s="84">
        <f t="shared" ref="I38:I41" si="174">+SUM(AE38:AG38)</f>
        <v>492.88600000000002</v>
      </c>
      <c r="J38" s="84">
        <f t="shared" ref="J38:J41" si="175">+SUM(AH38:AJ38)</f>
        <v>554.25683907147595</v>
      </c>
      <c r="K38" s="84">
        <f t="shared" ref="K38:K41" si="176">+SUM(AK38:AM38)</f>
        <v>784.05838268223886</v>
      </c>
      <c r="L38" s="84">
        <f>+SUM(AN38:AP38)</f>
        <v>560.23342548909818</v>
      </c>
      <c r="M38" s="84">
        <f>+SUM(AQ38:AS38)</f>
        <v>525.70168084703016</v>
      </c>
      <c r="N38" s="84">
        <f>+SUM(AT38:AV38)</f>
        <v>595.14141553817899</v>
      </c>
      <c r="O38" s="84">
        <f>+SUM(AW38:AY38)</f>
        <v>733.82766312569265</v>
      </c>
      <c r="P38" s="84">
        <f>+SUM(AZ38:BB38)</f>
        <v>612.34567000000004</v>
      </c>
      <c r="Q38" s="84">
        <f>+SUM(BC38:BE38)</f>
        <v>599.29164800000001</v>
      </c>
      <c r="R38" s="84">
        <f>+SUM(BF38:BH38)</f>
        <v>674.84232799999995</v>
      </c>
      <c r="S38" s="84">
        <f>+SUM(BI38:BK38)</f>
        <v>801.51950699999998</v>
      </c>
      <c r="T38" s="84">
        <f>+SUM(BL38:BN38)</f>
        <v>721.46390799999995</v>
      </c>
      <c r="U38" s="84">
        <f>+SUM(BO38:BQ38)</f>
        <v>691.24037399999997</v>
      </c>
      <c r="V38" s="84">
        <f>+SUM(BR38:BT38)</f>
        <v>811.912646</v>
      </c>
      <c r="W38" s="84">
        <f>+SUM(BU38:BW38)</f>
        <v>904.44334900000001</v>
      </c>
      <c r="X38" s="84">
        <f>+SUM(BX38:BZ38)</f>
        <v>819.43878399999994</v>
      </c>
      <c r="Y38" s="84">
        <f>+SUM(CA38:CC38)</f>
        <v>793.9038589999999</v>
      </c>
      <c r="Z38" s="84">
        <f>+SUM(CD38:CF38)</f>
        <v>885.83987352999998</v>
      </c>
      <c r="AA38" s="84">
        <f>+SUM(CG38:CI38)</f>
        <v>1030.1848911000002</v>
      </c>
      <c r="AB38" s="127">
        <v>158.018619</v>
      </c>
      <c r="AC38" s="109">
        <v>157.78755500000003</v>
      </c>
      <c r="AD38" s="109">
        <v>201.44557900000001</v>
      </c>
      <c r="AE38" s="109">
        <v>163.46600000000001</v>
      </c>
      <c r="AF38" s="109">
        <v>167.17000000000002</v>
      </c>
      <c r="AG38" s="109">
        <v>162.25</v>
      </c>
      <c r="AH38" s="109">
        <v>167.94</v>
      </c>
      <c r="AI38" s="109">
        <v>171.22</v>
      </c>
      <c r="AJ38" s="109">
        <v>215.09683907147593</v>
      </c>
      <c r="AK38" s="109">
        <v>229.84363400078058</v>
      </c>
      <c r="AL38" s="109">
        <v>239.4832004144875</v>
      </c>
      <c r="AM38" s="109">
        <v>314.73154826697078</v>
      </c>
      <c r="AN38" s="109">
        <v>172.58879761461176</v>
      </c>
      <c r="AO38" s="109">
        <v>172.65432293062076</v>
      </c>
      <c r="AP38" s="109">
        <v>214.99030494386562</v>
      </c>
      <c r="AQ38" s="109">
        <v>172.60071848112409</v>
      </c>
      <c r="AR38" s="109">
        <v>175.24210107020022</v>
      </c>
      <c r="AS38" s="109">
        <v>177.85886129570591</v>
      </c>
      <c r="AT38" s="109">
        <v>177.70761969343971</v>
      </c>
      <c r="AU38" s="109">
        <v>234.86803202502014</v>
      </c>
      <c r="AV38" s="109">
        <v>182.56576381971917</v>
      </c>
      <c r="AW38" s="109">
        <v>175.5749723960399</v>
      </c>
      <c r="AX38" s="109">
        <v>206.23812472345151</v>
      </c>
      <c r="AY38" s="109">
        <v>352.01456600620122</v>
      </c>
      <c r="AZ38" s="109">
        <v>185.08771899999999</v>
      </c>
      <c r="BA38" s="109">
        <v>195.27079599999999</v>
      </c>
      <c r="BB38" s="109">
        <v>231.987155</v>
      </c>
      <c r="BC38" s="109">
        <v>196.727654</v>
      </c>
      <c r="BD38" s="109">
        <v>204.23263</v>
      </c>
      <c r="BE38" s="109">
        <v>198.33136400000001</v>
      </c>
      <c r="BF38" s="109">
        <v>199.98387199999999</v>
      </c>
      <c r="BG38" s="109">
        <v>274.10568000000001</v>
      </c>
      <c r="BH38" s="109">
        <v>200.75277599999998</v>
      </c>
      <c r="BI38" s="109">
        <v>206.12661</v>
      </c>
      <c r="BJ38" s="109">
        <v>205.52768399999999</v>
      </c>
      <c r="BK38" s="109">
        <v>389.86521299999998</v>
      </c>
      <c r="BL38" s="109">
        <v>222.133836</v>
      </c>
      <c r="BM38" s="109">
        <v>228.03328500000001</v>
      </c>
      <c r="BN38" s="109">
        <v>271.29678699999999</v>
      </c>
      <c r="BO38" s="109">
        <v>226.25778600000001</v>
      </c>
      <c r="BP38" s="109">
        <v>227.09099999999998</v>
      </c>
      <c r="BQ38" s="109">
        <v>237.89158800000001</v>
      </c>
      <c r="BR38" s="109">
        <v>253.68713199999999</v>
      </c>
      <c r="BS38" s="109">
        <v>314.77445400000005</v>
      </c>
      <c r="BT38" s="109">
        <v>243.45106000000001</v>
      </c>
      <c r="BU38" s="109">
        <v>242.052682</v>
      </c>
      <c r="BV38" s="109">
        <v>244.39066700000001</v>
      </c>
      <c r="BW38" s="109">
        <v>418</v>
      </c>
      <c r="BX38" s="109">
        <v>256.155574</v>
      </c>
      <c r="BY38" s="109">
        <v>253.28570999999999</v>
      </c>
      <c r="BZ38" s="109">
        <v>309.9975</v>
      </c>
      <c r="CA38" s="109">
        <v>262.64292899999998</v>
      </c>
      <c r="CB38" s="109">
        <v>264.14254399999999</v>
      </c>
      <c r="CC38" s="109">
        <v>267.11838599999999</v>
      </c>
      <c r="CD38" s="109">
        <v>269.78588332999999</v>
      </c>
      <c r="CE38" s="109">
        <v>335.82803710000002</v>
      </c>
      <c r="CF38" s="109">
        <v>280.22595310000003</v>
      </c>
      <c r="CG38" s="109">
        <v>278.87214160000002</v>
      </c>
      <c r="CH38" s="109">
        <v>282.91274950000002</v>
      </c>
      <c r="CI38" s="117">
        <v>468.4</v>
      </c>
    </row>
    <row r="39" spans="1:87">
      <c r="A39" s="86">
        <v>2152</v>
      </c>
      <c r="B39" s="88" t="s">
        <v>37</v>
      </c>
      <c r="C39" s="84">
        <f>+SUM(AB39:AM39)</f>
        <v>285.19392599999998</v>
      </c>
      <c r="D39" s="84">
        <f>+SUM(AN39:AY39)</f>
        <v>336.11983960000003</v>
      </c>
      <c r="E39" s="84">
        <f>+SUM(AZ39:BK39)</f>
        <v>267.51954590000003</v>
      </c>
      <c r="F39" s="84">
        <f>+SUM(BL39:BW39)</f>
        <v>322.76559112000001</v>
      </c>
      <c r="G39" s="84">
        <f>+SUM(BX39:CI39)</f>
        <v>347.15698084999997</v>
      </c>
      <c r="H39" s="125">
        <f t="shared" si="173"/>
        <v>46.849867000000003</v>
      </c>
      <c r="I39" s="84">
        <f t="shared" si="174"/>
        <v>117.40272599999997</v>
      </c>
      <c r="J39" s="84">
        <f t="shared" si="175"/>
        <v>54.861244999999997</v>
      </c>
      <c r="K39" s="84">
        <f t="shared" si="176"/>
        <v>66.080088000000018</v>
      </c>
      <c r="L39" s="84">
        <f>+SUM(AN39:AP39)</f>
        <v>81.918157000000008</v>
      </c>
      <c r="M39" s="84">
        <f>+SUM(AQ39:AS39)</f>
        <v>127.44011400000001</v>
      </c>
      <c r="N39" s="84">
        <f>+SUM(AT39:AV39)</f>
        <v>57.026733200000002</v>
      </c>
      <c r="O39" s="84">
        <f>+SUM(AW39:AY39)</f>
        <v>69.734835399999994</v>
      </c>
      <c r="P39" s="84">
        <f>+SUM(AZ39:BB39)</f>
        <v>52.546666999999999</v>
      </c>
      <c r="Q39" s="84">
        <f>+SUM(BC39:BE39)</f>
        <v>66.144478000000007</v>
      </c>
      <c r="R39" s="84">
        <f>+SUM(BF39:BH39)</f>
        <v>72.142884000000009</v>
      </c>
      <c r="S39" s="84">
        <f>+SUM(BI39:BK39)</f>
        <v>76.685516899999996</v>
      </c>
      <c r="T39" s="84">
        <f>+SUM(BL39:BN39)</f>
        <v>57.620542890000003</v>
      </c>
      <c r="U39" s="84">
        <f>+SUM(BO39:BQ39)</f>
        <v>100.29708119999998</v>
      </c>
      <c r="V39" s="84">
        <f>+SUM(BR39:BT39)</f>
        <v>77.788762459999987</v>
      </c>
      <c r="W39" s="84">
        <f>+SUM(BU39:BW39)</f>
        <v>87.05920457000002</v>
      </c>
      <c r="X39" s="84">
        <f>+SUM(BX39:BZ39)</f>
        <v>74.325117349999999</v>
      </c>
      <c r="Y39" s="84">
        <f>+SUM(CA39:CC39)</f>
        <v>69.618740400000007</v>
      </c>
      <c r="Z39" s="84">
        <f>+SUM(CD39:CF39)</f>
        <v>116.95000000000002</v>
      </c>
      <c r="AA39" s="84">
        <f>+SUM(CG39:CI39)</f>
        <v>86.263123100000001</v>
      </c>
      <c r="AB39" s="127">
        <v>14.050578</v>
      </c>
      <c r="AC39" s="109">
        <v>17.241542000000003</v>
      </c>
      <c r="AD39" s="109">
        <v>15.557746999999999</v>
      </c>
      <c r="AE39" s="109">
        <v>53.80940300000001</v>
      </c>
      <c r="AF39" s="109">
        <v>18.038707999999978</v>
      </c>
      <c r="AG39" s="109">
        <v>45.554614999999984</v>
      </c>
      <c r="AH39" s="109">
        <v>16.51580400000001</v>
      </c>
      <c r="AI39" s="109">
        <v>21.581213000000012</v>
      </c>
      <c r="AJ39" s="109">
        <v>16.764227999999974</v>
      </c>
      <c r="AK39" s="109">
        <v>16.730595000000022</v>
      </c>
      <c r="AL39" s="109">
        <v>16.75189000000001</v>
      </c>
      <c r="AM39" s="109">
        <v>32.597602999999985</v>
      </c>
      <c r="AN39" s="109">
        <v>16.349943</v>
      </c>
      <c r="AO39" s="109">
        <v>49.108223000000002</v>
      </c>
      <c r="AP39" s="109">
        <v>16.459990999999999</v>
      </c>
      <c r="AQ39" s="109">
        <v>90.080706000000006</v>
      </c>
      <c r="AR39" s="109">
        <v>20.297329999999999</v>
      </c>
      <c r="AS39" s="109">
        <v>17.062078</v>
      </c>
      <c r="AT39" s="109">
        <v>17.2012</v>
      </c>
      <c r="AU39" s="109">
        <v>22.399471200000001</v>
      </c>
      <c r="AV39" s="109">
        <v>17.426062000000002</v>
      </c>
      <c r="AW39" s="109">
        <v>17.410654399999999</v>
      </c>
      <c r="AX39" s="109">
        <v>17.681377000000001</v>
      </c>
      <c r="AY39" s="109">
        <v>34.642803999999998</v>
      </c>
      <c r="AZ39" s="109">
        <v>17.674461000000001</v>
      </c>
      <c r="BA39" s="109">
        <v>17.274222000000002</v>
      </c>
      <c r="BB39" s="109">
        <v>17.597984</v>
      </c>
      <c r="BC39" s="109">
        <v>18.661287999999999</v>
      </c>
      <c r="BD39" s="109">
        <v>18.164207000000001</v>
      </c>
      <c r="BE39" s="109">
        <v>29.318982999999999</v>
      </c>
      <c r="BF39" s="109">
        <v>19.272991999999999</v>
      </c>
      <c r="BG39" s="109">
        <v>32.901459000000003</v>
      </c>
      <c r="BH39" s="109">
        <v>19.968433000000001</v>
      </c>
      <c r="BI39" s="109">
        <v>19.073689999999999</v>
      </c>
      <c r="BJ39" s="109">
        <v>19.466809999999999</v>
      </c>
      <c r="BK39" s="109">
        <v>38.145016900000002</v>
      </c>
      <c r="BL39" s="109">
        <v>18.9883691</v>
      </c>
      <c r="BM39" s="109">
        <v>19.010049689999999</v>
      </c>
      <c r="BN39" s="109">
        <v>19.622124100000001</v>
      </c>
      <c r="BO39" s="109">
        <v>19.96725309</v>
      </c>
      <c r="BP39" s="109">
        <v>20.12465662999999</v>
      </c>
      <c r="BQ39" s="109">
        <v>60.20517147999999</v>
      </c>
      <c r="BR39" s="109">
        <v>30.492863589999985</v>
      </c>
      <c r="BS39" s="109">
        <v>25.32273342000002</v>
      </c>
      <c r="BT39" s="109">
        <v>21.973165449999982</v>
      </c>
      <c r="BU39" s="109">
        <v>22.71171436000003</v>
      </c>
      <c r="BV39" s="109">
        <v>23.80278020999998</v>
      </c>
      <c r="BW39" s="109">
        <v>40.544710000000002</v>
      </c>
      <c r="BX39" s="109">
        <v>24.301673529999999</v>
      </c>
      <c r="BY39" s="109">
        <v>24.897291710000001</v>
      </c>
      <c r="BZ39" s="109">
        <v>25.12615211</v>
      </c>
      <c r="CA39" s="109">
        <v>22.849863920000004</v>
      </c>
      <c r="CB39" s="109">
        <v>24.157618069999998</v>
      </c>
      <c r="CC39" s="109">
        <v>22.611258410000005</v>
      </c>
      <c r="CD39" s="109">
        <v>24.45</v>
      </c>
      <c r="CE39" s="109">
        <v>63.070000000000007</v>
      </c>
      <c r="CF39" s="109">
        <v>29.43</v>
      </c>
      <c r="CG39" s="109">
        <v>24.821364259999996</v>
      </c>
      <c r="CH39" s="109">
        <v>22.802033859999995</v>
      </c>
      <c r="CI39" s="117">
        <v>38.639724980000011</v>
      </c>
    </row>
    <row r="40" spans="1:87">
      <c r="A40" s="86">
        <v>2153</v>
      </c>
      <c r="B40" s="88" t="s">
        <v>38</v>
      </c>
      <c r="C40" s="84">
        <f>+SUM(AB40:AM40)</f>
        <v>558.04862058333333</v>
      </c>
      <c r="D40" s="84">
        <f>+SUM(AN40:AY40)</f>
        <v>580.88143935999994</v>
      </c>
      <c r="E40" s="84">
        <f>+SUM(AZ40:BK40)</f>
        <v>633.06117677999998</v>
      </c>
      <c r="F40" s="84">
        <f>+SUM(BL40:BW40)</f>
        <v>690.26323101000003</v>
      </c>
      <c r="G40" s="84">
        <f>+SUM(BX40:CI40)</f>
        <v>708.90903935000006</v>
      </c>
      <c r="H40" s="125">
        <f t="shared" si="173"/>
        <v>117.70144445</v>
      </c>
      <c r="I40" s="84">
        <f t="shared" si="174"/>
        <v>140.44224030000001</v>
      </c>
      <c r="J40" s="84">
        <f t="shared" si="175"/>
        <v>144.93645600000005</v>
      </c>
      <c r="K40" s="84">
        <f t="shared" si="176"/>
        <v>154.96847983333333</v>
      </c>
      <c r="L40" s="84">
        <f>+SUM(AN40:AP40)</f>
        <v>122.25012100000001</v>
      </c>
      <c r="M40" s="84">
        <f>+SUM(AQ40:AS40)</f>
        <v>140.25379899999996</v>
      </c>
      <c r="N40" s="84">
        <f>+SUM(AT40:AV40)</f>
        <v>135.62146200000001</v>
      </c>
      <c r="O40" s="84">
        <f>+SUM(AW40:AY40)</f>
        <v>182.75605735999997</v>
      </c>
      <c r="P40" s="84">
        <f>+SUM(AZ40:BB40)</f>
        <v>154.01619382000001</v>
      </c>
      <c r="Q40" s="84">
        <f>+SUM(BC40:BE40)</f>
        <v>134.84108965999999</v>
      </c>
      <c r="R40" s="84">
        <f>+SUM(BF40:BH40)</f>
        <v>165.08365626</v>
      </c>
      <c r="S40" s="84">
        <f>+SUM(BI40:BK40)</f>
        <v>179.12023704000003</v>
      </c>
      <c r="T40" s="84">
        <f>+SUM(BL40:BN40)</f>
        <v>162.59310154000002</v>
      </c>
      <c r="U40" s="84">
        <f>+SUM(BO40:BQ40)</f>
        <v>177.91338602000002</v>
      </c>
      <c r="V40" s="84">
        <f>+SUM(BR40:BT40)</f>
        <v>156.75766361999999</v>
      </c>
      <c r="W40" s="84">
        <f>+SUM(BU40:BW40)</f>
        <v>192.99907983000003</v>
      </c>
      <c r="X40" s="84">
        <f>+SUM(BX40:BZ40)</f>
        <v>167.97385366999998</v>
      </c>
      <c r="Y40" s="84">
        <f>+SUM(CA40:CC40)</f>
        <v>168.18637504</v>
      </c>
      <c r="Z40" s="84">
        <f>+SUM(CD40:CF40)</f>
        <v>162.00236196000003</v>
      </c>
      <c r="AA40" s="84">
        <f>+SUM(CG40:CI40)</f>
        <v>210.74644868000001</v>
      </c>
      <c r="AB40" s="127">
        <v>33.306445199999999</v>
      </c>
      <c r="AC40" s="109">
        <v>35.99477455000001</v>
      </c>
      <c r="AD40" s="109">
        <v>48.400224699999995</v>
      </c>
      <c r="AE40" s="109">
        <v>49.253912299999996</v>
      </c>
      <c r="AF40" s="109">
        <v>51.552371000000008</v>
      </c>
      <c r="AG40" s="109">
        <v>39.635956999999998</v>
      </c>
      <c r="AH40" s="109">
        <v>44.260094999999986</v>
      </c>
      <c r="AI40" s="109">
        <v>54.266361000000067</v>
      </c>
      <c r="AJ40" s="109">
        <v>46.409999999999989</v>
      </c>
      <c r="AK40" s="109">
        <v>41.52</v>
      </c>
      <c r="AL40" s="109">
        <v>55.024239916666666</v>
      </c>
      <c r="AM40" s="109">
        <v>58.424239916666664</v>
      </c>
      <c r="AN40" s="109">
        <v>36.66875684</v>
      </c>
      <c r="AO40" s="109">
        <v>37.489204159999993</v>
      </c>
      <c r="AP40" s="109">
        <v>48.092160000000014</v>
      </c>
      <c r="AQ40" s="109">
        <v>51.025499999999965</v>
      </c>
      <c r="AR40" s="109">
        <v>45.164984000000018</v>
      </c>
      <c r="AS40" s="109">
        <v>44.063314999999989</v>
      </c>
      <c r="AT40" s="109">
        <v>46.664860000000004</v>
      </c>
      <c r="AU40" s="109">
        <v>48.028908999999999</v>
      </c>
      <c r="AV40" s="109">
        <v>40.927693000000019</v>
      </c>
      <c r="AW40" s="109">
        <v>48.021619660000034</v>
      </c>
      <c r="AX40" s="109">
        <v>43.31676333999998</v>
      </c>
      <c r="AY40" s="109">
        <v>91.41767435999995</v>
      </c>
      <c r="AZ40" s="109">
        <v>42.285435000000007</v>
      </c>
      <c r="BA40" s="109">
        <v>47.090888840000005</v>
      </c>
      <c r="BB40" s="109">
        <v>64.639869979999986</v>
      </c>
      <c r="BC40" s="109">
        <v>47.849856740000014</v>
      </c>
      <c r="BD40" s="109">
        <v>45.646746600000007</v>
      </c>
      <c r="BE40" s="109">
        <v>41.34448631999998</v>
      </c>
      <c r="BF40" s="109">
        <v>47.549151819999963</v>
      </c>
      <c r="BG40" s="109">
        <v>67.353468740000068</v>
      </c>
      <c r="BH40" s="109">
        <v>50.181035699999967</v>
      </c>
      <c r="BI40" s="109">
        <v>50.026605979999985</v>
      </c>
      <c r="BJ40" s="109">
        <v>47.987065250000008</v>
      </c>
      <c r="BK40" s="109">
        <v>81.106565810000035</v>
      </c>
      <c r="BL40" s="109">
        <v>43.50411376000001</v>
      </c>
      <c r="BM40" s="109">
        <v>52.449060039999999</v>
      </c>
      <c r="BN40" s="109">
        <v>66.639927740000005</v>
      </c>
      <c r="BO40" s="109">
        <v>69.789118800000011</v>
      </c>
      <c r="BP40" s="109">
        <v>55.480368460000015</v>
      </c>
      <c r="BQ40" s="109">
        <v>52.643898759999992</v>
      </c>
      <c r="BR40" s="109">
        <v>47.773091590000007</v>
      </c>
      <c r="BS40" s="109">
        <v>57.838009589999992</v>
      </c>
      <c r="BT40" s="109">
        <v>51.14656243999999</v>
      </c>
      <c r="BU40" s="109">
        <v>56.190083200000025</v>
      </c>
      <c r="BV40" s="109">
        <v>54.558996629999989</v>
      </c>
      <c r="BW40" s="109">
        <v>82.25</v>
      </c>
      <c r="BX40" s="109">
        <v>51.622159539999998</v>
      </c>
      <c r="BY40" s="109">
        <v>57.127038599999992</v>
      </c>
      <c r="BZ40" s="109">
        <v>59.22465553</v>
      </c>
      <c r="CA40" s="109">
        <v>55.732880959999989</v>
      </c>
      <c r="CB40" s="109">
        <v>53.365877920000003</v>
      </c>
      <c r="CC40" s="109">
        <v>59.087616160000003</v>
      </c>
      <c r="CD40" s="109">
        <v>50.508178210000025</v>
      </c>
      <c r="CE40" s="109">
        <v>55.031442279999993</v>
      </c>
      <c r="CF40" s="109">
        <v>56.462741470000012</v>
      </c>
      <c r="CG40" s="109">
        <v>58.694369749999964</v>
      </c>
      <c r="CH40" s="109">
        <v>50.879383619999999</v>
      </c>
      <c r="CI40" s="117">
        <v>101.17269531000007</v>
      </c>
    </row>
    <row r="41" spans="1:87">
      <c r="A41" s="86">
        <v>216</v>
      </c>
      <c r="B41" s="116" t="s">
        <v>161</v>
      </c>
      <c r="C41" s="84">
        <f>+SUM(AB41:AM41)</f>
        <v>40.964170999999993</v>
      </c>
      <c r="D41" s="84">
        <f>+SUM(AN41:AY41)</f>
        <v>37.809667300000001</v>
      </c>
      <c r="E41" s="84">
        <f>+SUM(AZ41:BK41)</f>
        <v>51.053108599999987</v>
      </c>
      <c r="F41" s="84">
        <f>+SUM(BL41:BW41)</f>
        <v>43.523478300000001</v>
      </c>
      <c r="G41" s="84">
        <f>+SUM(BX41:CI41)</f>
        <v>69.980950620000016</v>
      </c>
      <c r="H41" s="125">
        <f t="shared" si="173"/>
        <v>9.9738810000000004</v>
      </c>
      <c r="I41" s="84">
        <f t="shared" si="174"/>
        <v>10.879367000000002</v>
      </c>
      <c r="J41" s="84">
        <f t="shared" si="175"/>
        <v>13.189365999999998</v>
      </c>
      <c r="K41" s="84">
        <f t="shared" si="176"/>
        <v>6.9215569999999982</v>
      </c>
      <c r="L41" s="84">
        <f>+SUM(AN41:AP41)</f>
        <v>11.615585999999999</v>
      </c>
      <c r="M41" s="84">
        <f>+SUM(AQ41:AS41)</f>
        <v>10.862476000000001</v>
      </c>
      <c r="N41" s="84">
        <f>+SUM(AT41:AV41)</f>
        <v>7.9978303000000004</v>
      </c>
      <c r="O41" s="84">
        <f>+SUM(AW41:AY41)</f>
        <v>7.3337750000000002</v>
      </c>
      <c r="P41" s="84">
        <f>+SUM(AZ41:BB41)</f>
        <v>17.785145999999997</v>
      </c>
      <c r="Q41" s="84">
        <f>+SUM(BC41:BE41)</f>
        <v>10.989905</v>
      </c>
      <c r="R41" s="84">
        <f>+SUM(BF41:BH41)</f>
        <v>11.2049339</v>
      </c>
      <c r="S41" s="84">
        <f>+SUM(BI41:BK41)</f>
        <v>11.0731237</v>
      </c>
      <c r="T41" s="84">
        <f>+SUM(BL41:BN41)</f>
        <v>10.63194741</v>
      </c>
      <c r="U41" s="84">
        <f>+SUM(BO41:BQ41)</f>
        <v>11.080895159999999</v>
      </c>
      <c r="V41" s="84">
        <f>+SUM(BR41:BT41)</f>
        <v>10.942158769999999</v>
      </c>
      <c r="W41" s="84">
        <f>+SUM(BU41:BW41)</f>
        <v>10.868476960000004</v>
      </c>
      <c r="X41" s="84">
        <f>+SUM(BX41:BZ41)</f>
        <v>17.95408724</v>
      </c>
      <c r="Y41" s="84">
        <f>+SUM(CA41:CC41)</f>
        <v>15.881908520000001</v>
      </c>
      <c r="Z41" s="84">
        <f>+SUM(CD41:CF41)</f>
        <v>18.886724470000004</v>
      </c>
      <c r="AA41" s="84">
        <f>+SUM(CG41:CI41)</f>
        <v>17.258230389999994</v>
      </c>
      <c r="AB41" s="127">
        <v>3.0722091499999999</v>
      </c>
      <c r="AC41" s="109">
        <v>3.3016481200000003</v>
      </c>
      <c r="AD41" s="109">
        <v>3.6000237300000002</v>
      </c>
      <c r="AE41" s="109">
        <v>6.2373359999999991</v>
      </c>
      <c r="AF41" s="109">
        <v>3.4085530000000013</v>
      </c>
      <c r="AG41" s="109">
        <v>1.2334780000000016</v>
      </c>
      <c r="AH41" s="109">
        <v>6.2356829999999981</v>
      </c>
      <c r="AI41" s="109">
        <v>3.4872010000000024</v>
      </c>
      <c r="AJ41" s="109">
        <v>3.4664819999999974</v>
      </c>
      <c r="AK41" s="109">
        <v>3.4599190000000011</v>
      </c>
      <c r="AL41" s="109">
        <v>3.4616379999999971</v>
      </c>
      <c r="AM41" s="109">
        <v>0</v>
      </c>
      <c r="AN41" s="109">
        <v>3.6025209999999999</v>
      </c>
      <c r="AO41" s="109">
        <v>4.3454899999999999</v>
      </c>
      <c r="AP41" s="109">
        <v>3.6675749999999998</v>
      </c>
      <c r="AQ41" s="109">
        <v>3.618144</v>
      </c>
      <c r="AR41" s="109">
        <v>0.68746399999999996</v>
      </c>
      <c r="AS41" s="109">
        <v>6.5568679999999997</v>
      </c>
      <c r="AT41" s="109">
        <v>3.6099000000000001</v>
      </c>
      <c r="AU41" s="109">
        <v>3.6877143999999999</v>
      </c>
      <c r="AV41" s="109">
        <v>0.7002159</v>
      </c>
      <c r="AW41" s="109">
        <v>0</v>
      </c>
      <c r="AX41" s="109">
        <v>3.396763</v>
      </c>
      <c r="AY41" s="109">
        <v>3.9370120000000002</v>
      </c>
      <c r="AZ41" s="109">
        <v>3.5647310000000001</v>
      </c>
      <c r="BA41" s="109">
        <v>3.628145</v>
      </c>
      <c r="BB41" s="109">
        <v>10.592269999999999</v>
      </c>
      <c r="BC41" s="109">
        <v>3.6730239999999998</v>
      </c>
      <c r="BD41" s="109">
        <v>3.660406</v>
      </c>
      <c r="BE41" s="109">
        <v>3.6564749999999999</v>
      </c>
      <c r="BF41" s="109">
        <v>3.652933</v>
      </c>
      <c r="BG41" s="109">
        <v>3.7376710000000002</v>
      </c>
      <c r="BH41" s="109">
        <v>3.8143299000000002</v>
      </c>
      <c r="BI41" s="109">
        <v>3.6478869999999999</v>
      </c>
      <c r="BJ41" s="109">
        <v>0.61639900000000003</v>
      </c>
      <c r="BK41" s="109">
        <v>6.8088376999999998</v>
      </c>
      <c r="BL41" s="109">
        <v>3.5504079699999997</v>
      </c>
      <c r="BM41" s="109">
        <v>3.5450677799999997</v>
      </c>
      <c r="BN41" s="109">
        <v>3.536471660000001</v>
      </c>
      <c r="BO41" s="109">
        <v>3.7239815599999999</v>
      </c>
      <c r="BP41" s="109">
        <v>3.717156199999998</v>
      </c>
      <c r="BQ41" s="109">
        <v>3.6397574000000006</v>
      </c>
      <c r="BR41" s="109">
        <v>3.6974821400000017</v>
      </c>
      <c r="BS41" s="109">
        <v>3.6402432699999991</v>
      </c>
      <c r="BT41" s="109">
        <v>3.604433359999998</v>
      </c>
      <c r="BU41" s="109">
        <v>3.5835544400000003</v>
      </c>
      <c r="BV41" s="109">
        <v>3.5390025200000039</v>
      </c>
      <c r="BW41" s="109">
        <v>3.7459199999999999</v>
      </c>
      <c r="BX41" s="109">
        <v>5.7570254900000002</v>
      </c>
      <c r="BY41" s="109">
        <v>6.2365735400000002</v>
      </c>
      <c r="BZ41" s="109">
        <v>5.9604882099999994</v>
      </c>
      <c r="CA41" s="109">
        <v>5.0999537899999998</v>
      </c>
      <c r="CB41" s="109">
        <v>5.2957593800000025</v>
      </c>
      <c r="CC41" s="109">
        <v>5.4861953499999991</v>
      </c>
      <c r="CD41" s="109">
        <v>6.3925931600000006</v>
      </c>
      <c r="CE41" s="109">
        <v>6.3726526799999998</v>
      </c>
      <c r="CF41" s="109">
        <v>6.1214786300000039</v>
      </c>
      <c r="CG41" s="109">
        <v>6.1084946099999966</v>
      </c>
      <c r="CH41" s="109">
        <v>5.37387573</v>
      </c>
      <c r="CI41" s="117">
        <v>5.7758600499999995</v>
      </c>
    </row>
    <row r="42" spans="1:87">
      <c r="A42" s="86"/>
      <c r="B42" s="94"/>
      <c r="H42" s="126"/>
      <c r="AB42" s="126"/>
      <c r="CI42" s="85"/>
    </row>
    <row r="43" spans="1:87">
      <c r="A43" s="86"/>
      <c r="B43" s="94"/>
      <c r="H43" s="126"/>
      <c r="AB43" s="126"/>
      <c r="CI43" s="85"/>
    </row>
    <row r="44" spans="1:87">
      <c r="A44" s="89">
        <v>22</v>
      </c>
      <c r="B44" s="5" t="s">
        <v>186</v>
      </c>
      <c r="C44" s="82">
        <f t="shared" ref="C44:H44" si="177">+C45+C50+C51</f>
        <v>12044.374037403333</v>
      </c>
      <c r="D44" s="82">
        <f t="shared" si="177"/>
        <v>15971.622507386786</v>
      </c>
      <c r="E44" s="82">
        <f t="shared" si="177"/>
        <v>16126.735606651908</v>
      </c>
      <c r="F44" s="82">
        <f t="shared" si="177"/>
        <v>13257.596204393707</v>
      </c>
      <c r="G44" s="82">
        <f t="shared" si="177"/>
        <v>14201.350331202473</v>
      </c>
      <c r="H44" s="124">
        <f t="shared" si="177"/>
        <v>2416.6037677240365</v>
      </c>
      <c r="I44" s="82">
        <f t="shared" ref="I44:AA44" si="178">+I45+I50+I51</f>
        <v>2599.2555596854991</v>
      </c>
      <c r="J44" s="82">
        <f t="shared" si="178"/>
        <v>2900.7386232333761</v>
      </c>
      <c r="K44" s="82">
        <f t="shared" si="178"/>
        <v>4127.7760867604229</v>
      </c>
      <c r="L44" s="82">
        <f t="shared" si="178"/>
        <v>2949.8103926413987</v>
      </c>
      <c r="M44" s="82">
        <f t="shared" si="178"/>
        <v>3407.812063828369</v>
      </c>
      <c r="N44" s="82">
        <f t="shared" si="178"/>
        <v>3783.0261173143572</v>
      </c>
      <c r="O44" s="82">
        <f t="shared" si="178"/>
        <v>5830.9739336026632</v>
      </c>
      <c r="P44" s="82">
        <f t="shared" si="178"/>
        <v>3216.5399536587365</v>
      </c>
      <c r="Q44" s="82">
        <f t="shared" si="178"/>
        <v>3580.7789371041849</v>
      </c>
      <c r="R44" s="82">
        <f t="shared" si="178"/>
        <v>3874.4786301510339</v>
      </c>
      <c r="S44" s="82">
        <f t="shared" si="178"/>
        <v>5454.9380857379529</v>
      </c>
      <c r="T44" s="82">
        <f t="shared" si="178"/>
        <v>2732.5875651816104</v>
      </c>
      <c r="U44" s="82">
        <f t="shared" si="178"/>
        <v>3406.8055101354694</v>
      </c>
      <c r="V44" s="82">
        <f t="shared" si="178"/>
        <v>2773.9006824329999</v>
      </c>
      <c r="W44" s="82">
        <f t="shared" si="178"/>
        <v>4344.3024466436291</v>
      </c>
      <c r="X44" s="82">
        <f t="shared" si="178"/>
        <v>2713.4544233519982</v>
      </c>
      <c r="Y44" s="82">
        <f t="shared" si="178"/>
        <v>2809.2759196870074</v>
      </c>
      <c r="Z44" s="82">
        <f t="shared" si="178"/>
        <v>3373.1660673968026</v>
      </c>
      <c r="AA44" s="82">
        <f t="shared" si="178"/>
        <v>5305.4539207666639</v>
      </c>
      <c r="AB44" s="123">
        <f>+AB45+AB50+AB51</f>
        <v>844.50451088592172</v>
      </c>
      <c r="AC44" s="79">
        <f t="shared" ref="AC44:AJ44" si="179">+AC45+AC50+AC51</f>
        <v>766.42653363606121</v>
      </c>
      <c r="AD44" s="79">
        <f t="shared" si="179"/>
        <v>805.6727232020537</v>
      </c>
      <c r="AE44" s="79">
        <f t="shared" si="179"/>
        <v>858.61648671973933</v>
      </c>
      <c r="AF44" s="79">
        <f t="shared" si="179"/>
        <v>793.6829757642256</v>
      </c>
      <c r="AG44" s="79">
        <f t="shared" si="179"/>
        <v>946.95609720153448</v>
      </c>
      <c r="AH44" s="79">
        <f t="shared" si="179"/>
        <v>859.43747454643244</v>
      </c>
      <c r="AI44" s="79">
        <f t="shared" si="179"/>
        <v>1046.6424108881786</v>
      </c>
      <c r="AJ44" s="79">
        <f t="shared" si="179"/>
        <v>994.65873779876483</v>
      </c>
      <c r="AK44" s="79">
        <f t="shared" ref="AK44" si="180">+AK45+AK50+AK51</f>
        <v>1215.7144326436742</v>
      </c>
      <c r="AL44" s="79">
        <f t="shared" ref="AL44" si="181">+AL45+AL50+AL51</f>
        <v>1156.9602436581674</v>
      </c>
      <c r="AM44" s="79">
        <f t="shared" ref="AM44" si="182">+AM45+AM50+AM51</f>
        <v>1755.1014104585806</v>
      </c>
      <c r="AN44" s="79">
        <f t="shared" ref="AN44" si="183">+AN45+AN50+AN51</f>
        <v>780.62218798742663</v>
      </c>
      <c r="AO44" s="79">
        <f t="shared" ref="AO44" si="184">+AO45+AO50+AO51</f>
        <v>1051.1462564758124</v>
      </c>
      <c r="AP44" s="79">
        <f t="shared" ref="AP44" si="185">+AP45+AP50+AP51</f>
        <v>1118.0419481781591</v>
      </c>
      <c r="AQ44" s="79">
        <f t="shared" ref="AQ44:AR44" si="186">+AQ45+AQ50+AQ51</f>
        <v>1267.3070172171113</v>
      </c>
      <c r="AR44" s="79">
        <f t="shared" si="186"/>
        <v>1062.3877744892152</v>
      </c>
      <c r="AS44" s="79">
        <f t="shared" ref="AS44" si="187">+AS45+AS50+AS51</f>
        <v>1078.1172721220426</v>
      </c>
      <c r="AT44" s="79">
        <f t="shared" ref="AT44" si="188">+AT45+AT50+AT51</f>
        <v>1250.6407939896699</v>
      </c>
      <c r="AU44" s="79">
        <f t="shared" ref="AU44" si="189">+AU45+AU50+AU51</f>
        <v>1267.3973013208324</v>
      </c>
      <c r="AV44" s="79">
        <f t="shared" ref="AV44" si="190">+AV45+AV50+AV51</f>
        <v>1264.9880220038549</v>
      </c>
      <c r="AW44" s="79">
        <f t="shared" ref="AW44" si="191">+AW45+AW50+AW51</f>
        <v>1665.1965967370734</v>
      </c>
      <c r="AX44" s="79">
        <f t="shared" ref="AX44" si="192">+AX45+AX50+AX51</f>
        <v>1766.2731168931866</v>
      </c>
      <c r="AY44" s="79">
        <f t="shared" ref="AY44:AZ44" si="193">+AY45+AY50+AY51</f>
        <v>2399.5042199724039</v>
      </c>
      <c r="AZ44" s="79">
        <f t="shared" si="193"/>
        <v>754.46544757136735</v>
      </c>
      <c r="BA44" s="79">
        <f t="shared" ref="BA44" si="194">+BA45+BA50+BA51</f>
        <v>1283.8471517420464</v>
      </c>
      <c r="BB44" s="79">
        <f t="shared" ref="BB44" si="195">+BB45+BB50+BB51</f>
        <v>1178.2273543453227</v>
      </c>
      <c r="BC44" s="79">
        <f t="shared" ref="BC44" si="196">+BC45+BC50+BC51</f>
        <v>1278.6929841259723</v>
      </c>
      <c r="BD44" s="79">
        <f t="shared" ref="BD44" si="197">+BD45+BD50+BD51</f>
        <v>1084.3937981902216</v>
      </c>
      <c r="BE44" s="79">
        <f t="shared" ref="BE44" si="198">+BE45+BE50+BE51</f>
        <v>1217.6921547879913</v>
      </c>
      <c r="BF44" s="79">
        <f t="shared" ref="BF44" si="199">+BF45+BF50+BF51</f>
        <v>1352.5575680526201</v>
      </c>
      <c r="BG44" s="79">
        <f t="shared" ref="BG44:BH44" si="200">+BG45+BG50+BG51</f>
        <v>1230.1250154965305</v>
      </c>
      <c r="BH44" s="79">
        <f t="shared" si="200"/>
        <v>1291.7960466018831</v>
      </c>
      <c r="BI44" s="79">
        <f t="shared" ref="BI44" si="201">+BI45+BI50+BI51</f>
        <v>1702.4875270995562</v>
      </c>
      <c r="BJ44" s="79">
        <f t="shared" ref="BJ44" si="202">+BJ45+BJ50+BJ51</f>
        <v>1547.156061800888</v>
      </c>
      <c r="BK44" s="79">
        <f t="shared" ref="BK44" si="203">+BK45+BK50+BK51</f>
        <v>2205.2944968375077</v>
      </c>
      <c r="BL44" s="79">
        <f t="shared" ref="BL44" si="204">+BL45+BL50+BL51</f>
        <v>642.73712114875661</v>
      </c>
      <c r="BM44" s="79">
        <f t="shared" ref="BM44" si="205">+BM45+BM50+BM51</f>
        <v>1028.4567229799941</v>
      </c>
      <c r="BN44" s="79">
        <f t="shared" ref="BN44" si="206">+BN45+BN50+BN51</f>
        <v>1061.3937210528597</v>
      </c>
      <c r="BO44" s="79">
        <f t="shared" ref="BO44:BP44" si="207">+BO45+BO50+BO51</f>
        <v>894.89347167048504</v>
      </c>
      <c r="BP44" s="79">
        <f t="shared" si="207"/>
        <v>1349.6113035626195</v>
      </c>
      <c r="BQ44" s="79">
        <f t="shared" ref="BQ44" si="208">+BQ45+BQ50+BQ51</f>
        <v>1162.3007349023646</v>
      </c>
      <c r="BR44" s="79">
        <f t="shared" ref="BR44" si="209">+BR45+BR50+BR51</f>
        <v>995.80560056679747</v>
      </c>
      <c r="BS44" s="79">
        <f t="shared" ref="BS44" si="210">+BS45+BS50+BS51</f>
        <v>906.48323763589349</v>
      </c>
      <c r="BT44" s="79">
        <f t="shared" ref="BT44" si="211">+BT45+BT50+BT51</f>
        <v>871.61184423030886</v>
      </c>
      <c r="BU44" s="79">
        <f t="shared" ref="BU44" si="212">+BU45+BU50+BU51</f>
        <v>1196.5918287281982</v>
      </c>
      <c r="BV44" s="79">
        <f t="shared" ref="BV44" si="213">+BV45+BV50+BV51</f>
        <v>918.62061660678728</v>
      </c>
      <c r="BW44" s="79">
        <f t="shared" ref="BW44:BX44" si="214">+BW45+BW50+BW51</f>
        <v>2229.090001308643</v>
      </c>
      <c r="BX44" s="79">
        <f t="shared" si="214"/>
        <v>652.25199967602975</v>
      </c>
      <c r="BY44" s="79">
        <f t="shared" ref="BY44" si="215">+BY45+BY50+BY51</f>
        <v>881.17302117843724</v>
      </c>
      <c r="BZ44" s="79">
        <f t="shared" ref="BZ44" si="216">+BZ45+BZ50+BZ51</f>
        <v>1180.029402497531</v>
      </c>
      <c r="CA44" s="79">
        <f t="shared" ref="CA44" si="217">+CA45+CA50+CA51</f>
        <v>924.84465145000013</v>
      </c>
      <c r="CB44" s="79">
        <f t="shared" ref="CB44" si="218">+CB45+CB50+CB51</f>
        <v>804.64145546646375</v>
      </c>
      <c r="CC44" s="79">
        <f t="shared" ref="CC44" si="219">+CC45+CC50+CC51</f>
        <v>1079.7898127705434</v>
      </c>
      <c r="CD44" s="79">
        <f t="shared" ref="CD44" si="220">+CD45+CD50+CD51</f>
        <v>1021.1823244318219</v>
      </c>
      <c r="CE44" s="79">
        <f t="shared" ref="CE44:CF44" si="221">+CE45+CE50+CE51</f>
        <v>1102.6602849375026</v>
      </c>
      <c r="CF44" s="79">
        <f t="shared" si="221"/>
        <v>1249.3234580274782</v>
      </c>
      <c r="CG44" s="79">
        <f t="shared" ref="CG44" si="222">+CG45+CG50+CG51</f>
        <v>1176.2247126182151</v>
      </c>
      <c r="CH44" s="79">
        <f t="shared" ref="CH44" si="223">+CH45+CH50+CH51</f>
        <v>1448.9115627873412</v>
      </c>
      <c r="CI44" s="80">
        <f t="shared" ref="CI44" si="224">+CI45+CI50+CI51</f>
        <v>2680.3176453611072</v>
      </c>
    </row>
    <row r="45" spans="1:87">
      <c r="A45" s="86">
        <v>221</v>
      </c>
      <c r="B45" s="88" t="s">
        <v>24</v>
      </c>
      <c r="C45" s="79">
        <f>+SUM(C46:C49)</f>
        <v>4742.7029146762125</v>
      </c>
      <c r="D45" s="79">
        <f t="shared" ref="D45:H45" si="225">+SUM(D46:D49)</f>
        <v>6251.8932543299979</v>
      </c>
      <c r="E45" s="79">
        <f t="shared" si="225"/>
        <v>6008.5316945500017</v>
      </c>
      <c r="F45" s="79">
        <f t="shared" si="225"/>
        <v>4266.6632040700006</v>
      </c>
      <c r="G45" s="79">
        <f t="shared" si="225"/>
        <v>4946.8126092883549</v>
      </c>
      <c r="H45" s="123">
        <f t="shared" si="225"/>
        <v>761.95137372000011</v>
      </c>
      <c r="I45" s="79">
        <f t="shared" ref="I45" si="226">+SUM(I46:I49)</f>
        <v>1068.92249133</v>
      </c>
      <c r="J45" s="79">
        <f t="shared" ref="J45" si="227">+SUM(J46:J49)</f>
        <v>1171.3601929695749</v>
      </c>
      <c r="K45" s="79">
        <f t="shared" ref="K45" si="228">+SUM(K46:K49)</f>
        <v>1740.4688566566383</v>
      </c>
      <c r="L45" s="79">
        <f t="shared" ref="L45" si="229">+SUM(L46:L49)</f>
        <v>1087.0551448300002</v>
      </c>
      <c r="M45" s="79">
        <f t="shared" ref="M45" si="230">+SUM(M46:M49)</f>
        <v>1419.9773309100001</v>
      </c>
      <c r="N45" s="79">
        <f t="shared" ref="N45" si="231">+SUM(N46:N49)</f>
        <v>1557.7282687800002</v>
      </c>
      <c r="O45" s="79">
        <f t="shared" ref="O45" si="232">+SUM(O46:O49)</f>
        <v>2187.1325098099987</v>
      </c>
      <c r="P45" s="79">
        <f t="shared" ref="P45" si="233">+SUM(P46:P49)</f>
        <v>1227.7610966800003</v>
      </c>
      <c r="Q45" s="79">
        <f t="shared" ref="Q45" si="234">+SUM(Q46:Q49)</f>
        <v>1368.5020768099998</v>
      </c>
      <c r="R45" s="79">
        <f t="shared" ref="R45" si="235">+SUM(R46:R49)</f>
        <v>1395.9928223600002</v>
      </c>
      <c r="S45" s="79">
        <f t="shared" ref="S45" si="236">+SUM(S46:S49)</f>
        <v>2016.2756987000014</v>
      </c>
      <c r="T45" s="79">
        <f>+SUM(T46:T49)</f>
        <v>849.66215396000007</v>
      </c>
      <c r="U45" s="79">
        <f t="shared" ref="U45:AA45" si="237">+SUM(U46:U49)</f>
        <v>1059.8485083900005</v>
      </c>
      <c r="V45" s="79">
        <f t="shared" si="237"/>
        <v>1044.51249983</v>
      </c>
      <c r="W45" s="79">
        <f t="shared" si="237"/>
        <v>1312.6400418900002</v>
      </c>
      <c r="X45" s="79">
        <f t="shared" si="237"/>
        <v>564.19959940000001</v>
      </c>
      <c r="Y45" s="79">
        <f t="shared" si="237"/>
        <v>719.24066887999982</v>
      </c>
      <c r="Z45" s="79">
        <f t="shared" si="237"/>
        <v>1331.2824352583557</v>
      </c>
      <c r="AA45" s="79">
        <f t="shared" si="237"/>
        <v>2332.0899057499996</v>
      </c>
      <c r="AB45" s="123">
        <f>+SUM(AB46:AB49)</f>
        <v>182.71910929000001</v>
      </c>
      <c r="AC45" s="79">
        <f t="shared" ref="AC45:AJ45" si="238">+SUM(AC46:AC49)</f>
        <v>247.83117297999993</v>
      </c>
      <c r="AD45" s="79">
        <f t="shared" si="238"/>
        <v>331.40109145000025</v>
      </c>
      <c r="AE45" s="79">
        <f t="shared" si="238"/>
        <v>345.52658188999987</v>
      </c>
      <c r="AF45" s="79">
        <f t="shared" si="238"/>
        <v>292.7041780900002</v>
      </c>
      <c r="AG45" s="79">
        <f t="shared" si="238"/>
        <v>430.69173134999988</v>
      </c>
      <c r="AH45" s="79">
        <f t="shared" si="238"/>
        <v>349.21094871109443</v>
      </c>
      <c r="AI45" s="79">
        <f t="shared" si="238"/>
        <v>406.10193128109466</v>
      </c>
      <c r="AJ45" s="79">
        <f t="shared" si="238"/>
        <v>416.04731297738579</v>
      </c>
      <c r="AK45" s="79">
        <f t="shared" ref="AK45" si="239">+SUM(AK46:AK49)</f>
        <v>494.34623649738529</v>
      </c>
      <c r="AL45" s="79">
        <f t="shared" ref="AL45" si="240">+SUM(AL46:AL49)</f>
        <v>514.37821480647006</v>
      </c>
      <c r="AM45" s="79">
        <f t="shared" ref="AM45" si="241">+SUM(AM46:AM49)</f>
        <v>731.74440535278291</v>
      </c>
      <c r="AN45" s="79">
        <f t="shared" ref="AN45" si="242">+SUM(AN46:AN49)</f>
        <v>283.20759563000013</v>
      </c>
      <c r="AO45" s="79">
        <f t="shared" ref="AO45" si="243">+SUM(AO46:AO49)</f>
        <v>371.76697596000002</v>
      </c>
      <c r="AP45" s="79">
        <f t="shared" ref="AP45" si="244">+SUM(AP46:AP49)</f>
        <v>432.08057323999992</v>
      </c>
      <c r="AQ45" s="79">
        <f t="shared" ref="AQ45:AR45" si="245">+SUM(AQ46:AQ49)</f>
        <v>534.66150880999987</v>
      </c>
      <c r="AR45" s="79">
        <f t="shared" si="245"/>
        <v>465.46928638000009</v>
      </c>
      <c r="AS45" s="79">
        <f t="shared" ref="AS45" si="246">+SUM(AS46:AS49)</f>
        <v>419.84653572000025</v>
      </c>
      <c r="AT45" s="79">
        <f t="shared" ref="AT45" si="247">+SUM(AT46:AT49)</f>
        <v>506.01593569000039</v>
      </c>
      <c r="AU45" s="79">
        <f t="shared" ref="AU45" si="248">+SUM(AU46:AU49)</f>
        <v>518.35153747999993</v>
      </c>
      <c r="AV45" s="79">
        <f t="shared" ref="AV45" si="249">+SUM(AV46:AV49)</f>
        <v>533.36079560999997</v>
      </c>
      <c r="AW45" s="79">
        <f t="shared" ref="AW45" si="250">+SUM(AW46:AW49)</f>
        <v>600.67193102999966</v>
      </c>
      <c r="AX45" s="79">
        <f t="shared" ref="AX45" si="251">+SUM(AX46:AX49)</f>
        <v>736.52278319000015</v>
      </c>
      <c r="AY45" s="79">
        <f t="shared" ref="AY45:AZ45" si="252">+SUM(AY46:AY49)</f>
        <v>849.93779558999893</v>
      </c>
      <c r="AZ45" s="79">
        <f t="shared" si="252"/>
        <v>245.92369134000006</v>
      </c>
      <c r="BA45" s="79">
        <f t="shared" ref="BA45" si="253">+SUM(BA46:BA49)</f>
        <v>533.69970712000008</v>
      </c>
      <c r="BB45" s="79">
        <f t="shared" ref="BB45" si="254">+SUM(BB46:BB49)</f>
        <v>448.13769821999995</v>
      </c>
      <c r="BC45" s="79">
        <f t="shared" ref="BC45" si="255">+SUM(BC46:BC49)</f>
        <v>472.93287376000029</v>
      </c>
      <c r="BD45" s="79">
        <f t="shared" ref="BD45" si="256">+SUM(BD46:BD49)</f>
        <v>465.3279408599999</v>
      </c>
      <c r="BE45" s="79">
        <f t="shared" ref="BE45" si="257">+SUM(BE46:BE49)</f>
        <v>430.24126218999982</v>
      </c>
      <c r="BF45" s="79">
        <f t="shared" ref="BF45" si="258">+SUM(BF46:BF49)</f>
        <v>458.38470297000043</v>
      </c>
      <c r="BG45" s="79">
        <f t="shared" ref="BG45:BH45" si="259">+SUM(BG46:BG49)</f>
        <v>417.63725904</v>
      </c>
      <c r="BH45" s="79">
        <f t="shared" si="259"/>
        <v>519.97086034999995</v>
      </c>
      <c r="BI45" s="79">
        <f t="shared" ref="BI45" si="260">+SUM(BI46:BI49)</f>
        <v>582.50442671000076</v>
      </c>
      <c r="BJ45" s="79">
        <f t="shared" ref="BJ45" si="261">+SUM(BJ46:BJ49)</f>
        <v>596.46518698000045</v>
      </c>
      <c r="BK45" s="79">
        <f t="shared" ref="BK45" si="262">+SUM(BK46:BK49)</f>
        <v>837.30608501000006</v>
      </c>
      <c r="BL45" s="79">
        <f t="shared" ref="BL45" si="263">+SUM(BL46:BL49)</f>
        <v>145.33526190999999</v>
      </c>
      <c r="BM45" s="79">
        <f t="shared" ref="BM45" si="264">+SUM(BM46:BM49)</f>
        <v>276.23041881000006</v>
      </c>
      <c r="BN45" s="79">
        <f t="shared" ref="BN45" si="265">+SUM(BN46:BN49)</f>
        <v>428.09647324000014</v>
      </c>
      <c r="BO45" s="79">
        <f t="shared" ref="BO45:BP45" si="266">+SUM(BO46:BO49)</f>
        <v>255.19529198000032</v>
      </c>
      <c r="BP45" s="79">
        <f t="shared" si="266"/>
        <v>371.80445099999969</v>
      </c>
      <c r="BQ45" s="79">
        <f t="shared" ref="BQ45" si="267">+SUM(BQ46:BQ49)</f>
        <v>432.84876541000028</v>
      </c>
      <c r="BR45" s="79">
        <f t="shared" ref="BR45" si="268">+SUM(BR46:BR49)</f>
        <v>344.75604762000012</v>
      </c>
      <c r="BS45" s="79">
        <f t="shared" ref="BS45" si="269">+SUM(BS46:BS49)</f>
        <v>353.20315777999986</v>
      </c>
      <c r="BT45" s="79">
        <f t="shared" ref="BT45" si="270">+SUM(BT46:BT49)</f>
        <v>346.55329443000011</v>
      </c>
      <c r="BU45" s="79">
        <f t="shared" ref="BU45" si="271">+SUM(BU46:BU49)</f>
        <v>368.91532159999997</v>
      </c>
      <c r="BV45" s="79">
        <f t="shared" ref="BV45" si="272">+SUM(BV46:BV49)</f>
        <v>354.08777655000029</v>
      </c>
      <c r="BW45" s="79">
        <f t="shared" ref="BW45:BX45" si="273">+SUM(BW46:BW49)</f>
        <v>589.63694373999988</v>
      </c>
      <c r="BX45" s="79">
        <f t="shared" si="273"/>
        <v>90.885093249999983</v>
      </c>
      <c r="BY45" s="79">
        <f t="shared" ref="BY45" si="274">+SUM(BY46:BY49)</f>
        <v>181.79652033999997</v>
      </c>
      <c r="BZ45" s="79">
        <f t="shared" ref="BZ45" si="275">+SUM(BZ46:BZ49)</f>
        <v>291.51798581000008</v>
      </c>
      <c r="CA45" s="79">
        <f t="shared" ref="CA45" si="276">+SUM(CA46:CA49)</f>
        <v>241.10735572999999</v>
      </c>
      <c r="CB45" s="79">
        <f t="shared" ref="CB45" si="277">+SUM(CB46:CB49)</f>
        <v>268.18549110000015</v>
      </c>
      <c r="CC45" s="79">
        <f t="shared" ref="CC45" si="278">+SUM(CC46:CC49)</f>
        <v>209.94782204999979</v>
      </c>
      <c r="CD45" s="79">
        <f t="shared" ref="CD45" si="279">+SUM(CD46:CD49)</f>
        <v>330.7425865300001</v>
      </c>
      <c r="CE45" s="79">
        <f t="shared" ref="CE45:CF45" si="280">+SUM(CE46:CE49)</f>
        <v>543.0562971183557</v>
      </c>
      <c r="CF45" s="79">
        <f t="shared" si="280"/>
        <v>457.48355160999984</v>
      </c>
      <c r="CG45" s="79">
        <f t="shared" ref="CG45" si="281">+SUM(CG46:CG49)</f>
        <v>440.32691865999993</v>
      </c>
      <c r="CH45" s="79">
        <f t="shared" ref="CH45" si="282">+SUM(CH46:CH49)</f>
        <v>670.69006406000028</v>
      </c>
      <c r="CI45" s="80">
        <f t="shared" ref="CI45" si="283">+SUM(CI46:CI49)</f>
        <v>1221.0729230299992</v>
      </c>
    </row>
    <row r="46" spans="1:87">
      <c r="A46" s="86">
        <v>2211</v>
      </c>
      <c r="B46" s="221" t="s">
        <v>62</v>
      </c>
      <c r="C46" s="84">
        <f>+SUM(AB46:AM46)</f>
        <v>3157.0584715200002</v>
      </c>
      <c r="D46" s="84">
        <f>+SUM(AN46:AY46)</f>
        <v>4361.7496222499994</v>
      </c>
      <c r="E46" s="84">
        <f>+SUM(AZ46:BK46)</f>
        <v>4274.6399123700012</v>
      </c>
      <c r="F46" s="84">
        <f>+SUM(BL46:BW46)</f>
        <v>2316.4660776900005</v>
      </c>
      <c r="G46" s="84">
        <f>+SUM(BX46:CI46)</f>
        <v>2673.8104828799992</v>
      </c>
      <c r="H46" s="125">
        <f t="shared" ref="H46:H51" si="284">+SUM(AB46:AD46)</f>
        <v>469.54819180999999</v>
      </c>
      <c r="I46" s="84">
        <f t="shared" ref="I46:I51" si="285">+SUM(AE46:AG46)</f>
        <v>703.11465906000012</v>
      </c>
      <c r="J46" s="84">
        <f t="shared" ref="J46:J51" si="286">+SUM(AH46:AJ46)</f>
        <v>765.4787190000003</v>
      </c>
      <c r="K46" s="84">
        <f t="shared" ref="K46:K51" si="287">+SUM(AK46:AM46)</f>
        <v>1218.9169016500005</v>
      </c>
      <c r="L46" s="84">
        <f t="shared" ref="L46:L51" si="288">+SUM(AN46:AP46)</f>
        <v>723.86004924000008</v>
      </c>
      <c r="M46" s="84">
        <f t="shared" ref="M46:M51" si="289">+SUM(AQ46:AS46)</f>
        <v>1014.6795330200001</v>
      </c>
      <c r="N46" s="84">
        <f t="shared" ref="N46:N51" si="290">+SUM(AT46:AV46)</f>
        <v>1098.6419917400001</v>
      </c>
      <c r="O46" s="84">
        <f t="shared" ref="O46:O51" si="291">+SUM(AW46:AY46)</f>
        <v>1524.5680482499995</v>
      </c>
      <c r="P46" s="84">
        <f t="shared" ref="P46:P51" si="292">+SUM(AZ46:BB46)</f>
        <v>848.50937912000018</v>
      </c>
      <c r="Q46" s="84">
        <f t="shared" ref="Q46:Q51" si="293">+SUM(BC46:BE46)</f>
        <v>938.65544117000024</v>
      </c>
      <c r="R46" s="84">
        <f t="shared" ref="R46:R51" si="294">+SUM(BF46:BH46)</f>
        <v>1048.2714374500001</v>
      </c>
      <c r="S46" s="84">
        <f t="shared" ref="S46:S51" si="295">+SUM(BI46:BK46)</f>
        <v>1439.2036546300008</v>
      </c>
      <c r="T46" s="84">
        <f t="shared" ref="T46:T51" si="296">+SUM(BL46:BN46)</f>
        <v>539.98464053000021</v>
      </c>
      <c r="U46" s="84">
        <f t="shared" ref="U46:U51" si="297">+SUM(BO46:BQ46)</f>
        <v>590.39401392000002</v>
      </c>
      <c r="V46" s="84">
        <f t="shared" ref="V46:V51" si="298">+SUM(BR46:BT46)</f>
        <v>561.4839714000002</v>
      </c>
      <c r="W46" s="84">
        <f t="shared" ref="W46:W51" si="299">+SUM(BU46:BW46)</f>
        <v>624.60345184000005</v>
      </c>
      <c r="X46" s="84">
        <f t="shared" ref="X46:X51" si="300">+SUM(BX46:BZ46)</f>
        <v>197.29140161999999</v>
      </c>
      <c r="Y46" s="84">
        <f t="shared" ref="Y46:Y51" si="301">+SUM(CA46:CC46)</f>
        <v>248.60159434999991</v>
      </c>
      <c r="Z46" s="84">
        <f t="shared" ref="Z46:Z51" si="302">+SUM(CD46:CF46)</f>
        <v>865.29652650999992</v>
      </c>
      <c r="AA46" s="84">
        <f t="shared" ref="AA46:AA51" si="303">+SUM(CG46:CI46)</f>
        <v>1362.6209603999996</v>
      </c>
      <c r="AB46" s="123">
        <v>108.27875793</v>
      </c>
      <c r="AC46" s="79">
        <v>148.37828764999995</v>
      </c>
      <c r="AD46" s="79">
        <v>212.89114623000006</v>
      </c>
      <c r="AE46" s="79">
        <v>222.23305703000003</v>
      </c>
      <c r="AF46" s="79">
        <v>170.25887760000003</v>
      </c>
      <c r="AG46" s="79">
        <v>310.62272443000006</v>
      </c>
      <c r="AH46" s="79">
        <v>223.80055053000012</v>
      </c>
      <c r="AI46" s="79">
        <v>268.97654478000015</v>
      </c>
      <c r="AJ46" s="79">
        <v>272.70162369000002</v>
      </c>
      <c r="AK46" s="79">
        <v>349.68411405000023</v>
      </c>
      <c r="AL46" s="79">
        <v>361.23724429999993</v>
      </c>
      <c r="AM46" s="79">
        <v>507.99554330000024</v>
      </c>
      <c r="AN46" s="79">
        <v>190.79400910000012</v>
      </c>
      <c r="AO46" s="79">
        <v>248.91941494</v>
      </c>
      <c r="AP46" s="79">
        <v>284.1466251999999</v>
      </c>
      <c r="AQ46" s="79">
        <v>386.05777080999997</v>
      </c>
      <c r="AR46" s="79">
        <v>333.46105674000012</v>
      </c>
      <c r="AS46" s="79">
        <v>295.16070547000004</v>
      </c>
      <c r="AT46" s="79">
        <v>360.10648095000028</v>
      </c>
      <c r="AU46" s="79">
        <v>358.16874633999998</v>
      </c>
      <c r="AV46" s="79">
        <v>380.36676444999995</v>
      </c>
      <c r="AW46" s="79">
        <v>423.52609768000013</v>
      </c>
      <c r="AX46" s="79">
        <v>551.12918822999973</v>
      </c>
      <c r="AY46" s="79">
        <v>549.91276233999963</v>
      </c>
      <c r="AZ46" s="79">
        <v>152.24074625000006</v>
      </c>
      <c r="BA46" s="79">
        <v>395.97120865000011</v>
      </c>
      <c r="BB46" s="79">
        <v>300.29742421999998</v>
      </c>
      <c r="BC46" s="79">
        <v>290.05758616000026</v>
      </c>
      <c r="BD46" s="79">
        <v>333.25041636999993</v>
      </c>
      <c r="BE46" s="79">
        <v>315.34743864000006</v>
      </c>
      <c r="BF46" s="79">
        <v>348.65244225999999</v>
      </c>
      <c r="BG46" s="79">
        <v>308.90864583000013</v>
      </c>
      <c r="BH46" s="79">
        <v>390.7103493599999</v>
      </c>
      <c r="BI46" s="79">
        <v>443.92190046000042</v>
      </c>
      <c r="BJ46" s="79">
        <v>447.46740483000025</v>
      </c>
      <c r="BK46" s="79">
        <v>547.81434934000004</v>
      </c>
      <c r="BL46" s="79">
        <v>88.346107169999996</v>
      </c>
      <c r="BM46" s="79">
        <v>176.43423498000001</v>
      </c>
      <c r="BN46" s="79">
        <v>275.20429838000013</v>
      </c>
      <c r="BO46" s="79">
        <v>109.60749697</v>
      </c>
      <c r="BP46" s="79">
        <v>211.05585786999998</v>
      </c>
      <c r="BQ46" s="79">
        <v>269.73065908000001</v>
      </c>
      <c r="BR46" s="79">
        <v>167.14184857000012</v>
      </c>
      <c r="BS46" s="79">
        <v>221.46102329000013</v>
      </c>
      <c r="BT46" s="79">
        <v>172.88109953999998</v>
      </c>
      <c r="BU46" s="79">
        <v>201.81472495000008</v>
      </c>
      <c r="BV46" s="79">
        <v>202.74812686999996</v>
      </c>
      <c r="BW46" s="79">
        <v>220.04060002000003</v>
      </c>
      <c r="BX46" s="79">
        <v>13.79802772</v>
      </c>
      <c r="BY46" s="79">
        <v>60.682586929999999</v>
      </c>
      <c r="BZ46" s="79">
        <v>122.81078696999998</v>
      </c>
      <c r="CA46" s="79">
        <v>94.513858989999974</v>
      </c>
      <c r="CB46" s="79">
        <v>69.922979029999979</v>
      </c>
      <c r="CC46" s="79">
        <v>84.164756329999975</v>
      </c>
      <c r="CD46" s="79">
        <v>184.96501605000003</v>
      </c>
      <c r="CE46" s="79">
        <v>383.05186550000002</v>
      </c>
      <c r="CF46" s="79">
        <v>297.27964495999981</v>
      </c>
      <c r="CG46" s="79">
        <v>148.11696021000003</v>
      </c>
      <c r="CH46" s="79">
        <v>495.39850920999982</v>
      </c>
      <c r="CI46" s="80">
        <v>719.10549097999967</v>
      </c>
    </row>
    <row r="47" spans="1:87">
      <c r="A47" s="86">
        <v>2212</v>
      </c>
      <c r="B47" s="221" t="s">
        <v>18</v>
      </c>
      <c r="C47" s="84">
        <f t="shared" ref="C47:C49" si="304">+SUM(AB47:AM47)</f>
        <v>1497.4797461300004</v>
      </c>
      <c r="D47" s="84">
        <f t="shared" ref="D47:D49" si="305">+SUM(AN47:AY47)</f>
        <v>1718.8663420899995</v>
      </c>
      <c r="E47" s="84">
        <f t="shared" ref="E47:E49" si="306">+SUM(AZ47:BK47)</f>
        <v>1659.4939633400004</v>
      </c>
      <c r="F47" s="84">
        <f t="shared" ref="F47:F49" si="307">+SUM(BL47:BW47)</f>
        <v>1852.8862354500002</v>
      </c>
      <c r="G47" s="84">
        <f t="shared" ref="G47:G49" si="308">+SUM(BX47:CI47)</f>
        <v>1928.3327788099998</v>
      </c>
      <c r="H47" s="125">
        <f t="shared" si="284"/>
        <v>270.45298762000004</v>
      </c>
      <c r="I47" s="84">
        <f t="shared" si="285"/>
        <v>339.8691719699998</v>
      </c>
      <c r="J47" s="84">
        <f t="shared" si="286"/>
        <v>390.12145776000045</v>
      </c>
      <c r="K47" s="84">
        <f t="shared" si="287"/>
        <v>497.0361287799999</v>
      </c>
      <c r="L47" s="84">
        <f t="shared" si="288"/>
        <v>324.25036814000009</v>
      </c>
      <c r="M47" s="84">
        <f t="shared" si="289"/>
        <v>368.05414209000003</v>
      </c>
      <c r="N47" s="84">
        <f t="shared" si="290"/>
        <v>421.9875828800001</v>
      </c>
      <c r="O47" s="84">
        <f t="shared" si="291"/>
        <v>604.57424897999931</v>
      </c>
      <c r="P47" s="84">
        <f t="shared" si="292"/>
        <v>362.05338216999996</v>
      </c>
      <c r="Q47" s="84">
        <f t="shared" si="293"/>
        <v>415.56546614999974</v>
      </c>
      <c r="R47" s="84">
        <f t="shared" si="294"/>
        <v>342.58898940000023</v>
      </c>
      <c r="S47" s="84">
        <f t="shared" si="295"/>
        <v>539.28612562000058</v>
      </c>
      <c r="T47" s="84">
        <f t="shared" si="296"/>
        <v>307.84905593999997</v>
      </c>
      <c r="U47" s="84">
        <f t="shared" si="297"/>
        <v>430.37776116000032</v>
      </c>
      <c r="V47" s="84">
        <f t="shared" si="298"/>
        <v>446.57703776999983</v>
      </c>
      <c r="W47" s="84">
        <f t="shared" si="299"/>
        <v>668.08238058000006</v>
      </c>
      <c r="X47" s="84">
        <f t="shared" si="300"/>
        <v>343.20148283000003</v>
      </c>
      <c r="Y47" s="84">
        <f t="shared" si="301"/>
        <v>427.78193237999994</v>
      </c>
      <c r="Z47" s="84">
        <f t="shared" si="302"/>
        <v>425.87461340999999</v>
      </c>
      <c r="AA47" s="84">
        <f t="shared" si="303"/>
        <v>731.4747501899999</v>
      </c>
      <c r="AB47" s="123">
        <v>62.967061829999992</v>
      </c>
      <c r="AC47" s="79">
        <v>98.382582099999965</v>
      </c>
      <c r="AD47" s="79">
        <v>109.10334369000012</v>
      </c>
      <c r="AE47" s="79">
        <v>112.53953590999981</v>
      </c>
      <c r="AF47" s="79">
        <v>119.87915092000017</v>
      </c>
      <c r="AG47" s="79">
        <v>107.45048513999981</v>
      </c>
      <c r="AH47" s="79">
        <v>121.53738267999989</v>
      </c>
      <c r="AI47" s="79">
        <v>129.67119507000012</v>
      </c>
      <c r="AJ47" s="79">
        <v>138.91288001000044</v>
      </c>
      <c r="AK47" s="79">
        <v>138.45095972999968</v>
      </c>
      <c r="AL47" s="79">
        <v>147.09614356000014</v>
      </c>
      <c r="AM47" s="79">
        <v>211.48902549000007</v>
      </c>
      <c r="AN47" s="79">
        <v>80.923469350000019</v>
      </c>
      <c r="AO47" s="79">
        <v>112.48921753999998</v>
      </c>
      <c r="AP47" s="79">
        <v>130.83768125000009</v>
      </c>
      <c r="AQ47" s="79">
        <v>135.64528715999995</v>
      </c>
      <c r="AR47" s="79">
        <v>120.60334444999997</v>
      </c>
      <c r="AS47" s="79">
        <v>111.80551048000015</v>
      </c>
      <c r="AT47" s="79">
        <v>133.8376571500001</v>
      </c>
      <c r="AU47" s="79">
        <v>146.26122812999998</v>
      </c>
      <c r="AV47" s="79">
        <v>141.88869760000003</v>
      </c>
      <c r="AW47" s="79">
        <v>161.35880212999962</v>
      </c>
      <c r="AX47" s="79">
        <v>167.15689149000033</v>
      </c>
      <c r="AY47" s="79">
        <v>276.05855535999927</v>
      </c>
      <c r="AZ47" s="79">
        <v>87.039806720000001</v>
      </c>
      <c r="BA47" s="79">
        <v>133.07432987999996</v>
      </c>
      <c r="BB47" s="79">
        <v>141.93924557</v>
      </c>
      <c r="BC47" s="79">
        <v>174.35685802000003</v>
      </c>
      <c r="BD47" s="79">
        <v>128.86971378999996</v>
      </c>
      <c r="BE47" s="79">
        <v>112.33889433999974</v>
      </c>
      <c r="BF47" s="79">
        <v>108.62103401000039</v>
      </c>
      <c r="BG47" s="79">
        <v>105.42238191999984</v>
      </c>
      <c r="BH47" s="79">
        <v>128.54557347000002</v>
      </c>
      <c r="BI47" s="79">
        <v>136.76674847000041</v>
      </c>
      <c r="BJ47" s="79">
        <v>127.13736202000008</v>
      </c>
      <c r="BK47" s="79">
        <v>275.38201513000001</v>
      </c>
      <c r="BL47" s="79">
        <v>56.764991529999996</v>
      </c>
      <c r="BM47" s="79">
        <v>98.92625879000002</v>
      </c>
      <c r="BN47" s="79">
        <v>152.15780561999998</v>
      </c>
      <c r="BO47" s="79">
        <v>138.53022738000033</v>
      </c>
      <c r="BP47" s="79">
        <v>136.22680154999969</v>
      </c>
      <c r="BQ47" s="79">
        <v>155.62073223000024</v>
      </c>
      <c r="BR47" s="79">
        <v>145.94106630000002</v>
      </c>
      <c r="BS47" s="79">
        <v>130.26647366999973</v>
      </c>
      <c r="BT47" s="79">
        <v>170.36949780000012</v>
      </c>
      <c r="BU47" s="79">
        <v>164.59892596999987</v>
      </c>
      <c r="BV47" s="79">
        <v>149.85817356000035</v>
      </c>
      <c r="BW47" s="79">
        <v>353.62528104999978</v>
      </c>
      <c r="BX47" s="79">
        <v>66.887576599999989</v>
      </c>
      <c r="BY47" s="79">
        <v>114.75349812999995</v>
      </c>
      <c r="BZ47" s="79">
        <v>161.5604081000001</v>
      </c>
      <c r="CA47" s="79">
        <v>142.33390009000001</v>
      </c>
      <c r="CB47" s="79">
        <v>164.47468954000013</v>
      </c>
      <c r="CC47" s="79">
        <v>120.97334274999983</v>
      </c>
      <c r="CD47" s="79">
        <v>129.1400772100001</v>
      </c>
      <c r="CE47" s="79">
        <v>151.15425270999984</v>
      </c>
      <c r="CF47" s="79">
        <v>145.58028349000006</v>
      </c>
      <c r="CG47" s="79">
        <v>242.59756355999991</v>
      </c>
      <c r="CH47" s="79">
        <v>167.54802267000053</v>
      </c>
      <c r="CI47" s="80">
        <v>321.32916395999945</v>
      </c>
    </row>
    <row r="48" spans="1:87">
      <c r="A48" s="86">
        <v>2213</v>
      </c>
      <c r="B48" s="221" t="s">
        <v>63</v>
      </c>
      <c r="C48" s="84">
        <f t="shared" si="304"/>
        <v>1.0677466666666666</v>
      </c>
      <c r="D48" s="84">
        <f t="shared" si="305"/>
        <v>15.98850541</v>
      </c>
      <c r="E48" s="84">
        <f t="shared" si="306"/>
        <v>27.985551510000001</v>
      </c>
      <c r="F48" s="84">
        <f t="shared" si="307"/>
        <v>50.839272110000003</v>
      </c>
      <c r="G48" s="84">
        <f t="shared" si="308"/>
        <v>303.49522203835585</v>
      </c>
      <c r="H48" s="125">
        <f t="shared" si="284"/>
        <v>1.8623500000000001E-2</v>
      </c>
      <c r="I48" s="84">
        <f t="shared" si="285"/>
        <v>1.1608E-2</v>
      </c>
      <c r="J48" s="84">
        <f t="shared" si="286"/>
        <v>0.40955950000000002</v>
      </c>
      <c r="K48" s="84">
        <f t="shared" si="287"/>
        <v>0.62795566666666658</v>
      </c>
      <c r="L48" s="84">
        <f t="shared" si="288"/>
        <v>2.2456881600000003</v>
      </c>
      <c r="M48" s="84">
        <f t="shared" si="289"/>
        <v>3.1465254199999997</v>
      </c>
      <c r="N48" s="84">
        <f t="shared" si="290"/>
        <v>3.0568424699999999</v>
      </c>
      <c r="O48" s="84">
        <f t="shared" si="291"/>
        <v>7.5394493600000008</v>
      </c>
      <c r="P48" s="84">
        <f t="shared" si="292"/>
        <v>0.88935564</v>
      </c>
      <c r="Q48" s="84">
        <f t="shared" si="293"/>
        <v>1.08201861</v>
      </c>
      <c r="R48" s="84">
        <f t="shared" si="294"/>
        <v>0.86294533000000007</v>
      </c>
      <c r="S48" s="84">
        <f t="shared" si="295"/>
        <v>25.151231930000002</v>
      </c>
      <c r="T48" s="84">
        <f t="shared" si="296"/>
        <v>0.27924499999999997</v>
      </c>
      <c r="U48" s="84">
        <f t="shared" si="297"/>
        <v>17.351673600000002</v>
      </c>
      <c r="V48" s="84">
        <f t="shared" si="298"/>
        <v>27.536470919999999</v>
      </c>
      <c r="W48" s="84">
        <f t="shared" si="299"/>
        <v>5.6718825900000001</v>
      </c>
      <c r="X48" s="84">
        <f t="shared" si="300"/>
        <v>10.659237000000001</v>
      </c>
      <c r="Y48" s="84">
        <f t="shared" si="301"/>
        <v>28.394043240000002</v>
      </c>
      <c r="Z48" s="84">
        <f t="shared" si="302"/>
        <v>35.783149688355827</v>
      </c>
      <c r="AA48" s="84">
        <f t="shared" si="303"/>
        <v>228.65879211000004</v>
      </c>
      <c r="AB48" s="123">
        <v>1.18586E-2</v>
      </c>
      <c r="AC48" s="79">
        <v>2.5874000000000001E-3</v>
      </c>
      <c r="AD48" s="79">
        <v>4.1774999999999998E-3</v>
      </c>
      <c r="AE48" s="79">
        <v>4.1110000000000001E-3</v>
      </c>
      <c r="AF48" s="79">
        <v>7.4970000000000002E-3</v>
      </c>
      <c r="AG48" s="79">
        <v>0</v>
      </c>
      <c r="AH48" s="79">
        <v>0</v>
      </c>
      <c r="AI48" s="79">
        <v>0</v>
      </c>
      <c r="AJ48" s="79">
        <v>0.40955950000000002</v>
      </c>
      <c r="AK48" s="79">
        <v>0</v>
      </c>
      <c r="AL48" s="79">
        <v>0.21406183333333331</v>
      </c>
      <c r="AM48" s="79">
        <v>0.41389383333333329</v>
      </c>
      <c r="AN48" s="79">
        <v>0.63340000000000007</v>
      </c>
      <c r="AO48" s="79">
        <v>0.71379100000000006</v>
      </c>
      <c r="AP48" s="79">
        <v>0.89849716000000013</v>
      </c>
      <c r="AQ48" s="79">
        <v>0.95066133000000008</v>
      </c>
      <c r="AR48" s="79">
        <v>1.0654649299999999</v>
      </c>
      <c r="AS48" s="79">
        <v>1.1303991599999998</v>
      </c>
      <c r="AT48" s="79">
        <v>0.81847174</v>
      </c>
      <c r="AU48" s="79">
        <v>0.90962425000000002</v>
      </c>
      <c r="AV48" s="79">
        <v>1.32874648</v>
      </c>
      <c r="AW48" s="79">
        <v>2.13484316</v>
      </c>
      <c r="AX48" s="79">
        <v>2.9075045800000003</v>
      </c>
      <c r="AY48" s="79">
        <v>2.49710162</v>
      </c>
      <c r="AZ48" s="79">
        <v>0</v>
      </c>
      <c r="BA48" s="79">
        <v>0.51401764000000005</v>
      </c>
      <c r="BB48" s="79">
        <v>0.375338</v>
      </c>
      <c r="BC48" s="79">
        <v>0.66374100000000003</v>
      </c>
      <c r="BD48" s="79">
        <v>0.10478624</v>
      </c>
      <c r="BE48" s="79">
        <v>0.31349136999999994</v>
      </c>
      <c r="BF48" s="79">
        <v>0.56883634999999999</v>
      </c>
      <c r="BG48" s="79">
        <v>0.12250997999999999</v>
      </c>
      <c r="BH48" s="79">
        <v>0.171599</v>
      </c>
      <c r="BI48" s="79">
        <v>0.32790311</v>
      </c>
      <c r="BJ48" s="79">
        <v>20.666744610000002</v>
      </c>
      <c r="BK48" s="79">
        <v>4.1565842100000001</v>
      </c>
      <c r="BL48" s="79">
        <v>0</v>
      </c>
      <c r="BM48" s="79">
        <v>7.1579000000000004E-2</v>
      </c>
      <c r="BN48" s="79">
        <v>0.20766599999999999</v>
      </c>
      <c r="BO48" s="79">
        <v>0.23332512</v>
      </c>
      <c r="BP48" s="79">
        <v>16.31160118</v>
      </c>
      <c r="BQ48" s="79">
        <v>0.80674730000000006</v>
      </c>
      <c r="BR48" s="79">
        <v>26.615416789999998</v>
      </c>
      <c r="BS48" s="79">
        <v>0.6219856800000001</v>
      </c>
      <c r="BT48" s="79">
        <v>0.29906845000000004</v>
      </c>
      <c r="BU48" s="79">
        <v>1.7556150199999994</v>
      </c>
      <c r="BV48" s="79">
        <v>0.53294357000000081</v>
      </c>
      <c r="BW48" s="79">
        <v>3.383324</v>
      </c>
      <c r="BX48" s="79">
        <v>4.7204139999999999</v>
      </c>
      <c r="BY48" s="79">
        <v>3.9245380000000001</v>
      </c>
      <c r="BZ48" s="79">
        <v>2.0142850000000001</v>
      </c>
      <c r="CA48" s="79">
        <v>1.281272</v>
      </c>
      <c r="CB48" s="79">
        <v>26.050871260000001</v>
      </c>
      <c r="CC48" s="79">
        <v>1.06189998</v>
      </c>
      <c r="CD48" s="79">
        <v>15.741246730000002</v>
      </c>
      <c r="CE48" s="79">
        <v>5.5767006783558246</v>
      </c>
      <c r="CF48" s="79">
        <v>14.46520228</v>
      </c>
      <c r="CG48" s="79">
        <v>49.247314950000003</v>
      </c>
      <c r="CH48" s="79">
        <v>5.0139924999999996</v>
      </c>
      <c r="CI48" s="80">
        <v>174.39748466000003</v>
      </c>
    </row>
    <row r="49" spans="1:90">
      <c r="A49" s="86">
        <v>2214</v>
      </c>
      <c r="B49" s="221" t="s">
        <v>64</v>
      </c>
      <c r="C49" s="84">
        <f t="shared" si="304"/>
        <v>87.096950359545474</v>
      </c>
      <c r="D49" s="84">
        <f t="shared" si="305"/>
        <v>155.28878457999997</v>
      </c>
      <c r="E49" s="84">
        <f t="shared" si="306"/>
        <v>46.412267329999999</v>
      </c>
      <c r="F49" s="84">
        <f t="shared" si="307"/>
        <v>46.47161882000001</v>
      </c>
      <c r="G49" s="84">
        <f t="shared" si="308"/>
        <v>41.174125560000007</v>
      </c>
      <c r="H49" s="125">
        <f t="shared" si="284"/>
        <v>21.931570789999995</v>
      </c>
      <c r="I49" s="84">
        <f t="shared" si="285"/>
        <v>25.927052299999996</v>
      </c>
      <c r="J49" s="84">
        <f t="shared" si="286"/>
        <v>15.350456709574178</v>
      </c>
      <c r="K49" s="84">
        <f t="shared" si="287"/>
        <v>23.887870559971308</v>
      </c>
      <c r="L49" s="84">
        <f t="shared" si="288"/>
        <v>36.699039290000002</v>
      </c>
      <c r="M49" s="84">
        <f t="shared" si="289"/>
        <v>34.097130379999996</v>
      </c>
      <c r="N49" s="84">
        <f t="shared" si="290"/>
        <v>34.041851689999994</v>
      </c>
      <c r="O49" s="84">
        <f t="shared" si="291"/>
        <v>50.450763219999999</v>
      </c>
      <c r="P49" s="84">
        <f t="shared" si="292"/>
        <v>16.308979749999999</v>
      </c>
      <c r="Q49" s="84">
        <f t="shared" si="293"/>
        <v>13.199150880000001</v>
      </c>
      <c r="R49" s="84">
        <f t="shared" si="294"/>
        <v>4.2694501799999998</v>
      </c>
      <c r="S49" s="84">
        <f t="shared" si="295"/>
        <v>12.634686520000002</v>
      </c>
      <c r="T49" s="84">
        <f t="shared" si="296"/>
        <v>1.5492124899999999</v>
      </c>
      <c r="U49" s="84">
        <f t="shared" si="297"/>
        <v>21.72505971</v>
      </c>
      <c r="V49" s="84">
        <f t="shared" si="298"/>
        <v>8.91501974</v>
      </c>
      <c r="W49" s="84">
        <f t="shared" si="299"/>
        <v>14.282326880000003</v>
      </c>
      <c r="X49" s="84">
        <f t="shared" si="300"/>
        <v>13.047477949999999</v>
      </c>
      <c r="Y49" s="84">
        <f t="shared" si="301"/>
        <v>14.463098909999999</v>
      </c>
      <c r="Z49" s="84">
        <f t="shared" si="302"/>
        <v>4.3281456500000104</v>
      </c>
      <c r="AA49" s="84">
        <f t="shared" si="303"/>
        <v>9.33540305</v>
      </c>
      <c r="AB49" s="123">
        <v>11.461430930000001</v>
      </c>
      <c r="AC49" s="79">
        <v>1.06771583</v>
      </c>
      <c r="AD49" s="79">
        <v>9.402424029999997</v>
      </c>
      <c r="AE49" s="79">
        <v>10.749877949999998</v>
      </c>
      <c r="AF49" s="79">
        <v>2.55865257</v>
      </c>
      <c r="AG49" s="79">
        <v>12.618521779999998</v>
      </c>
      <c r="AH49" s="79">
        <v>3.873015501094411</v>
      </c>
      <c r="AI49" s="79">
        <v>7.4541914310944106</v>
      </c>
      <c r="AJ49" s="79">
        <v>4.0232497773853551</v>
      </c>
      <c r="AK49" s="79">
        <v>6.2111627173853563</v>
      </c>
      <c r="AL49" s="79">
        <v>5.830765113136664</v>
      </c>
      <c r="AM49" s="79">
        <v>11.845942729449288</v>
      </c>
      <c r="AN49" s="79">
        <v>10.85671718</v>
      </c>
      <c r="AO49" s="79">
        <v>9.6445524799999998</v>
      </c>
      <c r="AP49" s="79">
        <v>16.19776963</v>
      </c>
      <c r="AQ49" s="79">
        <v>12.007789509999997</v>
      </c>
      <c r="AR49" s="79">
        <v>10.339420259999999</v>
      </c>
      <c r="AS49" s="79">
        <v>11.74992061</v>
      </c>
      <c r="AT49" s="79">
        <v>11.253325849999998</v>
      </c>
      <c r="AU49" s="79">
        <v>13.011938759999998</v>
      </c>
      <c r="AV49" s="79">
        <v>9.7765870800000005</v>
      </c>
      <c r="AW49" s="79">
        <v>13.652188060000002</v>
      </c>
      <c r="AX49" s="79">
        <v>15.329198890000001</v>
      </c>
      <c r="AY49" s="79">
        <v>21.469376269999998</v>
      </c>
      <c r="AZ49" s="79">
        <v>6.64313837</v>
      </c>
      <c r="BA49" s="79">
        <v>4.1401509499999998</v>
      </c>
      <c r="BB49" s="79">
        <v>5.5256904299999992</v>
      </c>
      <c r="BC49" s="79">
        <v>7.8546885800000004</v>
      </c>
      <c r="BD49" s="79">
        <v>3.1030244600000003</v>
      </c>
      <c r="BE49" s="79">
        <v>2.2414378400000001</v>
      </c>
      <c r="BF49" s="79">
        <v>0.54239035000000002</v>
      </c>
      <c r="BG49" s="79">
        <v>3.1837213100000001</v>
      </c>
      <c r="BH49" s="79">
        <v>0.54333852000000005</v>
      </c>
      <c r="BI49" s="79">
        <v>1.4878746700000001</v>
      </c>
      <c r="BJ49" s="79">
        <v>1.1936755200000002</v>
      </c>
      <c r="BK49" s="79">
        <v>9.9531363300000013</v>
      </c>
      <c r="BL49" s="79">
        <v>0.22416321000000003</v>
      </c>
      <c r="BM49" s="79">
        <v>0.79834603999999998</v>
      </c>
      <c r="BN49" s="79">
        <v>0.52670324000000002</v>
      </c>
      <c r="BO49" s="79">
        <v>6.8242425100000004</v>
      </c>
      <c r="BP49" s="79">
        <v>8.2101904000000001</v>
      </c>
      <c r="BQ49" s="79">
        <v>6.6906268000000004</v>
      </c>
      <c r="BR49" s="79">
        <v>5.0577159599999995</v>
      </c>
      <c r="BS49" s="79">
        <v>0.85367514000000011</v>
      </c>
      <c r="BT49" s="79">
        <v>3.0036286400000001</v>
      </c>
      <c r="BU49" s="79">
        <v>0.74605566000000001</v>
      </c>
      <c r="BV49" s="79">
        <v>0.94853254999999992</v>
      </c>
      <c r="BW49" s="79">
        <v>12.587738670000002</v>
      </c>
      <c r="BX49" s="79">
        <v>5.4790749299999995</v>
      </c>
      <c r="BY49" s="79">
        <v>2.4358972799999998</v>
      </c>
      <c r="BZ49" s="79">
        <v>5.13250574</v>
      </c>
      <c r="CA49" s="79">
        <v>2.9783246499999994</v>
      </c>
      <c r="CB49" s="79">
        <v>7.7369512699999996</v>
      </c>
      <c r="CC49" s="79">
        <v>3.7478229899999995</v>
      </c>
      <c r="CD49" s="79">
        <v>0.89624654000000004</v>
      </c>
      <c r="CE49" s="79">
        <v>3.27347823000001</v>
      </c>
      <c r="CF49" s="79">
        <v>0.15842087999999999</v>
      </c>
      <c r="CG49" s="79">
        <v>0.36507993999999988</v>
      </c>
      <c r="CH49" s="79">
        <v>2.7295396799999998</v>
      </c>
      <c r="CI49" s="80">
        <v>6.2407834299999996</v>
      </c>
    </row>
    <row r="50" spans="1:90">
      <c r="A50" s="86">
        <v>222</v>
      </c>
      <c r="B50" s="88" t="s">
        <v>25</v>
      </c>
      <c r="C50" s="84">
        <f>+SUM(AB50:AM50)</f>
        <v>2433.8353016799992</v>
      </c>
      <c r="D50" s="84">
        <f>+SUM(AN50:AY50)</f>
        <v>2873.0931614624706</v>
      </c>
      <c r="E50" s="84">
        <f>+SUM(AZ50:BK50)</f>
        <v>3091.7017442919059</v>
      </c>
      <c r="F50" s="84">
        <f>+SUM(BL50:BW50)</f>
        <v>3260.6650326894905</v>
      </c>
      <c r="G50" s="84">
        <f>+SUM(BX50:CI50)</f>
        <v>3607.7246202600004</v>
      </c>
      <c r="H50" s="125">
        <f t="shared" si="284"/>
        <v>614.0668338402952</v>
      </c>
      <c r="I50" s="84">
        <f t="shared" si="285"/>
        <v>564.46904484127822</v>
      </c>
      <c r="J50" s="84">
        <f t="shared" si="286"/>
        <v>492.07561849679689</v>
      </c>
      <c r="K50" s="84">
        <f t="shared" si="287"/>
        <v>763.22380450162882</v>
      </c>
      <c r="L50" s="84">
        <f t="shared" si="288"/>
        <v>631.4950611200004</v>
      </c>
      <c r="M50" s="84">
        <f t="shared" si="289"/>
        <v>636.86939255247125</v>
      </c>
      <c r="N50" s="84">
        <f t="shared" si="290"/>
        <v>525.38473264715412</v>
      </c>
      <c r="O50" s="84">
        <f t="shared" si="291"/>
        <v>1079.3439751428441</v>
      </c>
      <c r="P50" s="84">
        <f t="shared" si="292"/>
        <v>604.61452080999993</v>
      </c>
      <c r="Q50" s="84">
        <f t="shared" si="293"/>
        <v>677.12656885000035</v>
      </c>
      <c r="R50" s="84">
        <f t="shared" si="294"/>
        <v>840.94796564999979</v>
      </c>
      <c r="S50" s="84">
        <f t="shared" si="295"/>
        <v>969.01268898190597</v>
      </c>
      <c r="T50" s="84">
        <f t="shared" si="296"/>
        <v>557.90607206999982</v>
      </c>
      <c r="U50" s="84">
        <f t="shared" si="297"/>
        <v>842.42869087000031</v>
      </c>
      <c r="V50" s="84">
        <f t="shared" si="298"/>
        <v>420.89545154999951</v>
      </c>
      <c r="W50" s="84">
        <f t="shared" si="299"/>
        <v>1439.434818199491</v>
      </c>
      <c r="X50" s="84">
        <f t="shared" si="300"/>
        <v>592.61897984999996</v>
      </c>
      <c r="Y50" s="84">
        <f t="shared" si="301"/>
        <v>521.66460481000036</v>
      </c>
      <c r="Z50" s="84">
        <f t="shared" si="302"/>
        <v>889.49078620000114</v>
      </c>
      <c r="AA50" s="84">
        <f t="shared" si="303"/>
        <v>1603.9502493999989</v>
      </c>
      <c r="AB50" s="123">
        <v>270.80412837</v>
      </c>
      <c r="AC50" s="79">
        <v>114.56192549446887</v>
      </c>
      <c r="AD50" s="79">
        <v>228.70077997582638</v>
      </c>
      <c r="AE50" s="79">
        <v>139.39059436333358</v>
      </c>
      <c r="AF50" s="79">
        <v>198.03263640666677</v>
      </c>
      <c r="AG50" s="79">
        <v>227.0458140712779</v>
      </c>
      <c r="AH50" s="79">
        <v>160.29802766026879</v>
      </c>
      <c r="AI50" s="79">
        <v>192.05819456986112</v>
      </c>
      <c r="AJ50" s="79">
        <v>139.71939626666699</v>
      </c>
      <c r="AK50" s="79">
        <v>239.13922023710901</v>
      </c>
      <c r="AL50" s="79">
        <v>216.31432839666769</v>
      </c>
      <c r="AM50" s="79">
        <v>307.77025586785209</v>
      </c>
      <c r="AN50" s="79">
        <v>124.88936700000005</v>
      </c>
      <c r="AO50" s="79">
        <v>308.35215241000003</v>
      </c>
      <c r="AP50" s="79">
        <v>198.25354171000029</v>
      </c>
      <c r="AQ50" s="79">
        <v>244.8291669099996</v>
      </c>
      <c r="AR50" s="79">
        <v>161.98786320000025</v>
      </c>
      <c r="AS50" s="79">
        <v>230.05236244247146</v>
      </c>
      <c r="AT50" s="79">
        <v>163.47349615019036</v>
      </c>
      <c r="AU50" s="79">
        <v>156.125740291819</v>
      </c>
      <c r="AV50" s="79">
        <v>205.78549620514482</v>
      </c>
      <c r="AW50" s="79">
        <v>369.67870748224186</v>
      </c>
      <c r="AX50" s="79">
        <v>278.33733732999895</v>
      </c>
      <c r="AY50" s="79">
        <v>431.32793033060335</v>
      </c>
      <c r="AZ50" s="79">
        <v>150.20788322000018</v>
      </c>
      <c r="BA50" s="79">
        <v>255.10529790000001</v>
      </c>
      <c r="BB50" s="79">
        <v>199.30133968999976</v>
      </c>
      <c r="BC50" s="79">
        <v>296.51415646000038</v>
      </c>
      <c r="BD50" s="79">
        <v>120.23204015000049</v>
      </c>
      <c r="BE50" s="79">
        <v>260.38037223999947</v>
      </c>
      <c r="BF50" s="79">
        <v>310.54542090000075</v>
      </c>
      <c r="BG50" s="79">
        <v>284.30813784999867</v>
      </c>
      <c r="BH50" s="79">
        <v>246.09440690000039</v>
      </c>
      <c r="BI50" s="79">
        <v>318.95977471999959</v>
      </c>
      <c r="BJ50" s="79">
        <v>334.28556618015716</v>
      </c>
      <c r="BK50" s="79">
        <v>315.76734808174916</v>
      </c>
      <c r="BL50" s="79">
        <v>173.42564052999992</v>
      </c>
      <c r="BM50" s="79">
        <v>282.24644737999995</v>
      </c>
      <c r="BN50" s="79">
        <v>102.23398416000002</v>
      </c>
      <c r="BO50" s="79">
        <v>146.38829151000007</v>
      </c>
      <c r="BP50" s="79">
        <v>484.23257565999995</v>
      </c>
      <c r="BQ50" s="79">
        <v>211.80782370000037</v>
      </c>
      <c r="BR50" s="79">
        <v>230.85401779</v>
      </c>
      <c r="BS50" s="79">
        <v>121.28119429999947</v>
      </c>
      <c r="BT50" s="79">
        <v>68.760239460000037</v>
      </c>
      <c r="BU50" s="79">
        <v>341.48213089000006</v>
      </c>
      <c r="BV50" s="79">
        <v>145.42795468249204</v>
      </c>
      <c r="BW50" s="79">
        <v>952.52473262699891</v>
      </c>
      <c r="BX50" s="79">
        <v>286.89486633000001</v>
      </c>
      <c r="BY50" s="79">
        <v>169.04824152999993</v>
      </c>
      <c r="BZ50" s="79">
        <v>136.67587198999999</v>
      </c>
      <c r="CA50" s="79">
        <v>154.06985735000021</v>
      </c>
      <c r="CB50" s="79">
        <v>179.31035059999985</v>
      </c>
      <c r="CC50" s="79">
        <v>188.28439686000033</v>
      </c>
      <c r="CD50" s="79">
        <v>212.4371301299999</v>
      </c>
      <c r="CE50" s="79">
        <v>234.27991076000009</v>
      </c>
      <c r="CF50" s="79">
        <v>442.77374531000117</v>
      </c>
      <c r="CG50" s="79">
        <v>359.99457355999812</v>
      </c>
      <c r="CH50" s="79">
        <v>417.68844956000106</v>
      </c>
      <c r="CI50" s="80">
        <v>826.26722627999959</v>
      </c>
    </row>
    <row r="51" spans="1:90">
      <c r="A51" s="86">
        <v>223</v>
      </c>
      <c r="B51" s="88" t="s">
        <v>26</v>
      </c>
      <c r="C51" s="84">
        <f t="shared" ref="C51" si="309">+SUM(AB51:AM51)</f>
        <v>4867.8358210471224</v>
      </c>
      <c r="D51" s="84">
        <f t="shared" ref="D51" si="310">+SUM(AN51:AY51)</f>
        <v>6846.6360915943187</v>
      </c>
      <c r="E51" s="84">
        <f t="shared" ref="E51" si="311">+SUM(AZ51:BK51)</f>
        <v>7026.5021678100002</v>
      </c>
      <c r="F51" s="84">
        <f t="shared" ref="F51" si="312">+SUM(BL51:BW51)</f>
        <v>5730.2679676342159</v>
      </c>
      <c r="G51" s="84">
        <f t="shared" ref="G51" si="313">+SUM(BX51:CI51)</f>
        <v>5646.8131016541165</v>
      </c>
      <c r="H51" s="125">
        <f t="shared" si="284"/>
        <v>1040.5855601637413</v>
      </c>
      <c r="I51" s="84">
        <f t="shared" si="285"/>
        <v>965.86402351422112</v>
      </c>
      <c r="J51" s="84">
        <f t="shared" si="286"/>
        <v>1237.3028117670042</v>
      </c>
      <c r="K51" s="84">
        <f t="shared" si="287"/>
        <v>1624.0834256021553</v>
      </c>
      <c r="L51" s="84">
        <f t="shared" si="288"/>
        <v>1231.2601866913978</v>
      </c>
      <c r="M51" s="84">
        <f t="shared" si="289"/>
        <v>1350.9653403658976</v>
      </c>
      <c r="N51" s="84">
        <f t="shared" si="290"/>
        <v>1699.9131158872028</v>
      </c>
      <c r="O51" s="84">
        <f t="shared" si="291"/>
        <v>2564.4974486498204</v>
      </c>
      <c r="P51" s="84">
        <f t="shared" si="292"/>
        <v>1384.1643361687366</v>
      </c>
      <c r="Q51" s="84">
        <f t="shared" si="293"/>
        <v>1535.1502914441849</v>
      </c>
      <c r="R51" s="84">
        <f t="shared" si="294"/>
        <v>1637.5378421410339</v>
      </c>
      <c r="S51" s="84">
        <f t="shared" si="295"/>
        <v>2469.6496980560451</v>
      </c>
      <c r="T51" s="84">
        <f t="shared" si="296"/>
        <v>1325.0193391516104</v>
      </c>
      <c r="U51" s="84">
        <f t="shared" si="297"/>
        <v>1504.5283108754686</v>
      </c>
      <c r="V51" s="84">
        <f t="shared" si="298"/>
        <v>1308.4927310530002</v>
      </c>
      <c r="W51" s="84">
        <f t="shared" si="299"/>
        <v>1592.2275865541376</v>
      </c>
      <c r="X51" s="84">
        <f t="shared" si="300"/>
        <v>1556.6358441019984</v>
      </c>
      <c r="Y51" s="84">
        <f t="shared" si="301"/>
        <v>1568.3706459970072</v>
      </c>
      <c r="Z51" s="84">
        <f t="shared" si="302"/>
        <v>1152.392845938446</v>
      </c>
      <c r="AA51" s="84">
        <f t="shared" si="303"/>
        <v>1369.4137656166654</v>
      </c>
      <c r="AB51" s="123">
        <v>390.98127322592177</v>
      </c>
      <c r="AC51" s="79">
        <v>404.03343516159242</v>
      </c>
      <c r="AD51" s="79">
        <v>245.57085177622713</v>
      </c>
      <c r="AE51" s="79">
        <v>373.6993104664059</v>
      </c>
      <c r="AF51" s="79">
        <v>302.94616126755858</v>
      </c>
      <c r="AG51" s="79">
        <v>289.21855178025663</v>
      </c>
      <c r="AH51" s="79">
        <v>349.92849817506919</v>
      </c>
      <c r="AI51" s="79">
        <v>448.48228503722277</v>
      </c>
      <c r="AJ51" s="79">
        <v>438.89202855471211</v>
      </c>
      <c r="AK51" s="79">
        <v>482.22897590917984</v>
      </c>
      <c r="AL51" s="79">
        <v>426.26770045502968</v>
      </c>
      <c r="AM51" s="79">
        <v>715.58674923794581</v>
      </c>
      <c r="AN51" s="79">
        <v>372.52522535742645</v>
      </c>
      <c r="AO51" s="79">
        <v>371.02712810581232</v>
      </c>
      <c r="AP51" s="79">
        <v>487.70783322815902</v>
      </c>
      <c r="AQ51" s="79">
        <v>487.81634149711181</v>
      </c>
      <c r="AR51" s="79">
        <v>434.930624909215</v>
      </c>
      <c r="AS51" s="79">
        <v>428.2183739595709</v>
      </c>
      <c r="AT51" s="79">
        <v>581.15136214947927</v>
      </c>
      <c r="AU51" s="79">
        <v>592.92002354901331</v>
      </c>
      <c r="AV51" s="79">
        <v>525.84173018871024</v>
      </c>
      <c r="AW51" s="79">
        <v>694.84595822483175</v>
      </c>
      <c r="AX51" s="79">
        <v>751.41299637318753</v>
      </c>
      <c r="AY51" s="79">
        <v>1118.2384940518014</v>
      </c>
      <c r="AZ51" s="79">
        <v>358.33387301136713</v>
      </c>
      <c r="BA51" s="79">
        <v>495.04214672204637</v>
      </c>
      <c r="BB51" s="79">
        <v>530.78831643532305</v>
      </c>
      <c r="BC51" s="79">
        <v>509.24595390597159</v>
      </c>
      <c r="BD51" s="79">
        <v>498.83381718022127</v>
      </c>
      <c r="BE51" s="79">
        <v>527.070520357992</v>
      </c>
      <c r="BF51" s="79">
        <v>583.627444182619</v>
      </c>
      <c r="BG51" s="79">
        <v>528.17961860653202</v>
      </c>
      <c r="BH51" s="79">
        <v>525.7307793518828</v>
      </c>
      <c r="BI51" s="79">
        <v>801.02332566955602</v>
      </c>
      <c r="BJ51" s="79">
        <v>616.40530864073037</v>
      </c>
      <c r="BK51" s="79">
        <v>1052.2210637457586</v>
      </c>
      <c r="BL51" s="79">
        <v>323.97621870875673</v>
      </c>
      <c r="BM51" s="79">
        <v>469.97985678999396</v>
      </c>
      <c r="BN51" s="79">
        <v>531.06326365285975</v>
      </c>
      <c r="BO51" s="79">
        <v>493.30988818048462</v>
      </c>
      <c r="BP51" s="79">
        <v>493.57427690261989</v>
      </c>
      <c r="BQ51" s="79">
        <v>517.64414579236404</v>
      </c>
      <c r="BR51" s="79">
        <v>420.1955351567974</v>
      </c>
      <c r="BS51" s="79">
        <v>431.99888555589416</v>
      </c>
      <c r="BT51" s="79">
        <v>456.29831034030872</v>
      </c>
      <c r="BU51" s="79">
        <v>486.19437623819817</v>
      </c>
      <c r="BV51" s="79">
        <v>419.10488537429495</v>
      </c>
      <c r="BW51" s="79">
        <v>686.92832494164441</v>
      </c>
      <c r="BX51" s="79">
        <v>274.47204009602984</v>
      </c>
      <c r="BY51" s="79">
        <v>530.3282593084374</v>
      </c>
      <c r="BZ51" s="79">
        <v>751.83554469753108</v>
      </c>
      <c r="CA51" s="79">
        <v>529.6674383699999</v>
      </c>
      <c r="CB51" s="79">
        <v>357.14561376646373</v>
      </c>
      <c r="CC51" s="79">
        <v>681.55759386054342</v>
      </c>
      <c r="CD51" s="79">
        <v>478.002607771822</v>
      </c>
      <c r="CE51" s="79">
        <v>325.32407705914687</v>
      </c>
      <c r="CF51" s="79">
        <v>349.06616110747717</v>
      </c>
      <c r="CG51" s="79">
        <v>375.90322039821706</v>
      </c>
      <c r="CH51" s="79">
        <v>360.53304916733975</v>
      </c>
      <c r="CI51" s="80">
        <v>632.97749605110846</v>
      </c>
    </row>
    <row r="52" spans="1:90">
      <c r="A52" s="78"/>
      <c r="B52" s="94"/>
      <c r="H52" s="126"/>
      <c r="AB52" s="126"/>
      <c r="CI52" s="85"/>
    </row>
    <row r="53" spans="1:90">
      <c r="A53" s="89"/>
      <c r="B53" s="5"/>
      <c r="C53" s="79"/>
      <c r="D53" s="79"/>
      <c r="E53" s="79"/>
      <c r="F53" s="79"/>
      <c r="G53" s="79"/>
      <c r="H53" s="12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123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80"/>
    </row>
    <row r="54" spans="1:90">
      <c r="A54" s="78"/>
      <c r="H54" s="126"/>
      <c r="AB54" s="126"/>
      <c r="CI54" s="85"/>
    </row>
    <row r="55" spans="1:90" s="5" customFormat="1" ht="18.75">
      <c r="A55" s="97">
        <v>3</v>
      </c>
      <c r="B55" s="98" t="s">
        <v>65</v>
      </c>
      <c r="C55" s="99">
        <f t="shared" ref="C55:H55" si="314">C6-C28</f>
        <v>-2634.4272613294161</v>
      </c>
      <c r="D55" s="99">
        <f t="shared" si="314"/>
        <v>-7431.1970099707542</v>
      </c>
      <c r="E55" s="99">
        <f t="shared" si="314"/>
        <v>-8062.6964919919847</v>
      </c>
      <c r="F55" s="99">
        <f t="shared" si="314"/>
        <v>-6117.2697511604638</v>
      </c>
      <c r="G55" s="99">
        <f t="shared" si="314"/>
        <v>-9067.8777252809887</v>
      </c>
      <c r="H55" s="129">
        <f t="shared" si="314"/>
        <v>892.8467879030668</v>
      </c>
      <c r="I55" s="99">
        <f t="shared" ref="I55:S55" si="315">I6-I28</f>
        <v>716.36155882053936</v>
      </c>
      <c r="J55" s="99">
        <f t="shared" si="315"/>
        <v>-662.72998016232486</v>
      </c>
      <c r="K55" s="99">
        <f t="shared" si="315"/>
        <v>-3580.9056278906937</v>
      </c>
      <c r="L55" s="99">
        <f t="shared" si="315"/>
        <v>-757.00916849758869</v>
      </c>
      <c r="M55" s="99">
        <f t="shared" si="315"/>
        <v>-679.02294015194457</v>
      </c>
      <c r="N55" s="99">
        <f t="shared" si="315"/>
        <v>-1422.9242062872108</v>
      </c>
      <c r="O55" s="99">
        <f t="shared" si="315"/>
        <v>-4572.2406950340028</v>
      </c>
      <c r="P55" s="99">
        <f t="shared" si="315"/>
        <v>-252.60634294947522</v>
      </c>
      <c r="Q55" s="99">
        <f t="shared" si="315"/>
        <v>-380.86465580737786</v>
      </c>
      <c r="R55" s="99">
        <f t="shared" si="315"/>
        <v>-1990.9782010942472</v>
      </c>
      <c r="S55" s="99">
        <f t="shared" si="315"/>
        <v>-5438.2472921408844</v>
      </c>
      <c r="T55" s="99">
        <f>T6-T28</f>
        <v>-317.37053907391783</v>
      </c>
      <c r="U55" s="99">
        <f t="shared" ref="U55:AA55" si="316">U6-U28</f>
        <v>-397.82436756669813</v>
      </c>
      <c r="V55" s="99">
        <f t="shared" si="316"/>
        <v>-869.37144570715827</v>
      </c>
      <c r="W55" s="99">
        <f t="shared" si="316"/>
        <v>-4532.7033988126996</v>
      </c>
      <c r="X55" s="99">
        <f t="shared" si="316"/>
        <v>-1811.7616901580141</v>
      </c>
      <c r="Y55" s="99">
        <f t="shared" si="316"/>
        <v>-1086.9388125813148</v>
      </c>
      <c r="Z55" s="99">
        <f t="shared" si="316"/>
        <v>-1920.7308553453877</v>
      </c>
      <c r="AA55" s="99">
        <f t="shared" si="316"/>
        <v>-4248.4463671962785</v>
      </c>
      <c r="AB55" s="129">
        <f>AB6-AB28</f>
        <v>420.61849691557472</v>
      </c>
      <c r="AC55" s="99">
        <f t="shared" ref="AC55:BG55" si="317">AC6-AC28</f>
        <v>211.39373887731335</v>
      </c>
      <c r="AD55" s="99">
        <f t="shared" si="317"/>
        <v>260.83455211017963</v>
      </c>
      <c r="AE55" s="99">
        <f t="shared" si="317"/>
        <v>715.1256772491588</v>
      </c>
      <c r="AF55" s="99">
        <f t="shared" si="317"/>
        <v>317.62465022850392</v>
      </c>
      <c r="AG55" s="99">
        <f t="shared" si="317"/>
        <v>-316.38876865712518</v>
      </c>
      <c r="AH55" s="99">
        <f t="shared" si="317"/>
        <v>68.453281009578404</v>
      </c>
      <c r="AI55" s="99">
        <f t="shared" si="317"/>
        <v>-534.10703625501901</v>
      </c>
      <c r="AJ55" s="99">
        <f t="shared" si="317"/>
        <v>-197.07622491688653</v>
      </c>
      <c r="AK55" s="99">
        <f t="shared" si="317"/>
        <v>-564.73922414532626</v>
      </c>
      <c r="AL55" s="99">
        <f t="shared" si="317"/>
        <v>-886.65720993404739</v>
      </c>
      <c r="AM55" s="99">
        <f t="shared" si="317"/>
        <v>-2129.5091938113201</v>
      </c>
      <c r="AN55" s="99">
        <f t="shared" si="317"/>
        <v>741.1625610555634</v>
      </c>
      <c r="AO55" s="99">
        <f t="shared" si="317"/>
        <v>-889.05241875857382</v>
      </c>
      <c r="AP55" s="99">
        <f t="shared" si="317"/>
        <v>-609.11931079458054</v>
      </c>
      <c r="AQ55" s="99">
        <f t="shared" si="317"/>
        <v>248.53848240256866</v>
      </c>
      <c r="AR55" s="99">
        <f t="shared" si="317"/>
        <v>-44.963124899659306</v>
      </c>
      <c r="AS55" s="99">
        <f t="shared" si="317"/>
        <v>-882.59829765485574</v>
      </c>
      <c r="AT55" s="99">
        <f t="shared" si="317"/>
        <v>80.240010037472075</v>
      </c>
      <c r="AU55" s="99">
        <f t="shared" si="317"/>
        <v>-806.98501346113699</v>
      </c>
      <c r="AV55" s="99">
        <f t="shared" si="317"/>
        <v>-696.17920286354729</v>
      </c>
      <c r="AW55" s="99">
        <f t="shared" si="317"/>
        <v>-742.56714357021428</v>
      </c>
      <c r="AX55" s="99">
        <f t="shared" si="317"/>
        <v>-1205.6717136151592</v>
      </c>
      <c r="AY55" s="99">
        <f t="shared" si="317"/>
        <v>-2624.0018378486302</v>
      </c>
      <c r="AZ55" s="99">
        <f t="shared" si="317"/>
        <v>776.09606672838117</v>
      </c>
      <c r="BA55" s="99">
        <f t="shared" si="317"/>
        <v>-747.14358569298611</v>
      </c>
      <c r="BB55" s="99">
        <f t="shared" si="317"/>
        <v>-281.55882398487029</v>
      </c>
      <c r="BC55" s="99">
        <f t="shared" si="317"/>
        <v>-20.637455323264476</v>
      </c>
      <c r="BD55" s="99">
        <f t="shared" si="317"/>
        <v>-78.072829370175896</v>
      </c>
      <c r="BE55" s="99">
        <f t="shared" si="317"/>
        <v>-282.15437111393385</v>
      </c>
      <c r="BF55" s="99">
        <f t="shared" si="317"/>
        <v>-586.30461648094024</v>
      </c>
      <c r="BG55" s="99">
        <f t="shared" si="317"/>
        <v>-781.52236389707969</v>
      </c>
      <c r="BH55" s="99">
        <f t="shared" ref="BH55:CI55" si="318">BH6-BH28</f>
        <v>-623.15122071622727</v>
      </c>
      <c r="BI55" s="99">
        <f t="shared" si="318"/>
        <v>-1122.7140849544139</v>
      </c>
      <c r="BJ55" s="99">
        <f t="shared" si="318"/>
        <v>-865.54364134684965</v>
      </c>
      <c r="BK55" s="99">
        <f t="shared" si="318"/>
        <v>-3449.9895658396172</v>
      </c>
      <c r="BL55" s="99">
        <f t="shared" si="318"/>
        <v>521.91224033779599</v>
      </c>
      <c r="BM55" s="99">
        <f t="shared" si="318"/>
        <v>-149.77067801181147</v>
      </c>
      <c r="BN55" s="99">
        <f t="shared" si="318"/>
        <v>-689.5121013999028</v>
      </c>
      <c r="BO55" s="99">
        <f t="shared" si="318"/>
        <v>543.12174448153291</v>
      </c>
      <c r="BP55" s="99">
        <f t="shared" si="318"/>
        <v>-481.89971546537481</v>
      </c>
      <c r="BQ55" s="99">
        <f t="shared" si="318"/>
        <v>-459.04639658285487</v>
      </c>
      <c r="BR55" s="99">
        <f t="shared" si="318"/>
        <v>480.10438085944088</v>
      </c>
      <c r="BS55" s="99">
        <f t="shared" si="318"/>
        <v>-659.52904929110264</v>
      </c>
      <c r="BT55" s="99">
        <f t="shared" si="318"/>
        <v>-689.94677727549879</v>
      </c>
      <c r="BU55" s="99">
        <f t="shared" si="318"/>
        <v>-744.60603206022233</v>
      </c>
      <c r="BV55" s="99">
        <f t="shared" si="318"/>
        <v>-623.57794371010868</v>
      </c>
      <c r="BW55" s="99">
        <f t="shared" si="318"/>
        <v>-3164.5194230423676</v>
      </c>
      <c r="BX55" s="99">
        <f t="shared" si="318"/>
        <v>184.93390894984486</v>
      </c>
      <c r="BY55" s="99">
        <f t="shared" si="318"/>
        <v>-902.94280775471907</v>
      </c>
      <c r="BZ55" s="99">
        <f t="shared" si="318"/>
        <v>-1093.7527913531394</v>
      </c>
      <c r="CA55" s="99">
        <f t="shared" si="318"/>
        <v>-23.540674510136341</v>
      </c>
      <c r="CB55" s="99">
        <f t="shared" si="318"/>
        <v>-469.16988384267734</v>
      </c>
      <c r="CC55" s="99">
        <f t="shared" si="318"/>
        <v>-594.22825422850292</v>
      </c>
      <c r="CD55" s="99">
        <f t="shared" si="318"/>
        <v>-349.4232144436055</v>
      </c>
      <c r="CE55" s="99">
        <f t="shared" si="318"/>
        <v>-613.50211754714155</v>
      </c>
      <c r="CF55" s="99">
        <f t="shared" si="318"/>
        <v>-957.80552335463881</v>
      </c>
      <c r="CG55" s="99">
        <f t="shared" si="318"/>
        <v>-645.91122089105693</v>
      </c>
      <c r="CH55" s="99">
        <f t="shared" si="318"/>
        <v>-1278.8613287463445</v>
      </c>
      <c r="CI55" s="100">
        <f t="shared" si="318"/>
        <v>-2323.6738175588748</v>
      </c>
    </row>
    <row r="56" spans="1:90">
      <c r="A56" s="78"/>
      <c r="C56" s="79"/>
      <c r="D56" s="79"/>
      <c r="E56" s="79"/>
      <c r="F56" s="79"/>
      <c r="G56" s="79"/>
      <c r="H56" s="123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123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80"/>
    </row>
    <row r="57" spans="1:90" s="102" customFormat="1" ht="18.75">
      <c r="A57" s="101">
        <v>4</v>
      </c>
      <c r="B57" s="102" t="s">
        <v>66</v>
      </c>
      <c r="C57" s="103">
        <f t="shared" ref="C57:H57" si="319">+C55+C33</f>
        <v>-1944.5228759842644</v>
      </c>
      <c r="D57" s="103">
        <f t="shared" si="319"/>
        <v>-6531.4000785839435</v>
      </c>
      <c r="E57" s="103">
        <f t="shared" si="319"/>
        <v>-7012.6987264784666</v>
      </c>
      <c r="F57" s="103">
        <f t="shared" si="319"/>
        <v>-4735.0639326179326</v>
      </c>
      <c r="G57" s="103">
        <f t="shared" si="319"/>
        <v>-7474.8151557496549</v>
      </c>
      <c r="H57" s="130">
        <f t="shared" si="319"/>
        <v>1033.2969753658463</v>
      </c>
      <c r="I57" s="103">
        <f t="shared" ref="I57:S57" si="320">+I55+I33</f>
        <v>921.59851417290031</v>
      </c>
      <c r="J57" s="103">
        <f t="shared" si="320"/>
        <v>-503.47370968321258</v>
      </c>
      <c r="K57" s="103">
        <f t="shared" si="320"/>
        <v>-3395.9446558397949</v>
      </c>
      <c r="L57" s="103">
        <f t="shared" si="320"/>
        <v>-581.33407972968007</v>
      </c>
      <c r="M57" s="103">
        <f t="shared" si="320"/>
        <v>-420.86311636521316</v>
      </c>
      <c r="N57" s="103">
        <f t="shared" si="320"/>
        <v>-1224.4175263821294</v>
      </c>
      <c r="O57" s="103">
        <f t="shared" si="320"/>
        <v>-4304.7853561069132</v>
      </c>
      <c r="P57" s="103">
        <f t="shared" si="320"/>
        <v>9.4103804922635845</v>
      </c>
      <c r="Q57" s="103">
        <f t="shared" si="320"/>
        <v>-151.14148740088777</v>
      </c>
      <c r="R57" s="103">
        <f t="shared" si="320"/>
        <v>-1763.4770988165735</v>
      </c>
      <c r="S57" s="103">
        <f t="shared" si="320"/>
        <v>-5107.4905207532693</v>
      </c>
      <c r="T57" s="103">
        <f>+T55+T33</f>
        <v>9.1133855428895458</v>
      </c>
      <c r="U57" s="103">
        <f t="shared" ref="U57:AA57" si="321">+U55+U33</f>
        <v>-52.932217767192014</v>
      </c>
      <c r="V57" s="103">
        <f t="shared" si="321"/>
        <v>-506.58353327618215</v>
      </c>
      <c r="W57" s="103">
        <f t="shared" si="321"/>
        <v>-4184.6615671174577</v>
      </c>
      <c r="X57" s="103">
        <f t="shared" si="321"/>
        <v>-1438.5445292294912</v>
      </c>
      <c r="Y57" s="103">
        <f t="shared" si="321"/>
        <v>-715.77866534126633</v>
      </c>
      <c r="Z57" s="103">
        <f t="shared" si="321"/>
        <v>-1518.1918925269342</v>
      </c>
      <c r="AA57" s="103">
        <f t="shared" si="321"/>
        <v>-3802.300068651969</v>
      </c>
      <c r="AB57" s="130">
        <f t="shared" ref="AB57:BG57" si="322">+AB55+AB33</f>
        <v>442.60753211601843</v>
      </c>
      <c r="AC57" s="103">
        <f t="shared" si="322"/>
        <v>253.40580881098737</v>
      </c>
      <c r="AD57" s="103">
        <f t="shared" si="322"/>
        <v>337.28363443884143</v>
      </c>
      <c r="AE57" s="103">
        <f t="shared" si="322"/>
        <v>755.75191608390253</v>
      </c>
      <c r="AF57" s="103">
        <f t="shared" si="322"/>
        <v>364.28625878159738</v>
      </c>
      <c r="AG57" s="103">
        <f t="shared" si="322"/>
        <v>-198.43966069260139</v>
      </c>
      <c r="AH57" s="103">
        <f t="shared" si="322"/>
        <v>100.51084058015691</v>
      </c>
      <c r="AI57" s="103">
        <f t="shared" si="322"/>
        <v>-478.75233445430251</v>
      </c>
      <c r="AJ57" s="103">
        <f t="shared" si="322"/>
        <v>-125.23221580906926</v>
      </c>
      <c r="AK57" s="103">
        <f t="shared" si="322"/>
        <v>-535.75473692592379</v>
      </c>
      <c r="AL57" s="103">
        <f t="shared" si="322"/>
        <v>-850.5116350828855</v>
      </c>
      <c r="AM57" s="103">
        <f t="shared" si="322"/>
        <v>-2009.6782838309857</v>
      </c>
      <c r="AN57" s="103">
        <f t="shared" si="322"/>
        <v>771.4504583019766</v>
      </c>
      <c r="AO57" s="103">
        <f t="shared" si="322"/>
        <v>-852.87784695442826</v>
      </c>
      <c r="AP57" s="103">
        <f t="shared" si="322"/>
        <v>-499.90669107723068</v>
      </c>
      <c r="AQ57" s="103">
        <f t="shared" si="322"/>
        <v>284.32180987602237</v>
      </c>
      <c r="AR57" s="103">
        <f t="shared" si="322"/>
        <v>-6.9857050146891311</v>
      </c>
      <c r="AS57" s="103">
        <f t="shared" si="322"/>
        <v>-698.19922122654816</v>
      </c>
      <c r="AT57" s="103">
        <f t="shared" si="322"/>
        <v>98.493346362600391</v>
      </c>
      <c r="AU57" s="103">
        <f t="shared" si="322"/>
        <v>-758.31995259991368</v>
      </c>
      <c r="AV57" s="103">
        <f t="shared" si="322"/>
        <v>-564.59092014481757</v>
      </c>
      <c r="AW57" s="103">
        <f t="shared" si="322"/>
        <v>-701.30424176760698</v>
      </c>
      <c r="AX57" s="103">
        <f t="shared" si="322"/>
        <v>-1139.5083985539281</v>
      </c>
      <c r="AY57" s="103">
        <f t="shared" si="322"/>
        <v>-2463.972715785379</v>
      </c>
      <c r="AZ57" s="103">
        <f t="shared" si="322"/>
        <v>820.24129219397912</v>
      </c>
      <c r="BA57" s="103">
        <f t="shared" si="322"/>
        <v>-687.86547409058187</v>
      </c>
      <c r="BB57" s="103">
        <f t="shared" si="322"/>
        <v>-122.96543761113367</v>
      </c>
      <c r="BC57" s="103">
        <f t="shared" si="322"/>
        <v>27.207385643266861</v>
      </c>
      <c r="BD57" s="103">
        <f t="shared" si="322"/>
        <v>-38.467132756358737</v>
      </c>
      <c r="BE57" s="103">
        <f t="shared" si="322"/>
        <v>-139.88174028779227</v>
      </c>
      <c r="BF57" s="103">
        <f t="shared" si="322"/>
        <v>-554.23173458596341</v>
      </c>
      <c r="BG57" s="103">
        <f t="shared" si="322"/>
        <v>-736.6557311032426</v>
      </c>
      <c r="BH57" s="103">
        <f t="shared" ref="BH57:CI57" si="323">+BH55+BH33</f>
        <v>-472.58963312736751</v>
      </c>
      <c r="BI57" s="103">
        <f t="shared" si="323"/>
        <v>-1077.9465039300071</v>
      </c>
      <c r="BJ57" s="103">
        <f t="shared" si="323"/>
        <v>-819.39838780980006</v>
      </c>
      <c r="BK57" s="103">
        <f t="shared" si="323"/>
        <v>-3210.1456290134583</v>
      </c>
      <c r="BL57" s="103">
        <f t="shared" si="323"/>
        <v>559.33036635055043</v>
      </c>
      <c r="BM57" s="103">
        <f t="shared" si="323"/>
        <v>-101.2073698626541</v>
      </c>
      <c r="BN57" s="103">
        <f t="shared" si="323"/>
        <v>-449.00961094500724</v>
      </c>
      <c r="BO57" s="103">
        <f t="shared" si="323"/>
        <v>583.55812882511043</v>
      </c>
      <c r="BP57" s="103">
        <f t="shared" si="323"/>
        <v>-432.40523709210237</v>
      </c>
      <c r="BQ57" s="103">
        <f t="shared" si="323"/>
        <v>-204.08510950019871</v>
      </c>
      <c r="BR57" s="103">
        <f t="shared" si="323"/>
        <v>516.98893160955015</v>
      </c>
      <c r="BS57" s="103">
        <f t="shared" si="323"/>
        <v>-602.45415348241056</v>
      </c>
      <c r="BT57" s="103">
        <f t="shared" si="323"/>
        <v>-421.1183114033239</v>
      </c>
      <c r="BU57" s="103">
        <f t="shared" si="323"/>
        <v>-698.80005930344419</v>
      </c>
      <c r="BV57" s="103">
        <f t="shared" si="323"/>
        <v>-573.55744338272382</v>
      </c>
      <c r="BW57" s="103">
        <f t="shared" si="323"/>
        <v>-2912.3040644312887</v>
      </c>
      <c r="BX57" s="103">
        <f t="shared" si="323"/>
        <v>239.6903699377259</v>
      </c>
      <c r="BY57" s="103">
        <f t="shared" si="323"/>
        <v>-850.6536421299927</v>
      </c>
      <c r="BZ57" s="103">
        <f t="shared" si="323"/>
        <v>-827.58125703722396</v>
      </c>
      <c r="CA57" s="103">
        <f t="shared" si="323"/>
        <v>18.366560201839853</v>
      </c>
      <c r="CB57" s="103">
        <f t="shared" si="323"/>
        <v>-393.17883528560611</v>
      </c>
      <c r="CC57" s="103">
        <f t="shared" si="323"/>
        <v>-340.96639025750187</v>
      </c>
      <c r="CD57" s="103">
        <f t="shared" si="323"/>
        <v>-285.57777881776587</v>
      </c>
      <c r="CE57" s="103">
        <f t="shared" si="323"/>
        <v>-545.50532489261968</v>
      </c>
      <c r="CF57" s="103">
        <f t="shared" si="323"/>
        <v>-687.10878881654673</v>
      </c>
      <c r="CG57" s="103">
        <f t="shared" si="323"/>
        <v>-571.12339855828748</v>
      </c>
      <c r="CH57" s="103">
        <f t="shared" si="323"/>
        <v>-1209.319124547914</v>
      </c>
      <c r="CI57" s="104">
        <f t="shared" si="323"/>
        <v>-2021.8575455457653</v>
      </c>
    </row>
    <row r="58" spans="1:90">
      <c r="A58" s="78"/>
      <c r="H58" s="126"/>
      <c r="AB58" s="126"/>
      <c r="CI58" s="85"/>
    </row>
    <row r="59" spans="1:90">
      <c r="A59" s="81">
        <v>5</v>
      </c>
      <c r="B59" s="105" t="s">
        <v>35</v>
      </c>
      <c r="H59" s="126"/>
      <c r="AB59" s="126"/>
      <c r="CI59" s="85"/>
    </row>
    <row r="60" spans="1:90">
      <c r="A60" s="78">
        <v>51</v>
      </c>
      <c r="B60" s="6" t="s">
        <v>90</v>
      </c>
      <c r="C60" s="84">
        <f t="shared" ref="C60" si="324">+SUM(AB60:AM60)</f>
        <v>5253.4629167807516</v>
      </c>
      <c r="D60" s="84">
        <f t="shared" ref="D60" si="325">+SUM(AN60:AY60)</f>
        <v>6366.8195426149787</v>
      </c>
      <c r="E60" s="84">
        <f t="shared" ref="E60" si="326">+SUM(AZ60:BK60)</f>
        <v>7734.9297829280658</v>
      </c>
      <c r="F60" s="84">
        <f t="shared" ref="F60" si="327">+SUM(BL60:BW60)</f>
        <v>4480.1919884888102</v>
      </c>
      <c r="G60" s="84">
        <f t="shared" ref="G60" si="328">+SUM(BX60:CI60)</f>
        <v>3723.5241897419382</v>
      </c>
      <c r="H60" s="125">
        <f t="shared" ref="H60" si="329">+SUM(AB60:AD60)</f>
        <v>1478.7340539588668</v>
      </c>
      <c r="I60" s="84">
        <f t="shared" ref="I60" si="330">+SUM(AE60:AG60)</f>
        <v>1048.153401859292</v>
      </c>
      <c r="J60" s="84">
        <f t="shared" ref="J60" si="331">+SUM(AH60:AJ60)</f>
        <v>1475.3010731358127</v>
      </c>
      <c r="K60" s="84">
        <f t="shared" ref="K60" si="332">+SUM(AK60:AM60)</f>
        <v>1251.2743878267806</v>
      </c>
      <c r="L60" s="84">
        <f t="shared" ref="L60:L65" si="333">+SUM(AN60:AP60)</f>
        <v>1332.7464217125803</v>
      </c>
      <c r="M60" s="84">
        <f t="shared" ref="M60:M65" si="334">+SUM(AQ60:AS60)</f>
        <v>1477.7260469389821</v>
      </c>
      <c r="N60" s="84">
        <f t="shared" ref="N60:N65" si="335">+SUM(AT60:AV60)</f>
        <v>1771.2292161519663</v>
      </c>
      <c r="O60" s="84">
        <f t="shared" ref="O60:O65" si="336">+SUM(AW60:AY60)</f>
        <v>1785.11785781145</v>
      </c>
      <c r="P60" s="84">
        <f t="shared" ref="P60:P65" si="337">+SUM(AZ60:BB60)</f>
        <v>1759.6694483599781</v>
      </c>
      <c r="Q60" s="84">
        <f t="shared" ref="Q60:Q65" si="338">+SUM(BC60:BE60)</f>
        <v>2078.8320677707943</v>
      </c>
      <c r="R60" s="84">
        <f t="shared" ref="R60:R65" si="339">+SUM(BF60:BH60)</f>
        <v>1914.2267324476663</v>
      </c>
      <c r="S60" s="84">
        <f t="shared" ref="S60:S65" si="340">+SUM(BI60:BK60)</f>
        <v>1982.2015343496282</v>
      </c>
      <c r="T60" s="84">
        <f t="shared" ref="T60:T65" si="341">+SUM(BL60:BN60)</f>
        <v>1134.8643897260413</v>
      </c>
      <c r="U60" s="84">
        <f t="shared" ref="U60:U65" si="342">+SUM(BO60:BQ60)</f>
        <v>1347.7508216109063</v>
      </c>
      <c r="V60" s="84">
        <f t="shared" ref="V60:V65" si="343">+SUM(BR60:BT60)</f>
        <v>1102.4612595703525</v>
      </c>
      <c r="W60" s="84">
        <f t="shared" ref="W60:W65" si="344">+SUM(BU60:BW60)</f>
        <v>895.11551758150995</v>
      </c>
      <c r="X60" s="84">
        <f t="shared" ref="X60:X65" si="345">+SUM(BX60:BZ60)</f>
        <v>855.57255490021248</v>
      </c>
      <c r="Y60" s="84">
        <f t="shared" ref="Y60:Y65" si="346">+SUM(CA60:CC60)</f>
        <v>899.31061059631804</v>
      </c>
      <c r="Z60" s="84">
        <f t="shared" ref="Z60:Z65" si="347">+SUM(CD60:CF60)</f>
        <v>964.97681147266587</v>
      </c>
      <c r="AA60" s="84">
        <f t="shared" ref="AA60:AA65" si="348">+SUM(CG60:CI60)</f>
        <v>1003.6642127727416</v>
      </c>
      <c r="AB60" s="138">
        <v>461.17650412589086</v>
      </c>
      <c r="AC60" s="3">
        <v>604.54952784378872</v>
      </c>
      <c r="AD60" s="3">
        <v>413.00802198918711</v>
      </c>
      <c r="AE60" s="3">
        <v>259.30807716961817</v>
      </c>
      <c r="AF60" s="3">
        <v>413.22054994497665</v>
      </c>
      <c r="AG60" s="3">
        <v>375.62477474469711</v>
      </c>
      <c r="AH60" s="3">
        <v>441.99142410707532</v>
      </c>
      <c r="AI60" s="3">
        <v>497.37922175035715</v>
      </c>
      <c r="AJ60" s="3">
        <v>535.93042727838008</v>
      </c>
      <c r="AK60" s="3">
        <v>413.61834200782528</v>
      </c>
      <c r="AL60" s="3">
        <v>405.60692512395144</v>
      </c>
      <c r="AM60" s="3">
        <v>432.04912069500404</v>
      </c>
      <c r="AN60" s="3">
        <v>504.56299871278162</v>
      </c>
      <c r="AO60" s="3">
        <v>487.96779617433026</v>
      </c>
      <c r="AP60" s="3">
        <v>340.21562682546852</v>
      </c>
      <c r="AQ60" s="3">
        <v>429.42856773762725</v>
      </c>
      <c r="AR60" s="3">
        <v>597.04979654889326</v>
      </c>
      <c r="AS60" s="3">
        <v>451.24768265246172</v>
      </c>
      <c r="AT60" s="3">
        <v>718.76871426373521</v>
      </c>
      <c r="AU60" s="3">
        <v>620.64263913862305</v>
      </c>
      <c r="AV60" s="3">
        <v>431.8178627496082</v>
      </c>
      <c r="AW60" s="3">
        <v>686.13921207296039</v>
      </c>
      <c r="AX60" s="3">
        <v>524.82939600863847</v>
      </c>
      <c r="AY60" s="3">
        <v>574.14924972985114</v>
      </c>
      <c r="AZ60" s="3">
        <v>710.71062413529762</v>
      </c>
      <c r="BA60" s="3">
        <v>481.5284405037188</v>
      </c>
      <c r="BB60" s="3">
        <v>567.4303837209618</v>
      </c>
      <c r="BC60" s="3">
        <v>659.5488170444346</v>
      </c>
      <c r="BD60" s="3">
        <v>582.70458968997821</v>
      </c>
      <c r="BE60" s="3">
        <v>836.57866103638173</v>
      </c>
      <c r="BF60" s="3">
        <v>554.7803238481456</v>
      </c>
      <c r="BG60" s="3">
        <v>710.37805362076165</v>
      </c>
      <c r="BH60" s="3">
        <v>649.06835497875909</v>
      </c>
      <c r="BI60" s="3">
        <v>570.70767121377969</v>
      </c>
      <c r="BJ60" s="3">
        <v>744.62749666005163</v>
      </c>
      <c r="BK60" s="3">
        <v>666.86636647579689</v>
      </c>
      <c r="BL60" s="3">
        <v>273.40073025070944</v>
      </c>
      <c r="BM60" s="3">
        <v>381.49801469856709</v>
      </c>
      <c r="BN60" s="3">
        <v>479.9656447767648</v>
      </c>
      <c r="BO60" s="3">
        <v>379.40920921440937</v>
      </c>
      <c r="BP60" s="3">
        <v>488.52624149864505</v>
      </c>
      <c r="BQ60" s="3">
        <v>479.81537089785184</v>
      </c>
      <c r="BR60" s="3">
        <v>466.66900523129294</v>
      </c>
      <c r="BS60" s="3">
        <v>349.26817401346284</v>
      </c>
      <c r="BT60" s="3">
        <v>286.52408032559674</v>
      </c>
      <c r="BU60" s="3">
        <v>333.37491772743988</v>
      </c>
      <c r="BV60" s="3">
        <v>275.20447112780539</v>
      </c>
      <c r="BW60" s="3">
        <v>286.53612872626468</v>
      </c>
      <c r="BX60" s="3">
        <v>279.78363916612534</v>
      </c>
      <c r="BY60" s="3">
        <v>309.39250167408943</v>
      </c>
      <c r="BZ60" s="3">
        <v>266.39641405999777</v>
      </c>
      <c r="CA60" s="3">
        <v>287.24505296932961</v>
      </c>
      <c r="CB60" s="3">
        <v>287.45548232124014</v>
      </c>
      <c r="CC60" s="3">
        <v>324.6100753057483</v>
      </c>
      <c r="CD60" s="3">
        <v>284.75519451139189</v>
      </c>
      <c r="CE60" s="3">
        <v>356.52419485096556</v>
      </c>
      <c r="CF60" s="3">
        <v>323.69742211030837</v>
      </c>
      <c r="CG60" s="3">
        <v>276.02293861617852</v>
      </c>
      <c r="CH60" s="3">
        <v>326.15014143734186</v>
      </c>
      <c r="CI60" s="96">
        <v>401.49113271922118</v>
      </c>
      <c r="CJ60" s="84"/>
      <c r="CK60" s="84"/>
      <c r="CL60" s="84"/>
    </row>
    <row r="61" spans="1:90">
      <c r="A61" s="78">
        <v>52</v>
      </c>
      <c r="B61" s="6" t="s">
        <v>91</v>
      </c>
      <c r="C61" s="84">
        <f t="shared" ref="C61:C65" si="349">+SUM(AB61:AM61)</f>
        <v>2962.1324697081054</v>
      </c>
      <c r="D61" s="84">
        <f t="shared" ref="D61:D65" si="350">+SUM(AN61:AY61)</f>
        <v>3192.5089213315191</v>
      </c>
      <c r="E61" s="84">
        <f t="shared" ref="E61:E65" si="351">+SUM(AZ61:BK61)</f>
        <v>3544.2353957650007</v>
      </c>
      <c r="F61" s="84">
        <f t="shared" ref="F61:F65" si="352">+SUM(BL61:BW61)</f>
        <v>3410.9545487500004</v>
      </c>
      <c r="G61" s="84">
        <f t="shared" ref="G61:G65" si="353">+SUM(BX61:CI61)</f>
        <v>3111.4120795803328</v>
      </c>
      <c r="H61" s="125">
        <f t="shared" ref="H61:H65" si="354">+SUM(AB61:AD61)</f>
        <v>622.58967875523035</v>
      </c>
      <c r="I61" s="84">
        <f t="shared" ref="I61:I65" si="355">+SUM(AE61:AG61)</f>
        <v>749.72439140099618</v>
      </c>
      <c r="J61" s="84">
        <f t="shared" ref="J61:J65" si="356">+SUM(AH61:AJ61)</f>
        <v>743.70103971742628</v>
      </c>
      <c r="K61" s="84">
        <f t="shared" ref="K61:K65" si="357">+SUM(AK61:AM61)</f>
        <v>846.1173598344526</v>
      </c>
      <c r="L61" s="84">
        <f t="shared" si="333"/>
        <v>658.74370896324365</v>
      </c>
      <c r="M61" s="84">
        <f t="shared" si="334"/>
        <v>720.37760863818221</v>
      </c>
      <c r="N61" s="84">
        <f t="shared" si="335"/>
        <v>801.20243946249821</v>
      </c>
      <c r="O61" s="84">
        <f t="shared" si="336"/>
        <v>1012.1851642675955</v>
      </c>
      <c r="P61" s="84">
        <f t="shared" si="337"/>
        <v>745.9622046516098</v>
      </c>
      <c r="Q61" s="84">
        <f t="shared" si="338"/>
        <v>884.77425531119229</v>
      </c>
      <c r="R61" s="84">
        <f t="shared" si="339"/>
        <v>875.31193081727065</v>
      </c>
      <c r="S61" s="84">
        <f t="shared" si="340"/>
        <v>1038.1870049849276</v>
      </c>
      <c r="T61" s="84">
        <f t="shared" si="341"/>
        <v>769.69781941422798</v>
      </c>
      <c r="U61" s="84">
        <f t="shared" si="342"/>
        <v>808.62629478574331</v>
      </c>
      <c r="V61" s="84">
        <f t="shared" si="343"/>
        <v>819.02924247302565</v>
      </c>
      <c r="W61" s="84">
        <f t="shared" si="344"/>
        <v>1013.6011920770029</v>
      </c>
      <c r="X61" s="84">
        <f t="shared" si="345"/>
        <v>720.78891716216538</v>
      </c>
      <c r="Y61" s="84">
        <f t="shared" si="346"/>
        <v>775.55367875468551</v>
      </c>
      <c r="Z61" s="84">
        <f t="shared" si="347"/>
        <v>759.26682327762592</v>
      </c>
      <c r="AA61" s="84">
        <f t="shared" si="348"/>
        <v>855.80266038585592</v>
      </c>
      <c r="AB61" s="138">
        <v>197.02402768490265</v>
      </c>
      <c r="AC61" s="3">
        <v>199.00535206066616</v>
      </c>
      <c r="AD61" s="3">
        <v>226.56029900966149</v>
      </c>
      <c r="AE61" s="3">
        <v>241.56179795211489</v>
      </c>
      <c r="AF61" s="3">
        <v>265.1567764534617</v>
      </c>
      <c r="AG61" s="3">
        <v>243.00581699541965</v>
      </c>
      <c r="AH61" s="3">
        <v>230.17538087073729</v>
      </c>
      <c r="AI61" s="3">
        <v>253.09927209533839</v>
      </c>
      <c r="AJ61" s="3">
        <v>260.42638675135061</v>
      </c>
      <c r="AK61" s="3">
        <v>254.91343419371097</v>
      </c>
      <c r="AL61" s="3">
        <v>259.11604868192376</v>
      </c>
      <c r="AM61" s="3">
        <v>332.0878769588179</v>
      </c>
      <c r="AN61" s="3">
        <v>186.96771567222521</v>
      </c>
      <c r="AO61" s="3">
        <v>239.80921194352396</v>
      </c>
      <c r="AP61" s="3">
        <v>231.96678134749448</v>
      </c>
      <c r="AQ61" s="3">
        <v>228.23576381655866</v>
      </c>
      <c r="AR61" s="3">
        <v>261.5187699759108</v>
      </c>
      <c r="AS61" s="3">
        <v>230.62307484571267</v>
      </c>
      <c r="AT61" s="3">
        <v>293.99423212275559</v>
      </c>
      <c r="AU61" s="3">
        <v>244.53036148099665</v>
      </c>
      <c r="AV61" s="3">
        <v>262.67784585874597</v>
      </c>
      <c r="AW61" s="3">
        <v>279.56739467501404</v>
      </c>
      <c r="AX61" s="3">
        <v>282.44069791605585</v>
      </c>
      <c r="AY61" s="3">
        <v>450.17707167652554</v>
      </c>
      <c r="AZ61" s="3">
        <v>249.23433825745883</v>
      </c>
      <c r="BA61" s="3">
        <v>253.02204484280117</v>
      </c>
      <c r="BB61" s="3">
        <v>243.70582155134977</v>
      </c>
      <c r="BC61" s="3">
        <v>273.4584765857623</v>
      </c>
      <c r="BD61" s="3">
        <v>303.77586484763157</v>
      </c>
      <c r="BE61" s="3">
        <v>307.53991387779837</v>
      </c>
      <c r="BF61" s="3">
        <v>269.32884412201076</v>
      </c>
      <c r="BG61" s="3">
        <v>303.95391972088032</v>
      </c>
      <c r="BH61" s="3">
        <v>302.02916697437956</v>
      </c>
      <c r="BI61" s="3">
        <v>290.80761390039271</v>
      </c>
      <c r="BJ61" s="3">
        <v>273.79016210770487</v>
      </c>
      <c r="BK61" s="3">
        <v>473.58922897683004</v>
      </c>
      <c r="BL61" s="3">
        <v>223.32317864535005</v>
      </c>
      <c r="BM61" s="3">
        <v>264.07987475450142</v>
      </c>
      <c r="BN61" s="3">
        <v>282.29476601437648</v>
      </c>
      <c r="BO61" s="3">
        <v>236.3565003528073</v>
      </c>
      <c r="BP61" s="3">
        <v>309.72636219459497</v>
      </c>
      <c r="BQ61" s="3">
        <v>262.54343223834104</v>
      </c>
      <c r="BR61" s="3">
        <v>295.23833247680852</v>
      </c>
      <c r="BS61" s="3">
        <v>267.67446968418903</v>
      </c>
      <c r="BT61" s="3">
        <v>256.11644031202809</v>
      </c>
      <c r="BU61" s="3">
        <v>249.34647369330787</v>
      </c>
      <c r="BV61" s="3">
        <v>290.1568194466272</v>
      </c>
      <c r="BW61" s="3">
        <v>474.09789893706784</v>
      </c>
      <c r="BX61" s="3">
        <v>219.46793265157172</v>
      </c>
      <c r="BY61" s="3">
        <v>239.71793537768124</v>
      </c>
      <c r="BZ61" s="3">
        <v>261.60304913291242</v>
      </c>
      <c r="CA61" s="3">
        <v>261.33907380572902</v>
      </c>
      <c r="CB61" s="3">
        <v>276.43769175139488</v>
      </c>
      <c r="CC61" s="3">
        <v>237.77691319756167</v>
      </c>
      <c r="CD61" s="3">
        <v>259.63115429445782</v>
      </c>
      <c r="CE61" s="3">
        <v>236.20225993074899</v>
      </c>
      <c r="CF61" s="3">
        <v>263.43340905241911</v>
      </c>
      <c r="CG61" s="3">
        <v>234.06399916642476</v>
      </c>
      <c r="CH61" s="3">
        <v>253.57172465479425</v>
      </c>
      <c r="CI61" s="96">
        <v>368.1669365646369</v>
      </c>
      <c r="CJ61" s="84"/>
      <c r="CK61" s="84"/>
      <c r="CL61" s="84"/>
    </row>
    <row r="62" spans="1:90">
      <c r="A62" s="78">
        <v>53</v>
      </c>
      <c r="B62" s="6" t="s">
        <v>92</v>
      </c>
      <c r="C62" s="84">
        <f t="shared" si="349"/>
        <v>2291.3304470726466</v>
      </c>
      <c r="D62" s="84">
        <f t="shared" si="350"/>
        <v>3174.3106212834596</v>
      </c>
      <c r="E62" s="84">
        <f t="shared" si="351"/>
        <v>4190.6943871630674</v>
      </c>
      <c r="F62" s="84">
        <f t="shared" si="352"/>
        <v>1069.2374397388103</v>
      </c>
      <c r="G62" s="84">
        <f t="shared" si="353"/>
        <v>612.11211016160519</v>
      </c>
      <c r="H62" s="125">
        <f t="shared" si="354"/>
        <v>856.1443752036364</v>
      </c>
      <c r="I62" s="84">
        <f t="shared" si="355"/>
        <v>298.42901045829569</v>
      </c>
      <c r="J62" s="84">
        <f t="shared" si="356"/>
        <v>731.60003341838626</v>
      </c>
      <c r="K62" s="84">
        <f t="shared" si="357"/>
        <v>405.15702799232815</v>
      </c>
      <c r="L62" s="84">
        <f t="shared" si="333"/>
        <v>674.00271274933675</v>
      </c>
      <c r="M62" s="84">
        <f t="shared" si="334"/>
        <v>757.34843830080013</v>
      </c>
      <c r="N62" s="84">
        <f t="shared" si="335"/>
        <v>970.02677668946831</v>
      </c>
      <c r="O62" s="84">
        <f t="shared" si="336"/>
        <v>772.9326935438545</v>
      </c>
      <c r="P62" s="84">
        <f t="shared" si="337"/>
        <v>1013.7072437083684</v>
      </c>
      <c r="Q62" s="84">
        <f t="shared" si="338"/>
        <v>1194.0578124596022</v>
      </c>
      <c r="R62" s="84">
        <f t="shared" si="339"/>
        <v>1038.9148016303957</v>
      </c>
      <c r="S62" s="84">
        <f t="shared" si="340"/>
        <v>944.01452936470059</v>
      </c>
      <c r="T62" s="84">
        <f t="shared" si="341"/>
        <v>365.16657031181342</v>
      </c>
      <c r="U62" s="84">
        <f t="shared" si="342"/>
        <v>539.124526825163</v>
      </c>
      <c r="V62" s="84">
        <f t="shared" si="343"/>
        <v>283.43201709732688</v>
      </c>
      <c r="W62" s="84">
        <f t="shared" si="344"/>
        <v>-118.48567449549296</v>
      </c>
      <c r="X62" s="84">
        <f t="shared" si="345"/>
        <v>134.78363773804716</v>
      </c>
      <c r="Y62" s="84">
        <f t="shared" si="346"/>
        <v>123.75693184163248</v>
      </c>
      <c r="Z62" s="84">
        <f t="shared" si="347"/>
        <v>205.7099881950399</v>
      </c>
      <c r="AA62" s="84">
        <f t="shared" si="348"/>
        <v>147.86155238688565</v>
      </c>
      <c r="AB62" s="138">
        <v>264.15247644098821</v>
      </c>
      <c r="AC62" s="3">
        <v>405.54417578312257</v>
      </c>
      <c r="AD62" s="3">
        <v>186.44772297952562</v>
      </c>
      <c r="AE62" s="3">
        <v>17.746279217503286</v>
      </c>
      <c r="AF62" s="3">
        <v>148.06377349151495</v>
      </c>
      <c r="AG62" s="3">
        <v>132.61895774927746</v>
      </c>
      <c r="AH62" s="3">
        <v>211.81604323633803</v>
      </c>
      <c r="AI62" s="3">
        <v>244.27994965501875</v>
      </c>
      <c r="AJ62" s="3">
        <v>275.50404052702947</v>
      </c>
      <c r="AK62" s="3">
        <v>158.70490781411431</v>
      </c>
      <c r="AL62" s="3">
        <v>146.49087644202768</v>
      </c>
      <c r="AM62" s="3">
        <v>99.961243736186134</v>
      </c>
      <c r="AN62" s="3">
        <v>317.59528304055641</v>
      </c>
      <c r="AO62" s="3">
        <v>248.1585842308063</v>
      </c>
      <c r="AP62" s="3">
        <v>108.24884547797404</v>
      </c>
      <c r="AQ62" s="3">
        <v>201.19280392106859</v>
      </c>
      <c r="AR62" s="3">
        <v>335.53102657298246</v>
      </c>
      <c r="AS62" s="3">
        <v>220.62460780674905</v>
      </c>
      <c r="AT62" s="3">
        <v>424.77448214097961</v>
      </c>
      <c r="AU62" s="3">
        <v>376.11227765762641</v>
      </c>
      <c r="AV62" s="3">
        <v>169.14001689086223</v>
      </c>
      <c r="AW62" s="3">
        <v>406.57181739794635</v>
      </c>
      <c r="AX62" s="3">
        <v>242.38869809258262</v>
      </c>
      <c r="AY62" s="3">
        <v>123.97217805332559</v>
      </c>
      <c r="AZ62" s="3">
        <v>461.47628587783879</v>
      </c>
      <c r="BA62" s="3">
        <v>228.50639566091763</v>
      </c>
      <c r="BB62" s="3">
        <v>323.724562169612</v>
      </c>
      <c r="BC62" s="3">
        <v>386.0903404586723</v>
      </c>
      <c r="BD62" s="3">
        <v>278.92872484234664</v>
      </c>
      <c r="BE62" s="3">
        <v>529.03874715858342</v>
      </c>
      <c r="BF62" s="3">
        <v>285.45147972613483</v>
      </c>
      <c r="BG62" s="3">
        <v>406.42413389988133</v>
      </c>
      <c r="BH62" s="3">
        <v>347.03918800437953</v>
      </c>
      <c r="BI62" s="3">
        <v>279.90005731338698</v>
      </c>
      <c r="BJ62" s="3">
        <v>470.83733455234676</v>
      </c>
      <c r="BK62" s="3">
        <v>193.27713749896685</v>
      </c>
      <c r="BL62" s="3">
        <v>50.077551605359389</v>
      </c>
      <c r="BM62" s="3">
        <v>117.41813994406567</v>
      </c>
      <c r="BN62" s="3">
        <v>197.67087876238833</v>
      </c>
      <c r="BO62" s="3">
        <v>143.05270886160207</v>
      </c>
      <c r="BP62" s="3">
        <v>178.79987930405008</v>
      </c>
      <c r="BQ62" s="3">
        <v>217.27193865951079</v>
      </c>
      <c r="BR62" s="3">
        <v>171.43067275448442</v>
      </c>
      <c r="BS62" s="3">
        <v>81.593704329273805</v>
      </c>
      <c r="BT62" s="3">
        <v>30.407640013568653</v>
      </c>
      <c r="BU62" s="3">
        <v>84.028444034132008</v>
      </c>
      <c r="BV62" s="3">
        <v>-14.952348318821805</v>
      </c>
      <c r="BW62" s="3">
        <v>-187.56177021080316</v>
      </c>
      <c r="BX62" s="3">
        <v>60.315706514553625</v>
      </c>
      <c r="BY62" s="3">
        <v>69.674566296408187</v>
      </c>
      <c r="BZ62" s="3">
        <v>4.7933649270853493</v>
      </c>
      <c r="CA62" s="3">
        <v>25.905979163600591</v>
      </c>
      <c r="CB62" s="3">
        <v>11.017790569845261</v>
      </c>
      <c r="CC62" s="3">
        <v>86.833162108186627</v>
      </c>
      <c r="CD62" s="3">
        <v>25.124040216934077</v>
      </c>
      <c r="CE62" s="3">
        <v>120.32193492021656</v>
      </c>
      <c r="CF62" s="3">
        <v>60.264013057889258</v>
      </c>
      <c r="CG62" s="3">
        <v>41.958939449753757</v>
      </c>
      <c r="CH62" s="3">
        <v>72.578416782547606</v>
      </c>
      <c r="CI62" s="96">
        <v>33.324196154584286</v>
      </c>
      <c r="CJ62" s="84"/>
      <c r="CK62" s="84"/>
      <c r="CL62" s="84"/>
    </row>
    <row r="63" spans="1:90">
      <c r="A63" s="78">
        <v>54</v>
      </c>
      <c r="B63" s="6" t="s">
        <v>93</v>
      </c>
      <c r="C63" s="84">
        <f t="shared" si="349"/>
        <v>4369.987467368971</v>
      </c>
      <c r="D63" s="84">
        <f t="shared" si="350"/>
        <v>5341.5232769449785</v>
      </c>
      <c r="E63" s="84">
        <f t="shared" si="351"/>
        <v>6517.8714261800014</v>
      </c>
      <c r="F63" s="84">
        <f t="shared" si="352"/>
        <v>3167.0113389900002</v>
      </c>
      <c r="G63" s="84">
        <f t="shared" si="353"/>
        <v>2454.0113198000004</v>
      </c>
      <c r="H63" s="125">
        <f t="shared" si="354"/>
        <v>1279.06</v>
      </c>
      <c r="I63" s="84">
        <f t="shared" si="355"/>
        <v>816.77</v>
      </c>
      <c r="J63" s="84">
        <f t="shared" si="356"/>
        <v>1246.82</v>
      </c>
      <c r="K63" s="84">
        <f t="shared" si="357"/>
        <v>1027.3374673689718</v>
      </c>
      <c r="L63" s="84">
        <f t="shared" si="333"/>
        <v>1090.2894660699999</v>
      </c>
      <c r="M63" s="84">
        <f t="shared" si="334"/>
        <v>1235.49206852</v>
      </c>
      <c r="N63" s="84">
        <f t="shared" si="335"/>
        <v>1498.9697874576059</v>
      </c>
      <c r="O63" s="84">
        <f t="shared" si="336"/>
        <v>1516.7719548973732</v>
      </c>
      <c r="P63" s="84">
        <f t="shared" si="337"/>
        <v>1483.54242856</v>
      </c>
      <c r="Q63" s="84">
        <f t="shared" si="338"/>
        <v>1797.4683874100001</v>
      </c>
      <c r="R63" s="84">
        <f t="shared" si="339"/>
        <v>1588.335642</v>
      </c>
      <c r="S63" s="84">
        <f t="shared" si="340"/>
        <v>1648.52496821</v>
      </c>
      <c r="T63" s="84">
        <f t="shared" si="341"/>
        <v>805.257114</v>
      </c>
      <c r="U63" s="84">
        <f t="shared" si="342"/>
        <v>1028.559493</v>
      </c>
      <c r="V63" s="84">
        <f t="shared" si="343"/>
        <v>757.63853898999992</v>
      </c>
      <c r="W63" s="84">
        <f t="shared" si="344"/>
        <v>575.55619299999989</v>
      </c>
      <c r="X63" s="84">
        <f t="shared" si="345"/>
        <v>518.39990135000005</v>
      </c>
      <c r="Y63" s="84">
        <f t="shared" si="346"/>
        <v>575.93795614999999</v>
      </c>
      <c r="Z63" s="84">
        <f t="shared" si="347"/>
        <v>654.09828816000004</v>
      </c>
      <c r="AA63" s="84">
        <f t="shared" si="348"/>
        <v>705.57517413999994</v>
      </c>
      <c r="AB63" s="138">
        <v>396.7</v>
      </c>
      <c r="AC63" s="3">
        <v>538.53</v>
      </c>
      <c r="AD63" s="3">
        <v>343.83</v>
      </c>
      <c r="AE63" s="3">
        <v>185.76</v>
      </c>
      <c r="AF63" s="3">
        <v>334.3</v>
      </c>
      <c r="AG63" s="3">
        <v>296.71000000000004</v>
      </c>
      <c r="AH63" s="3">
        <v>364.03</v>
      </c>
      <c r="AI63" s="3">
        <v>421.33</v>
      </c>
      <c r="AJ63" s="3">
        <v>461.46</v>
      </c>
      <c r="AK63" s="3">
        <v>340.12164386646748</v>
      </c>
      <c r="AL63" s="3">
        <v>329.75061815305844</v>
      </c>
      <c r="AM63" s="3">
        <v>357.46520534944591</v>
      </c>
      <c r="AN63" s="3">
        <v>429.44567582000002</v>
      </c>
      <c r="AO63" s="3">
        <v>404.85263271000002</v>
      </c>
      <c r="AP63" s="3">
        <v>255.99115753999999</v>
      </c>
      <c r="AQ63" s="3">
        <v>350.60590783999999</v>
      </c>
      <c r="AR63" s="3">
        <v>514.43887532999997</v>
      </c>
      <c r="AS63" s="3">
        <v>370.44728535000002</v>
      </c>
      <c r="AT63" s="3">
        <v>623.37939633000008</v>
      </c>
      <c r="AU63" s="3">
        <v>536.93441989999997</v>
      </c>
      <c r="AV63" s="3">
        <v>338.65597122760573</v>
      </c>
      <c r="AW63" s="3">
        <v>603.49473754999997</v>
      </c>
      <c r="AX63" s="3">
        <v>445.05067885737327</v>
      </c>
      <c r="AY63" s="3">
        <v>468.22653849000005</v>
      </c>
      <c r="AZ63" s="3">
        <v>620.67637635999995</v>
      </c>
      <c r="BA63" s="3">
        <v>397.88690990999999</v>
      </c>
      <c r="BB63" s="3">
        <v>464.97914229000003</v>
      </c>
      <c r="BC63" s="3">
        <v>570.08617321999998</v>
      </c>
      <c r="BD63" s="3">
        <v>485.29620763000003</v>
      </c>
      <c r="BE63" s="3">
        <v>742.08600655999999</v>
      </c>
      <c r="BF63" s="3">
        <v>449.91680577</v>
      </c>
      <c r="BG63" s="3">
        <v>599.08597020000002</v>
      </c>
      <c r="BH63" s="3">
        <v>539.33286602999999</v>
      </c>
      <c r="BI63" s="3">
        <v>454.26509226999997</v>
      </c>
      <c r="BJ63" s="3">
        <v>637.82467152999993</v>
      </c>
      <c r="BK63" s="3">
        <v>556.4352044100001</v>
      </c>
      <c r="BL63" s="3">
        <v>174.785</v>
      </c>
      <c r="BM63" s="3">
        <v>269.31966600000004</v>
      </c>
      <c r="BN63" s="3">
        <v>361.15244799999999</v>
      </c>
      <c r="BO63" s="3">
        <v>277.39695526999998</v>
      </c>
      <c r="BP63" s="3">
        <v>375.50120499999997</v>
      </c>
      <c r="BQ63" s="3">
        <v>375.66133273000003</v>
      </c>
      <c r="BR63" s="3">
        <v>345.35349199999996</v>
      </c>
      <c r="BS63" s="3">
        <v>229.78102999000001</v>
      </c>
      <c r="BT63" s="3">
        <v>182.50401699999998</v>
      </c>
      <c r="BU63" s="3">
        <v>235.435676</v>
      </c>
      <c r="BV63" s="3">
        <v>177.35751699999997</v>
      </c>
      <c r="BW63" s="3">
        <v>162.76299999999998</v>
      </c>
      <c r="BX63" s="3">
        <v>162.11634308999999</v>
      </c>
      <c r="BY63" s="3">
        <v>198.52674356999998</v>
      </c>
      <c r="BZ63" s="3">
        <v>157.75681469000003</v>
      </c>
      <c r="CA63" s="3">
        <v>174.17954801000002</v>
      </c>
      <c r="CB63" s="3">
        <v>173.29519719000001</v>
      </c>
      <c r="CC63" s="3">
        <v>228.46321095000002</v>
      </c>
      <c r="CD63" s="3">
        <v>168.56314380000001</v>
      </c>
      <c r="CE63" s="3">
        <v>256.71594033000002</v>
      </c>
      <c r="CF63" s="3">
        <v>228.81920402999998</v>
      </c>
      <c r="CG63" s="3">
        <v>178.10731601000001</v>
      </c>
      <c r="CH63" s="3">
        <v>220.01403200999997</v>
      </c>
      <c r="CI63" s="96">
        <v>307.45382612000003</v>
      </c>
      <c r="CJ63" s="84"/>
      <c r="CK63" s="84"/>
      <c r="CL63" s="84"/>
    </row>
    <row r="64" spans="1:90">
      <c r="A64" s="78">
        <v>55</v>
      </c>
      <c r="B64" s="6" t="s">
        <v>94</v>
      </c>
      <c r="C64" s="84">
        <f t="shared" si="349"/>
        <v>2211.4762256114777</v>
      </c>
      <c r="D64" s="84">
        <f t="shared" si="350"/>
        <v>2307.5662451015196</v>
      </c>
      <c r="E64" s="84">
        <f t="shared" si="351"/>
        <v>2509.9941446600001</v>
      </c>
      <c r="F64" s="84">
        <f t="shared" si="352"/>
        <v>2334.3562867699998</v>
      </c>
      <c r="G64" s="84">
        <f t="shared" si="353"/>
        <v>1967.2314503955556</v>
      </c>
      <c r="H64" s="125">
        <f t="shared" si="354"/>
        <v>467.67</v>
      </c>
      <c r="I64" s="84">
        <f t="shared" si="355"/>
        <v>544.59999999999991</v>
      </c>
      <c r="J64" s="84">
        <f t="shared" si="356"/>
        <v>562.18000000000006</v>
      </c>
      <c r="K64" s="84">
        <f t="shared" si="357"/>
        <v>637.02622561147768</v>
      </c>
      <c r="L64" s="84">
        <f t="shared" si="333"/>
        <v>471.4505187101575</v>
      </c>
      <c r="M64" s="84">
        <f t="shared" si="334"/>
        <v>504.55639091136209</v>
      </c>
      <c r="N64" s="84">
        <f t="shared" si="335"/>
        <v>572.89337503000002</v>
      </c>
      <c r="O64" s="84">
        <f t="shared" si="336"/>
        <v>758.66596044999983</v>
      </c>
      <c r="P64" s="84">
        <f t="shared" si="337"/>
        <v>518.01912884000012</v>
      </c>
      <c r="Q64" s="84">
        <f t="shared" si="338"/>
        <v>629.04261568999993</v>
      </c>
      <c r="R64" s="84">
        <f t="shared" si="339"/>
        <v>608.40790809999987</v>
      </c>
      <c r="S64" s="84">
        <f t="shared" si="340"/>
        <v>754.52449202999992</v>
      </c>
      <c r="T64" s="84">
        <f t="shared" si="341"/>
        <v>515.79872694999995</v>
      </c>
      <c r="U64" s="84">
        <f t="shared" si="342"/>
        <v>539.29155034999985</v>
      </c>
      <c r="V64" s="84">
        <f t="shared" si="343"/>
        <v>546.19170750000001</v>
      </c>
      <c r="W64" s="84">
        <f t="shared" si="344"/>
        <v>733.07430196999985</v>
      </c>
      <c r="X64" s="84">
        <f t="shared" si="345"/>
        <v>458.20633798000006</v>
      </c>
      <c r="Y64" s="84">
        <f t="shared" si="346"/>
        <v>474.77704012000004</v>
      </c>
      <c r="Z64" s="84">
        <f t="shared" si="347"/>
        <v>474.87561526000002</v>
      </c>
      <c r="AA64" s="84">
        <f t="shared" si="348"/>
        <v>559.3724570355555</v>
      </c>
      <c r="AB64" s="138">
        <v>148.37999999999997</v>
      </c>
      <c r="AC64" s="3">
        <v>147.57000000000005</v>
      </c>
      <c r="AD64" s="3">
        <v>171.71999999999997</v>
      </c>
      <c r="AE64" s="3">
        <v>176.31</v>
      </c>
      <c r="AF64" s="3">
        <v>190.84</v>
      </c>
      <c r="AG64" s="3">
        <v>177.45</v>
      </c>
      <c r="AH64" s="3">
        <v>167.87</v>
      </c>
      <c r="AI64" s="3">
        <v>193.86</v>
      </c>
      <c r="AJ64" s="3">
        <v>200.45</v>
      </c>
      <c r="AK64" s="3">
        <v>188.45703234725929</v>
      </c>
      <c r="AL64" s="3">
        <v>193.57733044333673</v>
      </c>
      <c r="AM64" s="3">
        <v>254.99186282088164</v>
      </c>
      <c r="AN64" s="3">
        <v>129.5425264518741</v>
      </c>
      <c r="AO64" s="3">
        <v>173.74639301715399</v>
      </c>
      <c r="AP64" s="3">
        <v>168.16159924112941</v>
      </c>
      <c r="AQ64" s="3">
        <v>155.48067232000002</v>
      </c>
      <c r="AR64" s="3">
        <v>189.67066428136206</v>
      </c>
      <c r="AS64" s="3">
        <v>159.40505430999997</v>
      </c>
      <c r="AT64" s="3">
        <v>213.65032048</v>
      </c>
      <c r="AU64" s="3">
        <v>175.56017155999996</v>
      </c>
      <c r="AV64" s="3">
        <v>183.68288299000005</v>
      </c>
      <c r="AW64" s="3">
        <v>206.60261085999991</v>
      </c>
      <c r="AX64" s="3">
        <v>209.10646371000004</v>
      </c>
      <c r="AY64" s="3">
        <v>342.95688587999985</v>
      </c>
      <c r="AZ64" s="3">
        <v>176.30503517</v>
      </c>
      <c r="BA64" s="3">
        <v>171.98877549000002</v>
      </c>
      <c r="BB64" s="3">
        <v>169.72531818000004</v>
      </c>
      <c r="BC64" s="3">
        <v>191.96048816999991</v>
      </c>
      <c r="BD64" s="3">
        <v>218.52093847999998</v>
      </c>
      <c r="BE64" s="3">
        <v>218.56118904000004</v>
      </c>
      <c r="BF64" s="3">
        <v>183.96181215000001</v>
      </c>
      <c r="BG64" s="3">
        <v>216.26325803999987</v>
      </c>
      <c r="BH64" s="3">
        <v>208.18283790999999</v>
      </c>
      <c r="BI64" s="3">
        <v>196.50821636000001</v>
      </c>
      <c r="BJ64" s="3">
        <v>186.11733807999997</v>
      </c>
      <c r="BK64" s="3">
        <v>371.89893758999995</v>
      </c>
      <c r="BL64" s="3">
        <v>150.41023027</v>
      </c>
      <c r="BM64" s="3">
        <v>173.22503569</v>
      </c>
      <c r="BN64" s="3">
        <v>192.16346099000003</v>
      </c>
      <c r="BO64" s="3">
        <v>154.76208586999996</v>
      </c>
      <c r="BP64" s="3">
        <v>214.32247170999989</v>
      </c>
      <c r="BQ64" s="3">
        <v>170.20699277000006</v>
      </c>
      <c r="BR64" s="3">
        <v>203.08468719000001</v>
      </c>
      <c r="BS64" s="3">
        <v>173.09397773999999</v>
      </c>
      <c r="BT64" s="3">
        <v>170.01304257000001</v>
      </c>
      <c r="BU64" s="3">
        <v>162.16058341999997</v>
      </c>
      <c r="BV64" s="3">
        <v>205.88357955000004</v>
      </c>
      <c r="BW64" s="3">
        <v>365.03013899999991</v>
      </c>
      <c r="BX64" s="3">
        <v>129.78883563000002</v>
      </c>
      <c r="BY64" s="3">
        <v>154.83609379000001</v>
      </c>
      <c r="BZ64" s="3">
        <v>173.58140856</v>
      </c>
      <c r="CA64" s="3">
        <v>157.22118221000002</v>
      </c>
      <c r="CB64" s="3">
        <v>170.94498654999998</v>
      </c>
      <c r="CC64" s="3">
        <v>146.61087136000003</v>
      </c>
      <c r="CD64" s="3">
        <v>153.30069397000003</v>
      </c>
      <c r="CE64" s="3">
        <v>149.74739931000002</v>
      </c>
      <c r="CF64" s="3">
        <v>171.82752197999997</v>
      </c>
      <c r="CG64" s="3">
        <v>138.20724718</v>
      </c>
      <c r="CH64" s="3">
        <v>152.16793557555556</v>
      </c>
      <c r="CI64" s="96">
        <v>268.99727428</v>
      </c>
      <c r="CJ64" s="84"/>
      <c r="CK64" s="84"/>
      <c r="CL64" s="84"/>
    </row>
    <row r="65" spans="1:90">
      <c r="A65" s="78">
        <v>56</v>
      </c>
      <c r="B65" s="6" t="s">
        <v>95</v>
      </c>
      <c r="C65" s="84">
        <f t="shared" si="349"/>
        <v>2158.5112417574942</v>
      </c>
      <c r="D65" s="84">
        <f t="shared" si="350"/>
        <v>3033.9570318434594</v>
      </c>
      <c r="E65" s="84">
        <f t="shared" si="351"/>
        <v>4007.8772815200005</v>
      </c>
      <c r="F65" s="84">
        <f t="shared" si="352"/>
        <v>832.65505222000013</v>
      </c>
      <c r="G65" s="84">
        <f t="shared" si="353"/>
        <v>486.77986940444441</v>
      </c>
      <c r="H65" s="125">
        <f t="shared" si="354"/>
        <v>811.39</v>
      </c>
      <c r="I65" s="84">
        <f t="shared" si="355"/>
        <v>272.17000000000007</v>
      </c>
      <c r="J65" s="84">
        <f t="shared" si="356"/>
        <v>684.63999999999987</v>
      </c>
      <c r="K65" s="84">
        <f t="shared" si="357"/>
        <v>390.3112417574942</v>
      </c>
      <c r="L65" s="84">
        <f t="shared" si="333"/>
        <v>618.83894735984245</v>
      </c>
      <c r="M65" s="84">
        <f t="shared" si="334"/>
        <v>730.93567760863789</v>
      </c>
      <c r="N65" s="84">
        <f t="shared" si="335"/>
        <v>926.07641242760576</v>
      </c>
      <c r="O65" s="84">
        <f t="shared" si="336"/>
        <v>758.10599444737352</v>
      </c>
      <c r="P65" s="84">
        <f t="shared" si="337"/>
        <v>965.52329971999995</v>
      </c>
      <c r="Q65" s="84">
        <f t="shared" si="338"/>
        <v>1168.4257717200001</v>
      </c>
      <c r="R65" s="84">
        <f t="shared" si="339"/>
        <v>979.92773390000013</v>
      </c>
      <c r="S65" s="84">
        <f t="shared" si="340"/>
        <v>894.00047618000008</v>
      </c>
      <c r="T65" s="84">
        <f t="shared" si="341"/>
        <v>289.45838705</v>
      </c>
      <c r="U65" s="84">
        <f t="shared" si="342"/>
        <v>489.26794265000007</v>
      </c>
      <c r="V65" s="84">
        <f t="shared" si="343"/>
        <v>211.44683148999994</v>
      </c>
      <c r="W65" s="84">
        <f t="shared" si="344"/>
        <v>-157.51810896999996</v>
      </c>
      <c r="X65" s="84">
        <f t="shared" si="345"/>
        <v>60.193563369999964</v>
      </c>
      <c r="Y65" s="84">
        <f t="shared" si="346"/>
        <v>101.16091603000001</v>
      </c>
      <c r="Z65" s="84">
        <f t="shared" si="347"/>
        <v>179.22267289999999</v>
      </c>
      <c r="AA65" s="84">
        <f t="shared" si="348"/>
        <v>146.20271710444445</v>
      </c>
      <c r="AB65" s="138">
        <v>248.32000000000002</v>
      </c>
      <c r="AC65" s="3">
        <v>390.95999999999992</v>
      </c>
      <c r="AD65" s="3">
        <v>172.11</v>
      </c>
      <c r="AE65" s="3">
        <v>9.4499999999999886</v>
      </c>
      <c r="AF65" s="3">
        <v>143.46</v>
      </c>
      <c r="AG65" s="3">
        <v>119.26000000000005</v>
      </c>
      <c r="AH65" s="3">
        <v>196.15999999999997</v>
      </c>
      <c r="AI65" s="3">
        <v>227.46999999999997</v>
      </c>
      <c r="AJ65" s="3">
        <v>261.01</v>
      </c>
      <c r="AK65" s="3">
        <v>151.66461151920819</v>
      </c>
      <c r="AL65" s="3">
        <v>136.17328770972171</v>
      </c>
      <c r="AM65" s="3">
        <v>102.47334252856427</v>
      </c>
      <c r="AN65" s="3">
        <v>299.90314936812592</v>
      </c>
      <c r="AO65" s="3">
        <v>231.10623969284603</v>
      </c>
      <c r="AP65" s="3">
        <v>87.82955829887058</v>
      </c>
      <c r="AQ65" s="3">
        <v>195.12523551999996</v>
      </c>
      <c r="AR65" s="3">
        <v>324.76821104863791</v>
      </c>
      <c r="AS65" s="3">
        <v>211.04223104000005</v>
      </c>
      <c r="AT65" s="3">
        <v>409.72907585000007</v>
      </c>
      <c r="AU65" s="3">
        <v>361.37424834000001</v>
      </c>
      <c r="AV65" s="3">
        <v>154.97308823760568</v>
      </c>
      <c r="AW65" s="3">
        <v>396.89212669000005</v>
      </c>
      <c r="AX65" s="3">
        <v>235.94421514737323</v>
      </c>
      <c r="AY65" s="3">
        <v>125.26965261000021</v>
      </c>
      <c r="AZ65" s="3">
        <v>444.37134118999995</v>
      </c>
      <c r="BA65" s="3">
        <v>225.89813441999996</v>
      </c>
      <c r="BB65" s="3">
        <v>295.25382410999998</v>
      </c>
      <c r="BC65" s="3">
        <v>378.12568505000007</v>
      </c>
      <c r="BD65" s="3">
        <v>266.77526915000004</v>
      </c>
      <c r="BE65" s="3">
        <v>523.52481751999994</v>
      </c>
      <c r="BF65" s="3">
        <v>265.95499361999998</v>
      </c>
      <c r="BG65" s="3">
        <v>382.82271216000015</v>
      </c>
      <c r="BH65" s="3">
        <v>331.15002812</v>
      </c>
      <c r="BI65" s="3">
        <v>257.75687590999996</v>
      </c>
      <c r="BJ65" s="3">
        <v>451.70733344999996</v>
      </c>
      <c r="BK65" s="3">
        <v>184.53626682000015</v>
      </c>
      <c r="BL65" s="3">
        <v>24.374769729999997</v>
      </c>
      <c r="BM65" s="3">
        <v>96.094630310000042</v>
      </c>
      <c r="BN65" s="3">
        <v>168.98898700999996</v>
      </c>
      <c r="BO65" s="3">
        <v>122.63486940000001</v>
      </c>
      <c r="BP65" s="3">
        <v>161.17873329000008</v>
      </c>
      <c r="BQ65" s="3">
        <v>205.45433995999997</v>
      </c>
      <c r="BR65" s="3">
        <v>142.26880480999995</v>
      </c>
      <c r="BS65" s="3">
        <v>56.687052250000022</v>
      </c>
      <c r="BT65" s="3">
        <v>12.490974429999966</v>
      </c>
      <c r="BU65" s="3">
        <v>73.275092580000035</v>
      </c>
      <c r="BV65" s="3">
        <v>-28.526062550000063</v>
      </c>
      <c r="BW65" s="3">
        <v>-202.26713899999993</v>
      </c>
      <c r="BX65" s="3">
        <v>32.327507459999964</v>
      </c>
      <c r="BY65" s="3">
        <v>43.690649779999973</v>
      </c>
      <c r="BZ65" s="3">
        <v>-15.824593869999973</v>
      </c>
      <c r="CA65" s="3">
        <v>16.958365799999996</v>
      </c>
      <c r="CB65" s="3">
        <v>2.3502106400000287</v>
      </c>
      <c r="CC65" s="3">
        <v>81.852339589999985</v>
      </c>
      <c r="CD65" s="3">
        <v>15.26244982999998</v>
      </c>
      <c r="CE65" s="3">
        <v>106.96854102</v>
      </c>
      <c r="CF65" s="3">
        <v>56.991682050000009</v>
      </c>
      <c r="CG65" s="3">
        <v>39.900068830000009</v>
      </c>
      <c r="CH65" s="3">
        <v>67.846096434444405</v>
      </c>
      <c r="CI65" s="96">
        <v>38.456551840000031</v>
      </c>
      <c r="CJ65" s="84"/>
      <c r="CK65" s="84"/>
      <c r="CL65" s="84"/>
    </row>
    <row r="66" spans="1:90" ht="15.75" thickBot="1">
      <c r="A66" s="106"/>
      <c r="B66" s="107"/>
      <c r="C66" s="107"/>
      <c r="D66" s="107"/>
      <c r="E66" s="107"/>
      <c r="F66" s="107"/>
      <c r="G66" s="107"/>
      <c r="H66" s="131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31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8"/>
    </row>
    <row r="67" spans="1:90" s="278" customFormat="1" ht="15.75" thickTop="1">
      <c r="A67" s="275"/>
      <c r="B67" s="276" t="s">
        <v>165</v>
      </c>
      <c r="C67" s="277">
        <f>+SUM(AB62:AM62)</f>
        <v>2291.3304470726466</v>
      </c>
      <c r="D67" s="277">
        <f>+SUM(AN62:AY62)</f>
        <v>3174.3106212834596</v>
      </c>
      <c r="E67" s="277">
        <f>+SUM(AZ62:BK62)</f>
        <v>4190.6943871630674</v>
      </c>
      <c r="F67" s="277">
        <f>+SUM(BL62:BW62)</f>
        <v>1069.2374397388103</v>
      </c>
      <c r="G67" s="277">
        <f>+SUM(BX62:CI62)</f>
        <v>612.11211016160519</v>
      </c>
    </row>
    <row r="68" spans="1:90" s="278" customFormat="1">
      <c r="A68" s="275"/>
      <c r="B68" s="276" t="s">
        <v>116</v>
      </c>
      <c r="C68" s="279">
        <f>+SUM(H62:K62)</f>
        <v>2291.3304470726466</v>
      </c>
      <c r="D68" s="279">
        <f>+SUM(L62:O62)</f>
        <v>3174.3106212834596</v>
      </c>
      <c r="E68" s="279">
        <f>+SUM(P62:S62)</f>
        <v>4190.6943871630665</v>
      </c>
      <c r="F68" s="279">
        <f>+SUM(T62:W62)</f>
        <v>1069.2374397388103</v>
      </c>
      <c r="G68" s="279">
        <f>+SUM(X62:AA62)</f>
        <v>612.11211016160519</v>
      </c>
    </row>
    <row r="69" spans="1:90" s="278" customFormat="1">
      <c r="A69" s="275"/>
      <c r="B69" s="276" t="s">
        <v>166</v>
      </c>
      <c r="C69" s="279">
        <f t="shared" ref="C69:G69" si="358">+C62</f>
        <v>2291.3304470726466</v>
      </c>
      <c r="D69" s="279">
        <f t="shared" si="358"/>
        <v>3174.3106212834596</v>
      </c>
      <c r="E69" s="279">
        <f t="shared" si="358"/>
        <v>4190.6943871630674</v>
      </c>
      <c r="F69" s="279">
        <f t="shared" si="358"/>
        <v>1069.2374397388103</v>
      </c>
      <c r="G69" s="279">
        <f t="shared" si="358"/>
        <v>612.11211016160519</v>
      </c>
    </row>
    <row r="70" spans="1:90" s="278" customFormat="1">
      <c r="A70" s="275"/>
      <c r="B70" s="280" t="s">
        <v>167</v>
      </c>
      <c r="C70" s="277">
        <f t="shared" ref="C70:G70" si="359">+(C68-C69)*1000000</f>
        <v>0</v>
      </c>
      <c r="D70" s="277">
        <f t="shared" si="359"/>
        <v>0</v>
      </c>
      <c r="E70" s="277">
        <f t="shared" si="359"/>
        <v>-9.0949470177292824E-7</v>
      </c>
      <c r="F70" s="277">
        <f t="shared" si="359"/>
        <v>0</v>
      </c>
      <c r="G70" s="277">
        <f t="shared" si="359"/>
        <v>0</v>
      </c>
    </row>
    <row r="71" spans="1:90" s="278" customFormat="1">
      <c r="A71" s="275"/>
      <c r="B71" s="280" t="s">
        <v>168</v>
      </c>
      <c r="C71" s="277">
        <f t="shared" ref="C71:G71" si="360">+(C67-C69)*1000000</f>
        <v>0</v>
      </c>
      <c r="D71" s="277">
        <f t="shared" si="360"/>
        <v>0</v>
      </c>
      <c r="E71" s="277">
        <f t="shared" si="360"/>
        <v>0</v>
      </c>
      <c r="F71" s="277">
        <f t="shared" si="360"/>
        <v>0</v>
      </c>
      <c r="G71" s="277">
        <f t="shared" si="360"/>
        <v>0</v>
      </c>
    </row>
    <row r="72" spans="1:90" s="278" customFormat="1">
      <c r="A72" s="275"/>
    </row>
    <row r="73" spans="1:90" s="282" customFormat="1">
      <c r="A73" s="281"/>
      <c r="B73" s="282" t="s">
        <v>175</v>
      </c>
      <c r="C73" s="282">
        <v>0</v>
      </c>
      <c r="D73" s="282">
        <v>0</v>
      </c>
      <c r="E73" s="282">
        <v>0</v>
      </c>
      <c r="F73" s="282">
        <v>0</v>
      </c>
      <c r="G73" s="282">
        <v>0</v>
      </c>
      <c r="AB73" s="282">
        <v>0</v>
      </c>
      <c r="AC73" s="282">
        <v>4.5474735088646412E-13</v>
      </c>
      <c r="AD73" s="282">
        <v>0</v>
      </c>
      <c r="AE73" s="282">
        <v>0</v>
      </c>
      <c r="AF73" s="282">
        <v>0</v>
      </c>
      <c r="AG73" s="282">
        <v>-4.5474735088646412E-13</v>
      </c>
      <c r="AH73" s="282">
        <v>0</v>
      </c>
      <c r="AI73" s="282">
        <v>0</v>
      </c>
      <c r="AJ73" s="282">
        <v>0</v>
      </c>
      <c r="AK73" s="282">
        <v>0</v>
      </c>
      <c r="AL73" s="282">
        <v>0</v>
      </c>
      <c r="AM73" s="282">
        <v>0</v>
      </c>
      <c r="AN73" s="282">
        <v>0</v>
      </c>
      <c r="AO73" s="282">
        <v>0</v>
      </c>
      <c r="AP73" s="282">
        <v>0</v>
      </c>
      <c r="AQ73" s="282">
        <v>0</v>
      </c>
      <c r="AR73" s="282">
        <v>0</v>
      </c>
      <c r="AS73" s="282">
        <v>0</v>
      </c>
      <c r="AT73" s="282">
        <v>0</v>
      </c>
      <c r="AU73" s="282">
        <v>0</v>
      </c>
      <c r="AV73" s="282">
        <v>0</v>
      </c>
      <c r="AW73" s="282">
        <v>0</v>
      </c>
      <c r="AX73" s="282">
        <v>0</v>
      </c>
      <c r="AY73" s="282">
        <v>0</v>
      </c>
      <c r="AZ73" s="282">
        <v>0</v>
      </c>
      <c r="BA73" s="282">
        <v>0</v>
      </c>
      <c r="BB73" s="282">
        <v>0</v>
      </c>
      <c r="BC73" s="282">
        <v>0</v>
      </c>
      <c r="BD73" s="282">
        <v>0</v>
      </c>
      <c r="BE73" s="282">
        <v>4.5474735088646412E-13</v>
      </c>
      <c r="BF73" s="282">
        <v>0</v>
      </c>
      <c r="BG73" s="282">
        <v>0</v>
      </c>
      <c r="BH73" s="282">
        <v>0</v>
      </c>
      <c r="BI73" s="282">
        <v>0</v>
      </c>
      <c r="BJ73" s="282">
        <v>0</v>
      </c>
      <c r="BK73" s="282">
        <v>0</v>
      </c>
      <c r="BL73" s="282">
        <v>0</v>
      </c>
      <c r="BM73" s="282">
        <v>0</v>
      </c>
      <c r="BN73" s="282">
        <v>0</v>
      </c>
      <c r="BO73" s="282">
        <v>0</v>
      </c>
      <c r="BP73" s="282">
        <v>0</v>
      </c>
      <c r="BQ73" s="282">
        <v>0</v>
      </c>
      <c r="BR73" s="282">
        <v>0</v>
      </c>
      <c r="BS73" s="282">
        <v>0</v>
      </c>
      <c r="BT73" s="282">
        <v>0</v>
      </c>
      <c r="BU73" s="282">
        <v>0</v>
      </c>
      <c r="BV73" s="282">
        <v>0</v>
      </c>
      <c r="BW73" s="282">
        <v>0</v>
      </c>
      <c r="BX73" s="282">
        <v>4.5474735088646412E-13</v>
      </c>
      <c r="BY73" s="282">
        <v>0</v>
      </c>
      <c r="BZ73" s="282">
        <v>0</v>
      </c>
      <c r="CA73" s="282">
        <v>0</v>
      </c>
      <c r="CB73" s="282">
        <v>-4.5474735088646412E-13</v>
      </c>
      <c r="CC73" s="282">
        <v>0</v>
      </c>
      <c r="CD73" s="282">
        <v>0</v>
      </c>
      <c r="CE73" s="282">
        <v>0</v>
      </c>
      <c r="CF73" s="282">
        <v>0</v>
      </c>
      <c r="CG73" s="282">
        <v>0</v>
      </c>
      <c r="CH73" s="282">
        <v>0</v>
      </c>
      <c r="CI73" s="282">
        <v>0</v>
      </c>
    </row>
    <row r="74" spans="1:90" s="282" customFormat="1">
      <c r="A74" s="281"/>
      <c r="B74" s="282" t="s">
        <v>170</v>
      </c>
      <c r="C74" s="282">
        <v>0</v>
      </c>
      <c r="D74" s="282">
        <v>7.2759576141834259E-12</v>
      </c>
      <c r="E74" s="282">
        <v>0</v>
      </c>
      <c r="F74" s="282">
        <v>0</v>
      </c>
      <c r="G74" s="282">
        <v>0</v>
      </c>
    </row>
    <row r="75" spans="1:90" s="278" customFormat="1">
      <c r="A75" s="275"/>
      <c r="B75" s="278" t="s">
        <v>106</v>
      </c>
      <c r="H75" s="279">
        <f>+SUM(H55:K55)</f>
        <v>-2634.4272613294124</v>
      </c>
      <c r="L75" s="279">
        <f>+SUM(L55:O55)</f>
        <v>-7431.1970099707469</v>
      </c>
      <c r="P75" s="279">
        <f>+SUM(P55:S55)</f>
        <v>-8062.6964919919847</v>
      </c>
      <c r="T75" s="279">
        <f>+SUM(T55:W55)</f>
        <v>-6117.2697511604738</v>
      </c>
      <c r="X75" s="279">
        <f>+SUM(X55:AA55)</f>
        <v>-9067.8777252809959</v>
      </c>
    </row>
    <row r="76" spans="1:90" s="278" customFormat="1">
      <c r="A76" s="275"/>
      <c r="B76" s="278" t="s">
        <v>107</v>
      </c>
      <c r="H76" s="279">
        <f>+C55</f>
        <v>-2634.4272613294161</v>
      </c>
      <c r="L76" s="279">
        <f>+D55</f>
        <v>-7431.1970099707542</v>
      </c>
      <c r="P76" s="279">
        <f>+E55</f>
        <v>-8062.6964919919847</v>
      </c>
      <c r="T76" s="279">
        <f>+F55</f>
        <v>-6117.2697511604638</v>
      </c>
      <c r="X76" s="279">
        <f>+G55</f>
        <v>-9067.8777252809887</v>
      </c>
    </row>
    <row r="77" spans="1:90" s="282" customFormat="1">
      <c r="A77" s="281"/>
      <c r="B77" s="282" t="s">
        <v>108</v>
      </c>
      <c r="H77" s="282">
        <f>+H75-H76</f>
        <v>3.637978807091713E-12</v>
      </c>
      <c r="L77" s="282">
        <f>+L75-L76</f>
        <v>7.2759576141834259E-12</v>
      </c>
      <c r="P77" s="282">
        <f>+P75-P76</f>
        <v>0</v>
      </c>
      <c r="T77" s="282">
        <f>+T75-T76</f>
        <v>-1.0004441719502211E-11</v>
      </c>
      <c r="X77" s="282">
        <f>+X75-X76</f>
        <v>0</v>
      </c>
    </row>
    <row r="78" spans="1:90" s="278" customFormat="1">
      <c r="A78" s="275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CI146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CI5" sqref="CI5"/>
    </sheetView>
  </sheetViews>
  <sheetFormatPr baseColWidth="10" defaultColWidth="11.42578125" defaultRowHeight="15"/>
  <cols>
    <col min="1" max="1" width="13.28515625" style="6" customWidth="1"/>
    <col min="2" max="2" width="68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16384" width="11.42578125" style="66"/>
  </cols>
  <sheetData>
    <row r="1" spans="1:87" ht="23.25" customHeight="1">
      <c r="A1" s="71" t="s">
        <v>118</v>
      </c>
      <c r="B1" s="70"/>
    </row>
    <row r="2" spans="1:87">
      <c r="A2" s="323" t="s">
        <v>33</v>
      </c>
      <c r="B2" s="323"/>
    </row>
    <row r="3" spans="1:87" ht="23.25" customHeight="1">
      <c r="A3" s="4"/>
      <c r="B3" s="72"/>
    </row>
    <row r="4" spans="1:87" s="171" customFormat="1" ht="27" customHeight="1">
      <c r="B4" s="219"/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19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19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171" customFormat="1">
      <c r="A5" s="65" t="s">
        <v>31</v>
      </c>
      <c r="B5" s="65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13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15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121</v>
      </c>
      <c r="C6" s="174">
        <f>+C8+C12</f>
        <v>152.84702501999999</v>
      </c>
      <c r="D6" s="174">
        <f t="shared" ref="D6:AA6" si="0">+D8+D12</f>
        <v>110.2204863915435</v>
      </c>
      <c r="E6" s="174">
        <f t="shared" si="0"/>
        <v>390.45988712363095</v>
      </c>
      <c r="F6" s="174">
        <f t="shared" si="0"/>
        <v>841.76038931282358</v>
      </c>
      <c r="G6" s="174">
        <f t="shared" si="0"/>
        <v>454.25073279057472</v>
      </c>
      <c r="H6" s="175">
        <f t="shared" si="0"/>
        <v>11.446696129704641</v>
      </c>
      <c r="I6" s="174">
        <f t="shared" si="0"/>
        <v>79.014019278721889</v>
      </c>
      <c r="J6" s="174">
        <f t="shared" si="0"/>
        <v>22.822280623203675</v>
      </c>
      <c r="K6" s="174">
        <f t="shared" si="0"/>
        <v>39.564028988369806</v>
      </c>
      <c r="L6" s="174">
        <f t="shared" si="0"/>
        <v>53.236454495854332</v>
      </c>
      <c r="M6" s="174">
        <f t="shared" si="0"/>
        <v>13.86371017791188</v>
      </c>
      <c r="N6" s="174">
        <f t="shared" si="0"/>
        <v>23.353718588408572</v>
      </c>
      <c r="O6" s="174">
        <f t="shared" si="0"/>
        <v>19.766603129368718</v>
      </c>
      <c r="P6" s="174">
        <f t="shared" si="0"/>
        <v>13.577548592952107</v>
      </c>
      <c r="Q6" s="174">
        <f t="shared" si="0"/>
        <v>21.973435332600488</v>
      </c>
      <c r="R6" s="174">
        <f t="shared" si="0"/>
        <v>324.57409937332852</v>
      </c>
      <c r="S6" s="174">
        <f t="shared" si="0"/>
        <v>30.334803824749876</v>
      </c>
      <c r="T6" s="174">
        <f t="shared" si="0"/>
        <v>164.58665649000002</v>
      </c>
      <c r="U6" s="174">
        <f t="shared" si="0"/>
        <v>176.14073732332864</v>
      </c>
      <c r="V6" s="174">
        <f t="shared" si="0"/>
        <v>281.90762166898543</v>
      </c>
      <c r="W6" s="174">
        <f t="shared" si="0"/>
        <v>219.12537383050937</v>
      </c>
      <c r="X6" s="174">
        <f t="shared" si="0"/>
        <v>59.658220435561866</v>
      </c>
      <c r="Y6" s="174">
        <f t="shared" si="0"/>
        <v>185.87438458669197</v>
      </c>
      <c r="Z6" s="174">
        <f t="shared" si="0"/>
        <v>70.195666778477815</v>
      </c>
      <c r="AA6" s="174">
        <f t="shared" si="0"/>
        <v>138.52246098984313</v>
      </c>
      <c r="AB6" s="175">
        <f t="shared" ref="AB6:CI6" si="1">+AB8+AB12</f>
        <v>2.9073258700000006</v>
      </c>
      <c r="AC6" s="174">
        <f t="shared" si="1"/>
        <v>3.0824394755310869</v>
      </c>
      <c r="AD6" s="174">
        <f t="shared" si="1"/>
        <v>5.4569307841735535</v>
      </c>
      <c r="AE6" s="174">
        <f t="shared" si="1"/>
        <v>3.2758539666666691</v>
      </c>
      <c r="AF6" s="174">
        <f t="shared" si="1"/>
        <v>5.7352070433333306</v>
      </c>
      <c r="AG6" s="174">
        <f t="shared" si="1"/>
        <v>70.002958268721883</v>
      </c>
      <c r="AH6" s="174">
        <f t="shared" si="1"/>
        <v>3.2123225997309648</v>
      </c>
      <c r="AI6" s="174">
        <f t="shared" si="1"/>
        <v>16.540770840139373</v>
      </c>
      <c r="AJ6" s="174">
        <f t="shared" si="1"/>
        <v>3.0691871833333377</v>
      </c>
      <c r="AK6" s="174">
        <f t="shared" si="1"/>
        <v>6.0392733628900217</v>
      </c>
      <c r="AL6" s="174">
        <f t="shared" si="1"/>
        <v>8.849681133333327</v>
      </c>
      <c r="AM6" s="174">
        <f t="shared" si="1"/>
        <v>24.675074492146457</v>
      </c>
      <c r="AN6" s="174">
        <f t="shared" si="1"/>
        <v>7.8405901611088265</v>
      </c>
      <c r="AO6" s="174">
        <f t="shared" si="1"/>
        <v>18.511018564283106</v>
      </c>
      <c r="AP6" s="174">
        <f t="shared" si="1"/>
        <v>26.884845770462398</v>
      </c>
      <c r="AQ6" s="174">
        <f t="shared" si="1"/>
        <v>2.4807541203836019</v>
      </c>
      <c r="AR6" s="174">
        <f t="shared" si="1"/>
        <v>6.4948041100000005</v>
      </c>
      <c r="AS6" s="174">
        <f t="shared" si="1"/>
        <v>4.8881519475282795</v>
      </c>
      <c r="AT6" s="174">
        <f t="shared" si="1"/>
        <v>5.7598897198101096</v>
      </c>
      <c r="AU6" s="174">
        <f t="shared" si="1"/>
        <v>10.981699863742955</v>
      </c>
      <c r="AV6" s="174">
        <f t="shared" si="1"/>
        <v>6.6121290048555057</v>
      </c>
      <c r="AW6" s="174">
        <f t="shared" si="1"/>
        <v>5.0849208388664682</v>
      </c>
      <c r="AX6" s="174">
        <f t="shared" si="1"/>
        <v>6.8144156800000015</v>
      </c>
      <c r="AY6" s="174">
        <f t="shared" si="1"/>
        <v>7.8672666105022504</v>
      </c>
      <c r="AZ6" s="174">
        <f t="shared" si="1"/>
        <v>2.676136769623465</v>
      </c>
      <c r="BA6" s="174">
        <f t="shared" si="1"/>
        <v>8.0704091600000005</v>
      </c>
      <c r="BB6" s="174">
        <f t="shared" si="1"/>
        <v>2.8310026633286425</v>
      </c>
      <c r="BC6" s="174">
        <f t="shared" si="1"/>
        <v>14.259581169999992</v>
      </c>
      <c r="BD6" s="174">
        <f t="shared" si="1"/>
        <v>3.2426984992718562</v>
      </c>
      <c r="BE6" s="174">
        <f t="shared" si="1"/>
        <v>4.4711556633286405</v>
      </c>
      <c r="BF6" s="174">
        <f t="shared" si="1"/>
        <v>16.138189388890524</v>
      </c>
      <c r="BG6" s="174">
        <f t="shared" si="1"/>
        <v>4.2527572599999921</v>
      </c>
      <c r="BH6" s="174">
        <f t="shared" si="1"/>
        <v>304.18315272443795</v>
      </c>
      <c r="BI6" s="174">
        <f t="shared" si="1"/>
        <v>4.9278962433286368</v>
      </c>
      <c r="BJ6" s="174">
        <f t="shared" si="1"/>
        <v>4.0829362898428254</v>
      </c>
      <c r="BK6" s="174">
        <f t="shared" si="1"/>
        <v>21.323971291578413</v>
      </c>
      <c r="BL6" s="174">
        <f t="shared" si="1"/>
        <v>12.953004959999999</v>
      </c>
      <c r="BM6" s="174">
        <f t="shared" si="1"/>
        <v>47.706590109999993</v>
      </c>
      <c r="BN6" s="174">
        <f t="shared" si="1"/>
        <v>103.92706142000002</v>
      </c>
      <c r="BO6" s="174">
        <f t="shared" si="1"/>
        <v>50.017543199999999</v>
      </c>
      <c r="BP6" s="174">
        <f t="shared" si="1"/>
        <v>25.017722713328649</v>
      </c>
      <c r="BQ6" s="174">
        <f t="shared" si="1"/>
        <v>101.10547140999999</v>
      </c>
      <c r="BR6" s="174">
        <f t="shared" si="1"/>
        <v>168.35063543009238</v>
      </c>
      <c r="BS6" s="174">
        <f t="shared" si="1"/>
        <v>29.29863344889306</v>
      </c>
      <c r="BT6" s="174">
        <f t="shared" si="1"/>
        <v>84.258352790000018</v>
      </c>
      <c r="BU6" s="174">
        <f t="shared" si="1"/>
        <v>6.8169173899999942</v>
      </c>
      <c r="BV6" s="174">
        <f t="shared" si="1"/>
        <v>6.4152842741793785</v>
      </c>
      <c r="BW6" s="174">
        <f t="shared" si="1"/>
        <v>205.89317216633</v>
      </c>
      <c r="BX6" s="174">
        <f t="shared" si="1"/>
        <v>26.584396078890514</v>
      </c>
      <c r="BY6" s="174">
        <f t="shared" si="1"/>
        <v>8.7923055766713532</v>
      </c>
      <c r="BZ6" s="174">
        <f t="shared" si="1"/>
        <v>24.281518779999999</v>
      </c>
      <c r="CA6" s="174">
        <f t="shared" si="1"/>
        <v>67.149025676691963</v>
      </c>
      <c r="CB6" s="174">
        <f t="shared" si="1"/>
        <v>40.077497030000004</v>
      </c>
      <c r="CC6" s="174">
        <f t="shared" si="1"/>
        <v>78.647861880000008</v>
      </c>
      <c r="CD6" s="174">
        <f t="shared" si="1"/>
        <v>6.5218897184777846</v>
      </c>
      <c r="CE6" s="174">
        <f t="shared" si="1"/>
        <v>27.059038699999995</v>
      </c>
      <c r="CF6" s="174">
        <f t="shared" si="1"/>
        <v>36.614738360000025</v>
      </c>
      <c r="CG6" s="174">
        <f t="shared" si="1"/>
        <v>16.337150809999986</v>
      </c>
      <c r="CH6" s="174">
        <f t="shared" si="1"/>
        <v>43.760194969843127</v>
      </c>
      <c r="CI6" s="176">
        <f t="shared" si="1"/>
        <v>78.425115210000001</v>
      </c>
    </row>
    <row r="7" spans="1:87">
      <c r="A7" s="78"/>
      <c r="C7" s="177"/>
      <c r="D7" s="177"/>
      <c r="E7" s="177"/>
      <c r="F7" s="177"/>
      <c r="G7" s="177"/>
      <c r="H7" s="178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8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9"/>
    </row>
    <row r="8" spans="1:87">
      <c r="A8" s="81">
        <v>11</v>
      </c>
      <c r="B8" s="5" t="s">
        <v>1</v>
      </c>
      <c r="C8" s="180">
        <f>C9+C10</f>
        <v>0</v>
      </c>
      <c r="D8" s="180">
        <f t="shared" ref="D8:AA8" si="2">D9+D10</f>
        <v>0</v>
      </c>
      <c r="E8" s="180">
        <f t="shared" si="2"/>
        <v>0</v>
      </c>
      <c r="F8" s="180">
        <f t="shared" si="2"/>
        <v>0</v>
      </c>
      <c r="G8" s="180">
        <f t="shared" si="2"/>
        <v>0</v>
      </c>
      <c r="H8" s="181">
        <f t="shared" si="2"/>
        <v>0</v>
      </c>
      <c r="I8" s="180">
        <f t="shared" si="2"/>
        <v>0</v>
      </c>
      <c r="J8" s="180">
        <f t="shared" si="2"/>
        <v>0</v>
      </c>
      <c r="K8" s="180">
        <f t="shared" si="2"/>
        <v>0</v>
      </c>
      <c r="L8" s="180">
        <f t="shared" si="2"/>
        <v>0</v>
      </c>
      <c r="M8" s="180">
        <f t="shared" si="2"/>
        <v>0</v>
      </c>
      <c r="N8" s="180">
        <f t="shared" si="2"/>
        <v>0</v>
      </c>
      <c r="O8" s="180">
        <f t="shared" si="2"/>
        <v>0</v>
      </c>
      <c r="P8" s="180">
        <f t="shared" si="2"/>
        <v>0</v>
      </c>
      <c r="Q8" s="180">
        <f t="shared" si="2"/>
        <v>0</v>
      </c>
      <c r="R8" s="180">
        <f t="shared" si="2"/>
        <v>0</v>
      </c>
      <c r="S8" s="180">
        <f t="shared" si="2"/>
        <v>0</v>
      </c>
      <c r="T8" s="180">
        <f t="shared" si="2"/>
        <v>0</v>
      </c>
      <c r="U8" s="180">
        <f t="shared" si="2"/>
        <v>0</v>
      </c>
      <c r="V8" s="180">
        <f t="shared" si="2"/>
        <v>0</v>
      </c>
      <c r="W8" s="180">
        <f t="shared" si="2"/>
        <v>0</v>
      </c>
      <c r="X8" s="180">
        <f t="shared" si="2"/>
        <v>0</v>
      </c>
      <c r="Y8" s="180">
        <f t="shared" si="2"/>
        <v>0</v>
      </c>
      <c r="Z8" s="180">
        <f t="shared" si="2"/>
        <v>0</v>
      </c>
      <c r="AA8" s="180">
        <f t="shared" si="2"/>
        <v>0</v>
      </c>
      <c r="AB8" s="181">
        <f t="shared" ref="AB8:CI8" si="3">AB9+AB10</f>
        <v>0</v>
      </c>
      <c r="AC8" s="180">
        <f t="shared" si="3"/>
        <v>0</v>
      </c>
      <c r="AD8" s="180">
        <f t="shared" si="3"/>
        <v>0</v>
      </c>
      <c r="AE8" s="180">
        <f t="shared" si="3"/>
        <v>0</v>
      </c>
      <c r="AF8" s="180">
        <f t="shared" si="3"/>
        <v>0</v>
      </c>
      <c r="AG8" s="180">
        <f t="shared" si="3"/>
        <v>0</v>
      </c>
      <c r="AH8" s="180">
        <f t="shared" si="3"/>
        <v>0</v>
      </c>
      <c r="AI8" s="180">
        <f t="shared" si="3"/>
        <v>0</v>
      </c>
      <c r="AJ8" s="180">
        <f t="shared" si="3"/>
        <v>0</v>
      </c>
      <c r="AK8" s="180">
        <f t="shared" si="3"/>
        <v>0</v>
      </c>
      <c r="AL8" s="180">
        <f t="shared" si="3"/>
        <v>0</v>
      </c>
      <c r="AM8" s="180">
        <f t="shared" si="3"/>
        <v>0</v>
      </c>
      <c r="AN8" s="180">
        <f t="shared" si="3"/>
        <v>0</v>
      </c>
      <c r="AO8" s="180">
        <f t="shared" si="3"/>
        <v>0</v>
      </c>
      <c r="AP8" s="180">
        <f t="shared" si="3"/>
        <v>0</v>
      </c>
      <c r="AQ8" s="180">
        <f t="shared" si="3"/>
        <v>0</v>
      </c>
      <c r="AR8" s="180">
        <f t="shared" si="3"/>
        <v>0</v>
      </c>
      <c r="AS8" s="180">
        <f t="shared" si="3"/>
        <v>0</v>
      </c>
      <c r="AT8" s="180">
        <f t="shared" si="3"/>
        <v>0</v>
      </c>
      <c r="AU8" s="180">
        <f t="shared" si="3"/>
        <v>0</v>
      </c>
      <c r="AV8" s="180">
        <f t="shared" si="3"/>
        <v>0</v>
      </c>
      <c r="AW8" s="180">
        <f t="shared" si="3"/>
        <v>0</v>
      </c>
      <c r="AX8" s="180">
        <f t="shared" si="3"/>
        <v>0</v>
      </c>
      <c r="AY8" s="180">
        <f t="shared" si="3"/>
        <v>0</v>
      </c>
      <c r="AZ8" s="180">
        <f t="shared" si="3"/>
        <v>0</v>
      </c>
      <c r="BA8" s="180">
        <f t="shared" si="3"/>
        <v>0</v>
      </c>
      <c r="BB8" s="180">
        <f t="shared" si="3"/>
        <v>0</v>
      </c>
      <c r="BC8" s="180">
        <f t="shared" si="3"/>
        <v>0</v>
      </c>
      <c r="BD8" s="180">
        <f t="shared" si="3"/>
        <v>0</v>
      </c>
      <c r="BE8" s="180">
        <f t="shared" si="3"/>
        <v>0</v>
      </c>
      <c r="BF8" s="180">
        <f t="shared" si="3"/>
        <v>0</v>
      </c>
      <c r="BG8" s="180">
        <f t="shared" si="3"/>
        <v>0</v>
      </c>
      <c r="BH8" s="180">
        <f t="shared" si="3"/>
        <v>0</v>
      </c>
      <c r="BI8" s="180">
        <f t="shared" si="3"/>
        <v>0</v>
      </c>
      <c r="BJ8" s="180">
        <f t="shared" si="3"/>
        <v>0</v>
      </c>
      <c r="BK8" s="180">
        <f t="shared" si="3"/>
        <v>0</v>
      </c>
      <c r="BL8" s="180">
        <f t="shared" si="3"/>
        <v>0</v>
      </c>
      <c r="BM8" s="180">
        <f t="shared" si="3"/>
        <v>0</v>
      </c>
      <c r="BN8" s="180">
        <f t="shared" si="3"/>
        <v>0</v>
      </c>
      <c r="BO8" s="180">
        <f t="shared" si="3"/>
        <v>0</v>
      </c>
      <c r="BP8" s="180">
        <f t="shared" si="3"/>
        <v>0</v>
      </c>
      <c r="BQ8" s="180">
        <f t="shared" si="3"/>
        <v>0</v>
      </c>
      <c r="BR8" s="180">
        <f t="shared" si="3"/>
        <v>0</v>
      </c>
      <c r="BS8" s="180">
        <f t="shared" si="3"/>
        <v>0</v>
      </c>
      <c r="BT8" s="180">
        <f t="shared" si="3"/>
        <v>0</v>
      </c>
      <c r="BU8" s="180">
        <f t="shared" si="3"/>
        <v>0</v>
      </c>
      <c r="BV8" s="180">
        <f t="shared" si="3"/>
        <v>0</v>
      </c>
      <c r="BW8" s="180">
        <f t="shared" si="3"/>
        <v>0</v>
      </c>
      <c r="BX8" s="180">
        <f t="shared" si="3"/>
        <v>0</v>
      </c>
      <c r="BY8" s="180">
        <f t="shared" si="3"/>
        <v>0</v>
      </c>
      <c r="BZ8" s="180">
        <f t="shared" si="3"/>
        <v>0</v>
      </c>
      <c r="CA8" s="180">
        <f t="shared" si="3"/>
        <v>0</v>
      </c>
      <c r="CB8" s="180">
        <f t="shared" si="3"/>
        <v>0</v>
      </c>
      <c r="CC8" s="180">
        <f t="shared" si="3"/>
        <v>0</v>
      </c>
      <c r="CD8" s="180">
        <f t="shared" si="3"/>
        <v>0</v>
      </c>
      <c r="CE8" s="180">
        <f t="shared" si="3"/>
        <v>0</v>
      </c>
      <c r="CF8" s="180">
        <f t="shared" si="3"/>
        <v>0</v>
      </c>
      <c r="CG8" s="180">
        <f t="shared" si="3"/>
        <v>0</v>
      </c>
      <c r="CH8" s="180">
        <f t="shared" si="3"/>
        <v>0</v>
      </c>
      <c r="CI8" s="182">
        <f t="shared" si="3"/>
        <v>0</v>
      </c>
    </row>
    <row r="9" spans="1:87" s="5" customFormat="1">
      <c r="A9" s="78">
        <v>111</v>
      </c>
      <c r="B9" s="66" t="s">
        <v>2</v>
      </c>
      <c r="C9" s="183">
        <f>+SUM(AB9:AM9)</f>
        <v>0</v>
      </c>
      <c r="D9" s="183">
        <f>+SUM(AN9:AY9)</f>
        <v>0</v>
      </c>
      <c r="E9" s="183">
        <f>+SUM(AZ9:BK9)</f>
        <v>0</v>
      </c>
      <c r="F9" s="183">
        <f>+SUM(BL9:BW9)</f>
        <v>0</v>
      </c>
      <c r="G9" s="183">
        <f>+SUM(BX9:CI9)</f>
        <v>0</v>
      </c>
      <c r="H9" s="184">
        <f>+SUM(AB9:AD9)</f>
        <v>0</v>
      </c>
      <c r="I9" s="183">
        <f>+SUM(AE9:AG9)</f>
        <v>0</v>
      </c>
      <c r="J9" s="183">
        <f>+SUM(AH9:AJ9)</f>
        <v>0</v>
      </c>
      <c r="K9" s="183">
        <f>+SUM(AK9:AM9)</f>
        <v>0</v>
      </c>
      <c r="L9" s="183">
        <f>+SUM(AN9:AP9)</f>
        <v>0</v>
      </c>
      <c r="M9" s="183">
        <f>+SUM(AQ9:AS9)</f>
        <v>0</v>
      </c>
      <c r="N9" s="183">
        <f>+SUM(AT9:AV9)</f>
        <v>0</v>
      </c>
      <c r="O9" s="183">
        <f>+SUM(AW9:AY9)</f>
        <v>0</v>
      </c>
      <c r="P9" s="183">
        <f>+SUM(AZ9:BB9)</f>
        <v>0</v>
      </c>
      <c r="Q9" s="183">
        <f>+SUM(BC9:BE9)</f>
        <v>0</v>
      </c>
      <c r="R9" s="183">
        <f>+SUM(BF9:BH9)</f>
        <v>0</v>
      </c>
      <c r="S9" s="183">
        <f>+SUM(BI9:BK9)</f>
        <v>0</v>
      </c>
      <c r="T9" s="183">
        <f>+SUM(BL9:BN9)</f>
        <v>0</v>
      </c>
      <c r="U9" s="183">
        <f>+SUM(BO9:BQ9)</f>
        <v>0</v>
      </c>
      <c r="V9" s="183">
        <f>+SUM(BR9:BT9)</f>
        <v>0</v>
      </c>
      <c r="W9" s="183">
        <f>+SUM(BU9:BW9)</f>
        <v>0</v>
      </c>
      <c r="X9" s="183">
        <f>+SUM(BX9:BZ9)</f>
        <v>0</v>
      </c>
      <c r="Y9" s="183">
        <f>+SUM(CA9:CC9)</f>
        <v>0</v>
      </c>
      <c r="Z9" s="183">
        <f>+SUM(CD9:CF9)</f>
        <v>0</v>
      </c>
      <c r="AA9" s="183">
        <f>+SUM(CG9:CI9)</f>
        <v>0</v>
      </c>
      <c r="AB9" s="185">
        <v>0</v>
      </c>
      <c r="AC9" s="186">
        <v>0</v>
      </c>
      <c r="AD9" s="186">
        <v>0</v>
      </c>
      <c r="AE9" s="186">
        <v>0</v>
      </c>
      <c r="AF9" s="186">
        <v>0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  <c r="AL9" s="186">
        <v>0</v>
      </c>
      <c r="AM9" s="186">
        <v>0</v>
      </c>
      <c r="AN9" s="186">
        <v>0</v>
      </c>
      <c r="AO9" s="186">
        <v>0</v>
      </c>
      <c r="AP9" s="186">
        <v>0</v>
      </c>
      <c r="AQ9" s="186">
        <v>0</v>
      </c>
      <c r="AR9" s="186">
        <v>0</v>
      </c>
      <c r="AS9" s="186">
        <v>0</v>
      </c>
      <c r="AT9" s="186">
        <v>0</v>
      </c>
      <c r="AU9" s="186">
        <v>0</v>
      </c>
      <c r="AV9" s="186">
        <v>0</v>
      </c>
      <c r="AW9" s="186">
        <v>0</v>
      </c>
      <c r="AX9" s="186">
        <v>0</v>
      </c>
      <c r="AY9" s="186">
        <v>0</v>
      </c>
      <c r="AZ9" s="186">
        <v>0</v>
      </c>
      <c r="BA9" s="186">
        <v>0</v>
      </c>
      <c r="BB9" s="186">
        <v>0</v>
      </c>
      <c r="BC9" s="186">
        <v>0</v>
      </c>
      <c r="BD9" s="186">
        <v>0</v>
      </c>
      <c r="BE9" s="186">
        <v>0</v>
      </c>
      <c r="BF9" s="186">
        <v>0</v>
      </c>
      <c r="BG9" s="186">
        <v>0</v>
      </c>
      <c r="BH9" s="186">
        <v>0</v>
      </c>
      <c r="BI9" s="186">
        <v>0</v>
      </c>
      <c r="BJ9" s="186">
        <v>0</v>
      </c>
      <c r="BK9" s="186">
        <v>0</v>
      </c>
      <c r="BL9" s="186">
        <v>0</v>
      </c>
      <c r="BM9" s="186">
        <v>0</v>
      </c>
      <c r="BN9" s="186">
        <v>0</v>
      </c>
      <c r="BO9" s="186">
        <v>0</v>
      </c>
      <c r="BP9" s="186">
        <v>0</v>
      </c>
      <c r="BQ9" s="186">
        <v>0</v>
      </c>
      <c r="BR9" s="186">
        <v>0</v>
      </c>
      <c r="BS9" s="186">
        <v>0</v>
      </c>
      <c r="BT9" s="186">
        <v>0</v>
      </c>
      <c r="BU9" s="186">
        <v>0</v>
      </c>
      <c r="BV9" s="186">
        <v>0</v>
      </c>
      <c r="BW9" s="186">
        <v>0</v>
      </c>
      <c r="BX9" s="186">
        <v>0</v>
      </c>
      <c r="BY9" s="186">
        <v>0</v>
      </c>
      <c r="BZ9" s="186">
        <v>0</v>
      </c>
      <c r="CA9" s="186">
        <v>0</v>
      </c>
      <c r="CB9" s="186">
        <v>0</v>
      </c>
      <c r="CC9" s="186">
        <v>0</v>
      </c>
      <c r="CD9" s="186">
        <v>0</v>
      </c>
      <c r="CE9" s="186">
        <v>0</v>
      </c>
      <c r="CF9" s="186">
        <v>0</v>
      </c>
      <c r="CG9" s="186">
        <v>0</v>
      </c>
      <c r="CH9" s="186">
        <v>0</v>
      </c>
      <c r="CI9" s="187">
        <v>0</v>
      </c>
    </row>
    <row r="10" spans="1:87" s="5" customFormat="1">
      <c r="A10" s="78">
        <v>112</v>
      </c>
      <c r="B10" s="66" t="s">
        <v>3</v>
      </c>
      <c r="C10" s="183">
        <f>+SUM(AB10:AM10)</f>
        <v>0</v>
      </c>
      <c r="D10" s="183">
        <f>+SUM(AN10:AY10)</f>
        <v>0</v>
      </c>
      <c r="E10" s="183">
        <f>+SUM(AZ10:BK10)</f>
        <v>0</v>
      </c>
      <c r="F10" s="183">
        <f>+SUM(BL10:BW10)</f>
        <v>0</v>
      </c>
      <c r="G10" s="183">
        <f>+SUM(BX10:CI10)</f>
        <v>0</v>
      </c>
      <c r="H10" s="184">
        <f>+SUM(AB10:AD10)</f>
        <v>0</v>
      </c>
      <c r="I10" s="183">
        <f>+SUM(AE10:AG10)</f>
        <v>0</v>
      </c>
      <c r="J10" s="183">
        <f>+SUM(AH10:AJ10)</f>
        <v>0</v>
      </c>
      <c r="K10" s="183">
        <f>+SUM(AK10:AM10)</f>
        <v>0</v>
      </c>
      <c r="L10" s="183">
        <f>+SUM(AN10:AP10)</f>
        <v>0</v>
      </c>
      <c r="M10" s="183">
        <f>+SUM(AQ10:AS10)</f>
        <v>0</v>
      </c>
      <c r="N10" s="183">
        <f>+SUM(AT10:AV10)</f>
        <v>0</v>
      </c>
      <c r="O10" s="183">
        <f>+SUM(AW10:AY10)</f>
        <v>0</v>
      </c>
      <c r="P10" s="183">
        <f>+SUM(AZ10:BB10)</f>
        <v>0</v>
      </c>
      <c r="Q10" s="183">
        <f>+SUM(BC10:BE10)</f>
        <v>0</v>
      </c>
      <c r="R10" s="183">
        <f>+SUM(BF10:BH10)</f>
        <v>0</v>
      </c>
      <c r="S10" s="183">
        <f>+SUM(BI10:BK10)</f>
        <v>0</v>
      </c>
      <c r="T10" s="183">
        <f>+SUM(BL10:BN10)</f>
        <v>0</v>
      </c>
      <c r="U10" s="183">
        <f>+SUM(BO10:BQ10)</f>
        <v>0</v>
      </c>
      <c r="V10" s="183">
        <f>+SUM(BR10:BT10)</f>
        <v>0</v>
      </c>
      <c r="W10" s="183">
        <f>+SUM(BU10:BW10)</f>
        <v>0</v>
      </c>
      <c r="X10" s="183">
        <f>+SUM(BX10:BZ10)</f>
        <v>0</v>
      </c>
      <c r="Y10" s="183">
        <f>+SUM(CA10:CC10)</f>
        <v>0</v>
      </c>
      <c r="Z10" s="183">
        <f>+SUM(CD10:CF10)</f>
        <v>0</v>
      </c>
      <c r="AA10" s="183">
        <f>+SUM(CG10:CI10)</f>
        <v>0</v>
      </c>
      <c r="AB10" s="185">
        <v>0</v>
      </c>
      <c r="AC10" s="186">
        <v>0</v>
      </c>
      <c r="AD10" s="186">
        <v>0</v>
      </c>
      <c r="AE10" s="186">
        <v>0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  <c r="AL10" s="186">
        <v>0</v>
      </c>
      <c r="AM10" s="186">
        <v>0</v>
      </c>
      <c r="AN10" s="186">
        <v>0</v>
      </c>
      <c r="AO10" s="186">
        <v>0</v>
      </c>
      <c r="AP10" s="186">
        <v>0</v>
      </c>
      <c r="AQ10" s="186">
        <v>0</v>
      </c>
      <c r="AR10" s="186">
        <v>0</v>
      </c>
      <c r="AS10" s="186">
        <v>0</v>
      </c>
      <c r="AT10" s="186">
        <v>0</v>
      </c>
      <c r="AU10" s="186">
        <v>0</v>
      </c>
      <c r="AV10" s="186">
        <v>0</v>
      </c>
      <c r="AW10" s="186">
        <v>0</v>
      </c>
      <c r="AX10" s="186">
        <v>0</v>
      </c>
      <c r="AY10" s="186">
        <v>0</v>
      </c>
      <c r="AZ10" s="186">
        <v>0</v>
      </c>
      <c r="BA10" s="186">
        <v>0</v>
      </c>
      <c r="BB10" s="186">
        <v>0</v>
      </c>
      <c r="BC10" s="186">
        <v>0</v>
      </c>
      <c r="BD10" s="186">
        <v>0</v>
      </c>
      <c r="BE10" s="186">
        <v>0</v>
      </c>
      <c r="BF10" s="186">
        <v>0</v>
      </c>
      <c r="BG10" s="186">
        <v>0</v>
      </c>
      <c r="BH10" s="186">
        <v>0</v>
      </c>
      <c r="BI10" s="186">
        <v>0</v>
      </c>
      <c r="BJ10" s="186">
        <v>0</v>
      </c>
      <c r="BK10" s="186">
        <v>0</v>
      </c>
      <c r="BL10" s="186">
        <v>0</v>
      </c>
      <c r="BM10" s="186">
        <v>0</v>
      </c>
      <c r="BN10" s="186">
        <v>0</v>
      </c>
      <c r="BO10" s="186">
        <v>0</v>
      </c>
      <c r="BP10" s="186">
        <v>0</v>
      </c>
      <c r="BQ10" s="186">
        <v>0</v>
      </c>
      <c r="BR10" s="186">
        <v>0</v>
      </c>
      <c r="BS10" s="186">
        <v>0</v>
      </c>
      <c r="BT10" s="186">
        <v>0</v>
      </c>
      <c r="BU10" s="186">
        <v>0</v>
      </c>
      <c r="BV10" s="186">
        <v>0</v>
      </c>
      <c r="BW10" s="186">
        <v>0</v>
      </c>
      <c r="BX10" s="186">
        <v>0</v>
      </c>
      <c r="BY10" s="186">
        <v>0</v>
      </c>
      <c r="BZ10" s="186">
        <v>0</v>
      </c>
      <c r="CA10" s="186">
        <v>0</v>
      </c>
      <c r="CB10" s="186">
        <v>0</v>
      </c>
      <c r="CC10" s="186">
        <v>0</v>
      </c>
      <c r="CD10" s="186">
        <v>0</v>
      </c>
      <c r="CE10" s="186">
        <v>0</v>
      </c>
      <c r="CF10" s="186">
        <v>0</v>
      </c>
      <c r="CG10" s="186">
        <v>0</v>
      </c>
      <c r="CH10" s="186">
        <v>0</v>
      </c>
      <c r="CI10" s="187">
        <v>0</v>
      </c>
    </row>
    <row r="11" spans="1:87">
      <c r="A11" s="78"/>
      <c r="C11" s="177"/>
      <c r="D11" s="177"/>
      <c r="E11" s="177"/>
      <c r="F11" s="177"/>
      <c r="G11" s="177"/>
      <c r="H11" s="178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8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9"/>
    </row>
    <row r="12" spans="1:87">
      <c r="A12" s="81">
        <v>12</v>
      </c>
      <c r="B12" s="5" t="s">
        <v>4</v>
      </c>
      <c r="C12" s="180">
        <f t="shared" ref="C12:AA12" si="4">+C13+C20++C24+C26+C28</f>
        <v>152.84702501999999</v>
      </c>
      <c r="D12" s="180">
        <f t="shared" si="4"/>
        <v>110.2204863915435</v>
      </c>
      <c r="E12" s="180">
        <f t="shared" si="4"/>
        <v>390.45988712363095</v>
      </c>
      <c r="F12" s="180">
        <f t="shared" si="4"/>
        <v>841.76038931282358</v>
      </c>
      <c r="G12" s="180">
        <f t="shared" si="4"/>
        <v>454.25073279057472</v>
      </c>
      <c r="H12" s="181">
        <f t="shared" si="4"/>
        <v>11.446696129704641</v>
      </c>
      <c r="I12" s="180">
        <f t="shared" si="4"/>
        <v>79.014019278721889</v>
      </c>
      <c r="J12" s="180">
        <f t="shared" si="4"/>
        <v>22.822280623203675</v>
      </c>
      <c r="K12" s="180">
        <f t="shared" si="4"/>
        <v>39.564028988369806</v>
      </c>
      <c r="L12" s="180">
        <f t="shared" si="4"/>
        <v>53.236454495854332</v>
      </c>
      <c r="M12" s="180">
        <f t="shared" si="4"/>
        <v>13.86371017791188</v>
      </c>
      <c r="N12" s="180">
        <f t="shared" si="4"/>
        <v>23.353718588408572</v>
      </c>
      <c r="O12" s="180">
        <f t="shared" si="4"/>
        <v>19.766603129368718</v>
      </c>
      <c r="P12" s="180">
        <f t="shared" si="4"/>
        <v>13.577548592952107</v>
      </c>
      <c r="Q12" s="180">
        <f t="shared" si="4"/>
        <v>21.973435332600488</v>
      </c>
      <c r="R12" s="180">
        <f t="shared" si="4"/>
        <v>324.57409937332852</v>
      </c>
      <c r="S12" s="180">
        <f t="shared" si="4"/>
        <v>30.334803824749876</v>
      </c>
      <c r="T12" s="180">
        <f t="shared" si="4"/>
        <v>164.58665649000002</v>
      </c>
      <c r="U12" s="180">
        <f t="shared" si="4"/>
        <v>176.14073732332864</v>
      </c>
      <c r="V12" s="180">
        <f t="shared" si="4"/>
        <v>281.90762166898543</v>
      </c>
      <c r="W12" s="180">
        <f t="shared" si="4"/>
        <v>219.12537383050937</v>
      </c>
      <c r="X12" s="180">
        <f t="shared" si="4"/>
        <v>59.658220435561866</v>
      </c>
      <c r="Y12" s="180">
        <f t="shared" si="4"/>
        <v>185.87438458669197</v>
      </c>
      <c r="Z12" s="180">
        <f t="shared" si="4"/>
        <v>70.195666778477815</v>
      </c>
      <c r="AA12" s="180">
        <f t="shared" si="4"/>
        <v>138.52246098984313</v>
      </c>
      <c r="AB12" s="181">
        <f t="shared" ref="AB12:CI12" si="5">+AB13+AB20++AB24+AB26+AB28</f>
        <v>2.9073258700000006</v>
      </c>
      <c r="AC12" s="180">
        <f t="shared" si="5"/>
        <v>3.0824394755310869</v>
      </c>
      <c r="AD12" s="180">
        <f t="shared" si="5"/>
        <v>5.4569307841735535</v>
      </c>
      <c r="AE12" s="180">
        <f t="shared" si="5"/>
        <v>3.2758539666666691</v>
      </c>
      <c r="AF12" s="180">
        <f t="shared" si="5"/>
        <v>5.7352070433333306</v>
      </c>
      <c r="AG12" s="180">
        <f t="shared" si="5"/>
        <v>70.002958268721883</v>
      </c>
      <c r="AH12" s="180">
        <f t="shared" si="5"/>
        <v>3.2123225997309648</v>
      </c>
      <c r="AI12" s="180">
        <f t="shared" si="5"/>
        <v>16.540770840139373</v>
      </c>
      <c r="AJ12" s="180">
        <f t="shared" si="5"/>
        <v>3.0691871833333377</v>
      </c>
      <c r="AK12" s="180">
        <f t="shared" si="5"/>
        <v>6.0392733628900217</v>
      </c>
      <c r="AL12" s="180">
        <f t="shared" si="5"/>
        <v>8.849681133333327</v>
      </c>
      <c r="AM12" s="180">
        <f t="shared" si="5"/>
        <v>24.675074492146457</v>
      </c>
      <c r="AN12" s="180">
        <f t="shared" si="5"/>
        <v>7.8405901611088265</v>
      </c>
      <c r="AO12" s="180">
        <f t="shared" si="5"/>
        <v>18.511018564283106</v>
      </c>
      <c r="AP12" s="180">
        <f t="shared" si="5"/>
        <v>26.884845770462398</v>
      </c>
      <c r="AQ12" s="180">
        <f t="shared" si="5"/>
        <v>2.4807541203836019</v>
      </c>
      <c r="AR12" s="180">
        <f t="shared" si="5"/>
        <v>6.4948041100000005</v>
      </c>
      <c r="AS12" s="180">
        <f t="shared" si="5"/>
        <v>4.8881519475282795</v>
      </c>
      <c r="AT12" s="180">
        <f t="shared" si="5"/>
        <v>5.7598897198101096</v>
      </c>
      <c r="AU12" s="180">
        <f t="shared" si="5"/>
        <v>10.981699863742955</v>
      </c>
      <c r="AV12" s="180">
        <f t="shared" si="5"/>
        <v>6.6121290048555057</v>
      </c>
      <c r="AW12" s="180">
        <f t="shared" si="5"/>
        <v>5.0849208388664682</v>
      </c>
      <c r="AX12" s="180">
        <f t="shared" si="5"/>
        <v>6.8144156800000015</v>
      </c>
      <c r="AY12" s="180">
        <f t="shared" si="5"/>
        <v>7.8672666105022504</v>
      </c>
      <c r="AZ12" s="180">
        <f t="shared" si="5"/>
        <v>2.676136769623465</v>
      </c>
      <c r="BA12" s="180">
        <f t="shared" si="5"/>
        <v>8.0704091600000005</v>
      </c>
      <c r="BB12" s="180">
        <f t="shared" si="5"/>
        <v>2.8310026633286425</v>
      </c>
      <c r="BC12" s="180">
        <f t="shared" si="5"/>
        <v>14.259581169999992</v>
      </c>
      <c r="BD12" s="180">
        <f t="shared" si="5"/>
        <v>3.2426984992718562</v>
      </c>
      <c r="BE12" s="180">
        <f t="shared" si="5"/>
        <v>4.4711556633286405</v>
      </c>
      <c r="BF12" s="180">
        <f t="shared" si="5"/>
        <v>16.138189388890524</v>
      </c>
      <c r="BG12" s="180">
        <f t="shared" si="5"/>
        <v>4.2527572599999921</v>
      </c>
      <c r="BH12" s="180">
        <f t="shared" si="5"/>
        <v>304.18315272443795</v>
      </c>
      <c r="BI12" s="180">
        <f t="shared" si="5"/>
        <v>4.9278962433286368</v>
      </c>
      <c r="BJ12" s="180">
        <f t="shared" si="5"/>
        <v>4.0829362898428254</v>
      </c>
      <c r="BK12" s="180">
        <f t="shared" si="5"/>
        <v>21.323971291578413</v>
      </c>
      <c r="BL12" s="180">
        <f t="shared" si="5"/>
        <v>12.953004959999999</v>
      </c>
      <c r="BM12" s="180">
        <f t="shared" si="5"/>
        <v>47.706590109999993</v>
      </c>
      <c r="BN12" s="180">
        <f t="shared" si="5"/>
        <v>103.92706142000002</v>
      </c>
      <c r="BO12" s="180">
        <f t="shared" si="5"/>
        <v>50.017543199999999</v>
      </c>
      <c r="BP12" s="180">
        <f t="shared" si="5"/>
        <v>25.017722713328649</v>
      </c>
      <c r="BQ12" s="180">
        <f t="shared" si="5"/>
        <v>101.10547140999999</v>
      </c>
      <c r="BR12" s="180">
        <f t="shared" si="5"/>
        <v>168.35063543009238</v>
      </c>
      <c r="BS12" s="180">
        <f t="shared" si="5"/>
        <v>29.29863344889306</v>
      </c>
      <c r="BT12" s="180">
        <f t="shared" si="5"/>
        <v>84.258352790000018</v>
      </c>
      <c r="BU12" s="180">
        <f t="shared" si="5"/>
        <v>6.8169173899999942</v>
      </c>
      <c r="BV12" s="180">
        <f t="shared" si="5"/>
        <v>6.4152842741793785</v>
      </c>
      <c r="BW12" s="180">
        <f t="shared" si="5"/>
        <v>205.89317216633</v>
      </c>
      <c r="BX12" s="180">
        <f t="shared" si="5"/>
        <v>26.584396078890514</v>
      </c>
      <c r="BY12" s="180">
        <f t="shared" si="5"/>
        <v>8.7923055766713532</v>
      </c>
      <c r="BZ12" s="180">
        <f t="shared" si="5"/>
        <v>24.281518779999999</v>
      </c>
      <c r="CA12" s="180">
        <f t="shared" si="5"/>
        <v>67.149025676691963</v>
      </c>
      <c r="CB12" s="180">
        <f t="shared" si="5"/>
        <v>40.077497030000004</v>
      </c>
      <c r="CC12" s="180">
        <f t="shared" si="5"/>
        <v>78.647861880000008</v>
      </c>
      <c r="CD12" s="180">
        <f t="shared" si="5"/>
        <v>6.5218897184777846</v>
      </c>
      <c r="CE12" s="180">
        <f t="shared" si="5"/>
        <v>27.059038699999995</v>
      </c>
      <c r="CF12" s="180">
        <f t="shared" si="5"/>
        <v>36.614738360000025</v>
      </c>
      <c r="CG12" s="180">
        <f t="shared" si="5"/>
        <v>16.337150809999986</v>
      </c>
      <c r="CH12" s="180">
        <f t="shared" si="5"/>
        <v>43.760194969843127</v>
      </c>
      <c r="CI12" s="182">
        <f t="shared" si="5"/>
        <v>78.425115210000001</v>
      </c>
    </row>
    <row r="13" spans="1:87" s="5" customFormat="1">
      <c r="A13" s="89">
        <v>121</v>
      </c>
      <c r="B13" s="230" t="s">
        <v>5</v>
      </c>
      <c r="C13" s="180">
        <f>SUM(C14:C19)</f>
        <v>0</v>
      </c>
      <c r="D13" s="180">
        <f t="shared" ref="D13:AA13" si="6">SUM(D14:D19)</f>
        <v>0</v>
      </c>
      <c r="E13" s="180">
        <f t="shared" si="6"/>
        <v>0</v>
      </c>
      <c r="F13" s="180">
        <f t="shared" si="6"/>
        <v>0</v>
      </c>
      <c r="G13" s="180">
        <f t="shared" si="6"/>
        <v>0</v>
      </c>
      <c r="H13" s="181">
        <f t="shared" si="6"/>
        <v>0</v>
      </c>
      <c r="I13" s="180">
        <f t="shared" si="6"/>
        <v>0</v>
      </c>
      <c r="J13" s="180">
        <f t="shared" si="6"/>
        <v>0</v>
      </c>
      <c r="K13" s="180">
        <f t="shared" si="6"/>
        <v>0</v>
      </c>
      <c r="L13" s="180">
        <f t="shared" si="6"/>
        <v>0</v>
      </c>
      <c r="M13" s="180">
        <f t="shared" si="6"/>
        <v>0</v>
      </c>
      <c r="N13" s="180">
        <f t="shared" si="6"/>
        <v>0</v>
      </c>
      <c r="O13" s="180">
        <f t="shared" si="6"/>
        <v>0</v>
      </c>
      <c r="P13" s="180">
        <f t="shared" si="6"/>
        <v>0</v>
      </c>
      <c r="Q13" s="180">
        <f t="shared" si="6"/>
        <v>0</v>
      </c>
      <c r="R13" s="180">
        <f t="shared" si="6"/>
        <v>0</v>
      </c>
      <c r="S13" s="180">
        <f t="shared" si="6"/>
        <v>0</v>
      </c>
      <c r="T13" s="180">
        <f t="shared" si="6"/>
        <v>0</v>
      </c>
      <c r="U13" s="180">
        <f t="shared" si="6"/>
        <v>0</v>
      </c>
      <c r="V13" s="180">
        <f t="shared" si="6"/>
        <v>0</v>
      </c>
      <c r="W13" s="180">
        <f t="shared" si="6"/>
        <v>0</v>
      </c>
      <c r="X13" s="180">
        <f t="shared" si="6"/>
        <v>0</v>
      </c>
      <c r="Y13" s="180">
        <f>SUM(Y14:Y19)</f>
        <v>0</v>
      </c>
      <c r="Z13" s="180">
        <f t="shared" si="6"/>
        <v>0</v>
      </c>
      <c r="AA13" s="180">
        <f t="shared" si="6"/>
        <v>0</v>
      </c>
      <c r="AB13" s="181">
        <f>SUM(AB14:AB19)</f>
        <v>0</v>
      </c>
      <c r="AC13" s="180">
        <f t="shared" ref="AC13:CI13" si="7">SUM(AC14:AC19)</f>
        <v>0</v>
      </c>
      <c r="AD13" s="180">
        <f t="shared" si="7"/>
        <v>0</v>
      </c>
      <c r="AE13" s="180">
        <f t="shared" si="7"/>
        <v>0</v>
      </c>
      <c r="AF13" s="180">
        <f t="shared" si="7"/>
        <v>0</v>
      </c>
      <c r="AG13" s="180">
        <f t="shared" si="7"/>
        <v>0</v>
      </c>
      <c r="AH13" s="180">
        <f t="shared" si="7"/>
        <v>0</v>
      </c>
      <c r="AI13" s="180">
        <f t="shared" si="7"/>
        <v>0</v>
      </c>
      <c r="AJ13" s="180">
        <f t="shared" si="7"/>
        <v>0</v>
      </c>
      <c r="AK13" s="180">
        <f t="shared" si="7"/>
        <v>0</v>
      </c>
      <c r="AL13" s="180">
        <f t="shared" si="7"/>
        <v>0</v>
      </c>
      <c r="AM13" s="180">
        <f t="shared" si="7"/>
        <v>0</v>
      </c>
      <c r="AN13" s="180">
        <f t="shared" si="7"/>
        <v>0</v>
      </c>
      <c r="AO13" s="180">
        <f t="shared" si="7"/>
        <v>0</v>
      </c>
      <c r="AP13" s="180">
        <f t="shared" si="7"/>
        <v>0</v>
      </c>
      <c r="AQ13" s="180">
        <f t="shared" si="7"/>
        <v>0</v>
      </c>
      <c r="AR13" s="180">
        <f t="shared" si="7"/>
        <v>0</v>
      </c>
      <c r="AS13" s="180">
        <f t="shared" si="7"/>
        <v>0</v>
      </c>
      <c r="AT13" s="180">
        <f t="shared" si="7"/>
        <v>0</v>
      </c>
      <c r="AU13" s="180">
        <f t="shared" si="7"/>
        <v>0</v>
      </c>
      <c r="AV13" s="180">
        <f t="shared" si="7"/>
        <v>0</v>
      </c>
      <c r="AW13" s="180">
        <f t="shared" si="7"/>
        <v>0</v>
      </c>
      <c r="AX13" s="180">
        <f t="shared" si="7"/>
        <v>0</v>
      </c>
      <c r="AY13" s="180">
        <f t="shared" si="7"/>
        <v>0</v>
      </c>
      <c r="AZ13" s="180">
        <f t="shared" si="7"/>
        <v>0</v>
      </c>
      <c r="BA13" s="180">
        <f t="shared" si="7"/>
        <v>0</v>
      </c>
      <c r="BB13" s="180">
        <f t="shared" si="7"/>
        <v>0</v>
      </c>
      <c r="BC13" s="180">
        <f t="shared" si="7"/>
        <v>0</v>
      </c>
      <c r="BD13" s="180">
        <f t="shared" si="7"/>
        <v>0</v>
      </c>
      <c r="BE13" s="180">
        <f t="shared" si="7"/>
        <v>0</v>
      </c>
      <c r="BF13" s="180">
        <f t="shared" si="7"/>
        <v>0</v>
      </c>
      <c r="BG13" s="180">
        <f t="shared" si="7"/>
        <v>0</v>
      </c>
      <c r="BH13" s="180">
        <f t="shared" si="7"/>
        <v>0</v>
      </c>
      <c r="BI13" s="180">
        <f t="shared" si="7"/>
        <v>0</v>
      </c>
      <c r="BJ13" s="180">
        <f t="shared" si="7"/>
        <v>0</v>
      </c>
      <c r="BK13" s="180">
        <f t="shared" si="7"/>
        <v>0</v>
      </c>
      <c r="BL13" s="180">
        <f t="shared" si="7"/>
        <v>0</v>
      </c>
      <c r="BM13" s="180">
        <f t="shared" si="7"/>
        <v>0</v>
      </c>
      <c r="BN13" s="180">
        <f t="shared" si="7"/>
        <v>0</v>
      </c>
      <c r="BO13" s="180">
        <f t="shared" si="7"/>
        <v>0</v>
      </c>
      <c r="BP13" s="180">
        <f t="shared" si="7"/>
        <v>0</v>
      </c>
      <c r="BQ13" s="180">
        <f t="shared" si="7"/>
        <v>0</v>
      </c>
      <c r="BR13" s="180">
        <f t="shared" si="7"/>
        <v>0</v>
      </c>
      <c r="BS13" s="180">
        <f t="shared" si="7"/>
        <v>0</v>
      </c>
      <c r="BT13" s="180">
        <f t="shared" si="7"/>
        <v>0</v>
      </c>
      <c r="BU13" s="180">
        <f t="shared" si="7"/>
        <v>0</v>
      </c>
      <c r="BV13" s="180">
        <f t="shared" si="7"/>
        <v>0</v>
      </c>
      <c r="BW13" s="180">
        <f t="shared" si="7"/>
        <v>0</v>
      </c>
      <c r="BX13" s="180">
        <f t="shared" si="7"/>
        <v>0</v>
      </c>
      <c r="BY13" s="180">
        <f t="shared" si="7"/>
        <v>0</v>
      </c>
      <c r="BZ13" s="180">
        <f t="shared" si="7"/>
        <v>0</v>
      </c>
      <c r="CA13" s="180">
        <f t="shared" si="7"/>
        <v>0</v>
      </c>
      <c r="CB13" s="180">
        <f t="shared" si="7"/>
        <v>0</v>
      </c>
      <c r="CC13" s="180">
        <f t="shared" si="7"/>
        <v>0</v>
      </c>
      <c r="CD13" s="180">
        <f t="shared" si="7"/>
        <v>0</v>
      </c>
      <c r="CE13" s="180">
        <f t="shared" si="7"/>
        <v>0</v>
      </c>
      <c r="CF13" s="180">
        <f t="shared" si="7"/>
        <v>0</v>
      </c>
      <c r="CG13" s="180">
        <f t="shared" si="7"/>
        <v>0</v>
      </c>
      <c r="CH13" s="180">
        <f t="shared" si="7"/>
        <v>0</v>
      </c>
      <c r="CI13" s="182">
        <f t="shared" si="7"/>
        <v>0</v>
      </c>
    </row>
    <row r="14" spans="1:87" hidden="1">
      <c r="A14" s="86">
        <v>1211</v>
      </c>
      <c r="B14" s="229" t="s">
        <v>6</v>
      </c>
      <c r="C14" s="183">
        <f>+SUM(AB14:AM14)</f>
        <v>0</v>
      </c>
      <c r="D14" s="183">
        <f>+SUM(AN14:AY14)</f>
        <v>0</v>
      </c>
      <c r="E14" s="183">
        <f>+SUM(AZ14:BK14)</f>
        <v>0</v>
      </c>
      <c r="F14" s="183">
        <f>+SUM(BL14:BW14)</f>
        <v>0</v>
      </c>
      <c r="G14" s="183">
        <f>+SUM(BX14:CI14)</f>
        <v>0</v>
      </c>
      <c r="H14" s="184">
        <f t="shared" ref="H14:H19" si="8">+SUM(AB14:AD14)</f>
        <v>0</v>
      </c>
      <c r="I14" s="183">
        <f t="shared" ref="I14:I19" si="9">+SUM(AE14:AG14)</f>
        <v>0</v>
      </c>
      <c r="J14" s="183">
        <f t="shared" ref="J14:J19" si="10">+SUM(AH14:AJ14)</f>
        <v>0</v>
      </c>
      <c r="K14" s="183">
        <f t="shared" ref="K14:K19" si="11">+SUM(AK14:AM14)</f>
        <v>0</v>
      </c>
      <c r="L14" s="183">
        <f t="shared" ref="L14:L19" si="12">+SUM(AN14:AP14)</f>
        <v>0</v>
      </c>
      <c r="M14" s="183">
        <f t="shared" ref="M14:M19" si="13">+SUM(AQ14:AS14)</f>
        <v>0</v>
      </c>
      <c r="N14" s="183">
        <f t="shared" ref="N14:N19" si="14">+SUM(AT14:AV14)</f>
        <v>0</v>
      </c>
      <c r="O14" s="183">
        <f t="shared" ref="O14:O19" si="15">+SUM(AW14:AY14)</f>
        <v>0</v>
      </c>
      <c r="P14" s="183">
        <f t="shared" ref="P14:P19" si="16">+SUM(AZ14:BB14)</f>
        <v>0</v>
      </c>
      <c r="Q14" s="183">
        <f t="shared" ref="Q14:Q19" si="17">+SUM(BC14:BE14)</f>
        <v>0</v>
      </c>
      <c r="R14" s="183">
        <f t="shared" ref="R14:R19" si="18">+SUM(BF14:BH14)</f>
        <v>0</v>
      </c>
      <c r="S14" s="183">
        <f t="shared" ref="S14:S19" si="19">+SUM(BI14:BK14)</f>
        <v>0</v>
      </c>
      <c r="T14" s="183">
        <f t="shared" ref="T14:T19" si="20">+SUM(BL14:BN14)</f>
        <v>0</v>
      </c>
      <c r="U14" s="183">
        <f t="shared" ref="U14:U19" si="21">+SUM(BO14:BQ14)</f>
        <v>0</v>
      </c>
      <c r="V14" s="183">
        <f t="shared" ref="V14:V19" si="22">+SUM(BR14:BT14)</f>
        <v>0</v>
      </c>
      <c r="W14" s="183">
        <f t="shared" ref="W14:W19" si="23">+SUM(BU14:BW14)</f>
        <v>0</v>
      </c>
      <c r="X14" s="183">
        <f t="shared" ref="X14:X19" si="24">+SUM(BX14:BZ14)</f>
        <v>0</v>
      </c>
      <c r="Y14" s="183">
        <f t="shared" ref="Y14:Y19" si="25">+SUM(CA14:CC14)</f>
        <v>0</v>
      </c>
      <c r="Z14" s="183">
        <f t="shared" ref="Z14:Z19" si="26">+SUM(CD14:CF14)</f>
        <v>0</v>
      </c>
      <c r="AA14" s="183">
        <f t="shared" ref="AA14:AA19" si="27">+SUM(CG14:CI14)</f>
        <v>0</v>
      </c>
      <c r="AB14" s="185">
        <v>0</v>
      </c>
      <c r="AC14" s="186">
        <v>0</v>
      </c>
      <c r="AD14" s="186">
        <v>0</v>
      </c>
      <c r="AE14" s="186">
        <v>0</v>
      </c>
      <c r="AF14" s="186">
        <v>0</v>
      </c>
      <c r="AG14" s="186">
        <v>0</v>
      </c>
      <c r="AH14" s="186">
        <v>0</v>
      </c>
      <c r="AI14" s="186">
        <v>0</v>
      </c>
      <c r="AJ14" s="186">
        <v>0</v>
      </c>
      <c r="AK14" s="186">
        <v>0</v>
      </c>
      <c r="AL14" s="186">
        <v>0</v>
      </c>
      <c r="AM14" s="186">
        <v>0</v>
      </c>
      <c r="AN14" s="186">
        <v>0</v>
      </c>
      <c r="AO14" s="186">
        <v>0</v>
      </c>
      <c r="AP14" s="186">
        <v>0</v>
      </c>
      <c r="AQ14" s="186">
        <v>0</v>
      </c>
      <c r="AR14" s="186">
        <v>0</v>
      </c>
      <c r="AS14" s="186">
        <v>0</v>
      </c>
      <c r="AT14" s="186">
        <v>0</v>
      </c>
      <c r="AU14" s="186">
        <v>0</v>
      </c>
      <c r="AV14" s="186">
        <v>0</v>
      </c>
      <c r="AW14" s="186">
        <v>0</v>
      </c>
      <c r="AX14" s="186">
        <v>0</v>
      </c>
      <c r="AY14" s="186">
        <v>0</v>
      </c>
      <c r="AZ14" s="186">
        <v>0</v>
      </c>
      <c r="BA14" s="186">
        <v>0</v>
      </c>
      <c r="BB14" s="186">
        <v>0</v>
      </c>
      <c r="BC14" s="186">
        <v>0</v>
      </c>
      <c r="BD14" s="186">
        <v>0</v>
      </c>
      <c r="BE14" s="186">
        <v>0</v>
      </c>
      <c r="BF14" s="186">
        <v>0</v>
      </c>
      <c r="BG14" s="186">
        <v>0</v>
      </c>
      <c r="BH14" s="186">
        <v>0</v>
      </c>
      <c r="BI14" s="186">
        <v>0</v>
      </c>
      <c r="BJ14" s="186">
        <v>0</v>
      </c>
      <c r="BK14" s="186">
        <v>0</v>
      </c>
      <c r="BL14" s="186">
        <v>0</v>
      </c>
      <c r="BM14" s="186">
        <v>0</v>
      </c>
      <c r="BN14" s="186">
        <v>0</v>
      </c>
      <c r="BO14" s="186">
        <v>0</v>
      </c>
      <c r="BP14" s="186">
        <v>0</v>
      </c>
      <c r="BQ14" s="186">
        <v>0</v>
      </c>
      <c r="BR14" s="186">
        <v>0</v>
      </c>
      <c r="BS14" s="186">
        <v>0</v>
      </c>
      <c r="BT14" s="186">
        <v>0</v>
      </c>
      <c r="BU14" s="186">
        <v>0</v>
      </c>
      <c r="BV14" s="186">
        <v>0</v>
      </c>
      <c r="BW14" s="186">
        <v>0</v>
      </c>
      <c r="BX14" s="186">
        <v>0</v>
      </c>
      <c r="BY14" s="186">
        <v>0</v>
      </c>
      <c r="BZ14" s="186">
        <v>0</v>
      </c>
      <c r="CA14" s="186">
        <v>0</v>
      </c>
      <c r="CB14" s="186">
        <v>0</v>
      </c>
      <c r="CC14" s="186">
        <v>0</v>
      </c>
      <c r="CD14" s="186">
        <v>0</v>
      </c>
      <c r="CE14" s="186">
        <v>0</v>
      </c>
      <c r="CF14" s="186">
        <v>0</v>
      </c>
      <c r="CG14" s="186">
        <v>0</v>
      </c>
      <c r="CH14" s="186">
        <v>0</v>
      </c>
      <c r="CI14" s="187">
        <v>0</v>
      </c>
    </row>
    <row r="15" spans="1:87" hidden="1">
      <c r="A15" s="86">
        <v>1212</v>
      </c>
      <c r="B15" s="229" t="s">
        <v>7</v>
      </c>
      <c r="C15" s="183">
        <f t="shared" ref="C15:C19" si="28">+SUM(AB15:AM15)</f>
        <v>0</v>
      </c>
      <c r="D15" s="183">
        <f t="shared" ref="D15:D19" si="29">+SUM(AN15:AY15)</f>
        <v>0</v>
      </c>
      <c r="E15" s="183">
        <f t="shared" ref="E15:E19" si="30">+SUM(AZ15:BK15)</f>
        <v>0</v>
      </c>
      <c r="F15" s="183">
        <f t="shared" ref="F15:F19" si="31">+SUM(BL15:BW15)</f>
        <v>0</v>
      </c>
      <c r="G15" s="183">
        <f t="shared" ref="G15:G19" si="32">+SUM(BX15:CI15)</f>
        <v>0</v>
      </c>
      <c r="H15" s="184">
        <f t="shared" si="8"/>
        <v>0</v>
      </c>
      <c r="I15" s="183">
        <f t="shared" si="9"/>
        <v>0</v>
      </c>
      <c r="J15" s="183">
        <f t="shared" si="10"/>
        <v>0</v>
      </c>
      <c r="K15" s="183">
        <f t="shared" si="11"/>
        <v>0</v>
      </c>
      <c r="L15" s="183">
        <f t="shared" si="12"/>
        <v>0</v>
      </c>
      <c r="M15" s="183">
        <f t="shared" si="13"/>
        <v>0</v>
      </c>
      <c r="N15" s="183">
        <f t="shared" si="14"/>
        <v>0</v>
      </c>
      <c r="O15" s="183">
        <f t="shared" si="15"/>
        <v>0</v>
      </c>
      <c r="P15" s="183">
        <f t="shared" si="16"/>
        <v>0</v>
      </c>
      <c r="Q15" s="183">
        <f t="shared" si="17"/>
        <v>0</v>
      </c>
      <c r="R15" s="183">
        <f t="shared" si="18"/>
        <v>0</v>
      </c>
      <c r="S15" s="183">
        <f t="shared" si="19"/>
        <v>0</v>
      </c>
      <c r="T15" s="183">
        <f t="shared" si="20"/>
        <v>0</v>
      </c>
      <c r="U15" s="183">
        <f t="shared" si="21"/>
        <v>0</v>
      </c>
      <c r="V15" s="183">
        <f t="shared" si="22"/>
        <v>0</v>
      </c>
      <c r="W15" s="183">
        <f t="shared" si="23"/>
        <v>0</v>
      </c>
      <c r="X15" s="183">
        <f t="shared" si="24"/>
        <v>0</v>
      </c>
      <c r="Y15" s="183">
        <f t="shared" si="25"/>
        <v>0</v>
      </c>
      <c r="Z15" s="183">
        <f t="shared" si="26"/>
        <v>0</v>
      </c>
      <c r="AA15" s="183">
        <f t="shared" si="27"/>
        <v>0</v>
      </c>
      <c r="AB15" s="185">
        <v>0</v>
      </c>
      <c r="AC15" s="186">
        <v>0</v>
      </c>
      <c r="AD15" s="186">
        <v>0</v>
      </c>
      <c r="AE15" s="186">
        <v>0</v>
      </c>
      <c r="AF15" s="186">
        <v>0</v>
      </c>
      <c r="AG15" s="186">
        <v>0</v>
      </c>
      <c r="AH15" s="186">
        <v>0</v>
      </c>
      <c r="AI15" s="186">
        <v>0</v>
      </c>
      <c r="AJ15" s="186">
        <v>0</v>
      </c>
      <c r="AK15" s="186">
        <v>0</v>
      </c>
      <c r="AL15" s="186">
        <v>0</v>
      </c>
      <c r="AM15" s="186">
        <v>0</v>
      </c>
      <c r="AN15" s="186">
        <v>0</v>
      </c>
      <c r="AO15" s="186">
        <v>0</v>
      </c>
      <c r="AP15" s="186">
        <v>0</v>
      </c>
      <c r="AQ15" s="186">
        <v>0</v>
      </c>
      <c r="AR15" s="186">
        <v>0</v>
      </c>
      <c r="AS15" s="186">
        <v>0</v>
      </c>
      <c r="AT15" s="186">
        <v>0</v>
      </c>
      <c r="AU15" s="186">
        <v>0</v>
      </c>
      <c r="AV15" s="186">
        <v>0</v>
      </c>
      <c r="AW15" s="186">
        <v>0</v>
      </c>
      <c r="AX15" s="186">
        <v>0</v>
      </c>
      <c r="AY15" s="186">
        <v>0</v>
      </c>
      <c r="AZ15" s="186">
        <v>0</v>
      </c>
      <c r="BA15" s="186">
        <v>0</v>
      </c>
      <c r="BB15" s="186">
        <v>0</v>
      </c>
      <c r="BC15" s="186">
        <v>0</v>
      </c>
      <c r="BD15" s="186">
        <v>0</v>
      </c>
      <c r="BE15" s="186">
        <v>0</v>
      </c>
      <c r="BF15" s="186">
        <v>0</v>
      </c>
      <c r="BG15" s="186">
        <v>0</v>
      </c>
      <c r="BH15" s="186">
        <v>0</v>
      </c>
      <c r="BI15" s="186">
        <v>0</v>
      </c>
      <c r="BJ15" s="186">
        <v>0</v>
      </c>
      <c r="BK15" s="186">
        <v>0</v>
      </c>
      <c r="BL15" s="186">
        <v>0</v>
      </c>
      <c r="BM15" s="186">
        <v>0</v>
      </c>
      <c r="BN15" s="186">
        <v>0</v>
      </c>
      <c r="BO15" s="186">
        <v>0</v>
      </c>
      <c r="BP15" s="186">
        <v>0</v>
      </c>
      <c r="BQ15" s="186">
        <v>0</v>
      </c>
      <c r="BR15" s="186">
        <v>0</v>
      </c>
      <c r="BS15" s="186">
        <v>0</v>
      </c>
      <c r="BT15" s="186">
        <v>0</v>
      </c>
      <c r="BU15" s="186">
        <v>0</v>
      </c>
      <c r="BV15" s="186">
        <v>0</v>
      </c>
      <c r="BW15" s="186">
        <v>0</v>
      </c>
      <c r="BX15" s="186">
        <v>0</v>
      </c>
      <c r="BY15" s="186">
        <v>0</v>
      </c>
      <c r="BZ15" s="186">
        <v>0</v>
      </c>
      <c r="CA15" s="186">
        <v>0</v>
      </c>
      <c r="CB15" s="186">
        <v>0</v>
      </c>
      <c r="CC15" s="186">
        <v>0</v>
      </c>
      <c r="CD15" s="186">
        <v>0</v>
      </c>
      <c r="CE15" s="186">
        <v>0</v>
      </c>
      <c r="CF15" s="186">
        <v>0</v>
      </c>
      <c r="CG15" s="186">
        <v>0</v>
      </c>
      <c r="CH15" s="186">
        <v>0</v>
      </c>
      <c r="CI15" s="187">
        <v>0</v>
      </c>
    </row>
    <row r="16" spans="1:87" hidden="1">
      <c r="A16" s="86">
        <v>1213</v>
      </c>
      <c r="B16" s="229" t="s">
        <v>8</v>
      </c>
      <c r="C16" s="183">
        <f t="shared" si="28"/>
        <v>0</v>
      </c>
      <c r="D16" s="183">
        <f t="shared" si="29"/>
        <v>0</v>
      </c>
      <c r="E16" s="183">
        <f t="shared" si="30"/>
        <v>0</v>
      </c>
      <c r="F16" s="183">
        <f t="shared" si="31"/>
        <v>0</v>
      </c>
      <c r="G16" s="183">
        <f t="shared" si="32"/>
        <v>0</v>
      </c>
      <c r="H16" s="184">
        <f t="shared" si="8"/>
        <v>0</v>
      </c>
      <c r="I16" s="183">
        <f t="shared" si="9"/>
        <v>0</v>
      </c>
      <c r="J16" s="183">
        <f t="shared" si="10"/>
        <v>0</v>
      </c>
      <c r="K16" s="183">
        <f t="shared" si="11"/>
        <v>0</v>
      </c>
      <c r="L16" s="183">
        <f t="shared" si="12"/>
        <v>0</v>
      </c>
      <c r="M16" s="183">
        <f t="shared" si="13"/>
        <v>0</v>
      </c>
      <c r="N16" s="183">
        <f t="shared" si="14"/>
        <v>0</v>
      </c>
      <c r="O16" s="183">
        <f t="shared" si="15"/>
        <v>0</v>
      </c>
      <c r="P16" s="183">
        <f t="shared" si="16"/>
        <v>0</v>
      </c>
      <c r="Q16" s="183">
        <f t="shared" si="17"/>
        <v>0</v>
      </c>
      <c r="R16" s="183">
        <f t="shared" si="18"/>
        <v>0</v>
      </c>
      <c r="S16" s="183">
        <f t="shared" si="19"/>
        <v>0</v>
      </c>
      <c r="T16" s="183">
        <f t="shared" si="20"/>
        <v>0</v>
      </c>
      <c r="U16" s="183">
        <f t="shared" si="21"/>
        <v>0</v>
      </c>
      <c r="V16" s="183">
        <f t="shared" si="22"/>
        <v>0</v>
      </c>
      <c r="W16" s="183">
        <f t="shared" si="23"/>
        <v>0</v>
      </c>
      <c r="X16" s="183">
        <f t="shared" si="24"/>
        <v>0</v>
      </c>
      <c r="Y16" s="183">
        <f t="shared" si="25"/>
        <v>0</v>
      </c>
      <c r="Z16" s="183">
        <f t="shared" si="26"/>
        <v>0</v>
      </c>
      <c r="AA16" s="183">
        <f t="shared" si="27"/>
        <v>0</v>
      </c>
      <c r="AB16" s="185">
        <v>0</v>
      </c>
      <c r="AC16" s="186">
        <v>0</v>
      </c>
      <c r="AD16" s="186">
        <v>0</v>
      </c>
      <c r="AE16" s="186">
        <v>0</v>
      </c>
      <c r="AF16" s="186">
        <v>0</v>
      </c>
      <c r="AG16" s="186">
        <v>0</v>
      </c>
      <c r="AH16" s="186">
        <v>0</v>
      </c>
      <c r="AI16" s="186">
        <v>0</v>
      </c>
      <c r="AJ16" s="186">
        <v>0</v>
      </c>
      <c r="AK16" s="186">
        <v>0</v>
      </c>
      <c r="AL16" s="186">
        <v>0</v>
      </c>
      <c r="AM16" s="186">
        <v>0</v>
      </c>
      <c r="AN16" s="186">
        <v>0</v>
      </c>
      <c r="AO16" s="186">
        <v>0</v>
      </c>
      <c r="AP16" s="186">
        <v>0</v>
      </c>
      <c r="AQ16" s="186">
        <v>0</v>
      </c>
      <c r="AR16" s="186">
        <v>0</v>
      </c>
      <c r="AS16" s="186">
        <v>0</v>
      </c>
      <c r="AT16" s="186">
        <v>0</v>
      </c>
      <c r="AU16" s="186">
        <v>0</v>
      </c>
      <c r="AV16" s="186">
        <v>0</v>
      </c>
      <c r="AW16" s="186">
        <v>0</v>
      </c>
      <c r="AX16" s="186">
        <v>0</v>
      </c>
      <c r="AY16" s="186">
        <v>0</v>
      </c>
      <c r="AZ16" s="186">
        <v>0</v>
      </c>
      <c r="BA16" s="186">
        <v>0</v>
      </c>
      <c r="BB16" s="186">
        <v>0</v>
      </c>
      <c r="BC16" s="186">
        <v>0</v>
      </c>
      <c r="BD16" s="186">
        <v>0</v>
      </c>
      <c r="BE16" s="186">
        <v>0</v>
      </c>
      <c r="BF16" s="186">
        <v>0</v>
      </c>
      <c r="BG16" s="186">
        <v>0</v>
      </c>
      <c r="BH16" s="186">
        <v>0</v>
      </c>
      <c r="BI16" s="186">
        <v>0</v>
      </c>
      <c r="BJ16" s="186">
        <v>0</v>
      </c>
      <c r="BK16" s="186">
        <v>0</v>
      </c>
      <c r="BL16" s="186">
        <v>0</v>
      </c>
      <c r="BM16" s="186">
        <v>0</v>
      </c>
      <c r="BN16" s="186">
        <v>0</v>
      </c>
      <c r="BO16" s="186">
        <v>0</v>
      </c>
      <c r="BP16" s="186">
        <v>0</v>
      </c>
      <c r="BQ16" s="186">
        <v>0</v>
      </c>
      <c r="BR16" s="186">
        <v>0</v>
      </c>
      <c r="BS16" s="186">
        <v>0</v>
      </c>
      <c r="BT16" s="186">
        <v>0</v>
      </c>
      <c r="BU16" s="186">
        <v>0</v>
      </c>
      <c r="BV16" s="186">
        <v>0</v>
      </c>
      <c r="BW16" s="186">
        <v>0</v>
      </c>
      <c r="BX16" s="186">
        <v>0</v>
      </c>
      <c r="BY16" s="186">
        <v>0</v>
      </c>
      <c r="BZ16" s="186">
        <v>0</v>
      </c>
      <c r="CA16" s="186">
        <v>0</v>
      </c>
      <c r="CB16" s="186">
        <v>0</v>
      </c>
      <c r="CC16" s="186">
        <v>0</v>
      </c>
      <c r="CD16" s="186">
        <v>0</v>
      </c>
      <c r="CE16" s="186">
        <v>0</v>
      </c>
      <c r="CF16" s="186">
        <v>0</v>
      </c>
      <c r="CG16" s="186">
        <v>0</v>
      </c>
      <c r="CH16" s="186">
        <v>0</v>
      </c>
      <c r="CI16" s="187">
        <v>0</v>
      </c>
    </row>
    <row r="17" spans="1:87" hidden="1">
      <c r="A17" s="86">
        <v>1214</v>
      </c>
      <c r="B17" s="229" t="s">
        <v>9</v>
      </c>
      <c r="C17" s="183">
        <f t="shared" si="28"/>
        <v>0</v>
      </c>
      <c r="D17" s="183">
        <f t="shared" si="29"/>
        <v>0</v>
      </c>
      <c r="E17" s="183">
        <f t="shared" si="30"/>
        <v>0</v>
      </c>
      <c r="F17" s="183">
        <f t="shared" si="31"/>
        <v>0</v>
      </c>
      <c r="G17" s="183">
        <f t="shared" si="32"/>
        <v>0</v>
      </c>
      <c r="H17" s="184">
        <f t="shared" si="8"/>
        <v>0</v>
      </c>
      <c r="I17" s="183">
        <f t="shared" si="9"/>
        <v>0</v>
      </c>
      <c r="J17" s="183">
        <f t="shared" si="10"/>
        <v>0</v>
      </c>
      <c r="K17" s="183">
        <f t="shared" si="11"/>
        <v>0</v>
      </c>
      <c r="L17" s="183">
        <f t="shared" si="12"/>
        <v>0</v>
      </c>
      <c r="M17" s="183">
        <f t="shared" si="13"/>
        <v>0</v>
      </c>
      <c r="N17" s="183">
        <f t="shared" si="14"/>
        <v>0</v>
      </c>
      <c r="O17" s="183">
        <f t="shared" si="15"/>
        <v>0</v>
      </c>
      <c r="P17" s="183">
        <f t="shared" si="16"/>
        <v>0</v>
      </c>
      <c r="Q17" s="183">
        <f t="shared" si="17"/>
        <v>0</v>
      </c>
      <c r="R17" s="183">
        <f t="shared" si="18"/>
        <v>0</v>
      </c>
      <c r="S17" s="183">
        <f t="shared" si="19"/>
        <v>0</v>
      </c>
      <c r="T17" s="183">
        <f t="shared" si="20"/>
        <v>0</v>
      </c>
      <c r="U17" s="183">
        <f t="shared" si="21"/>
        <v>0</v>
      </c>
      <c r="V17" s="183">
        <f t="shared" si="22"/>
        <v>0</v>
      </c>
      <c r="W17" s="183">
        <f t="shared" si="23"/>
        <v>0</v>
      </c>
      <c r="X17" s="183">
        <f t="shared" si="24"/>
        <v>0</v>
      </c>
      <c r="Y17" s="183">
        <f t="shared" si="25"/>
        <v>0</v>
      </c>
      <c r="Z17" s="183">
        <f t="shared" si="26"/>
        <v>0</v>
      </c>
      <c r="AA17" s="183">
        <f t="shared" si="27"/>
        <v>0</v>
      </c>
      <c r="AB17" s="185">
        <v>0</v>
      </c>
      <c r="AC17" s="186">
        <v>0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0</v>
      </c>
      <c r="AJ17" s="186">
        <v>0</v>
      </c>
      <c r="AK17" s="186">
        <v>0</v>
      </c>
      <c r="AL17" s="186">
        <v>0</v>
      </c>
      <c r="AM17" s="186">
        <v>0</v>
      </c>
      <c r="AN17" s="186">
        <v>0</v>
      </c>
      <c r="AO17" s="186">
        <v>0</v>
      </c>
      <c r="AP17" s="186">
        <v>0</v>
      </c>
      <c r="AQ17" s="186">
        <v>0</v>
      </c>
      <c r="AR17" s="186">
        <v>0</v>
      </c>
      <c r="AS17" s="186">
        <v>0</v>
      </c>
      <c r="AT17" s="186">
        <v>0</v>
      </c>
      <c r="AU17" s="186">
        <v>0</v>
      </c>
      <c r="AV17" s="186">
        <v>0</v>
      </c>
      <c r="AW17" s="186">
        <v>0</v>
      </c>
      <c r="AX17" s="186">
        <v>0</v>
      </c>
      <c r="AY17" s="186">
        <v>0</v>
      </c>
      <c r="AZ17" s="186">
        <v>0</v>
      </c>
      <c r="BA17" s="186">
        <v>0</v>
      </c>
      <c r="BB17" s="186">
        <v>0</v>
      </c>
      <c r="BC17" s="186">
        <v>0</v>
      </c>
      <c r="BD17" s="186">
        <v>0</v>
      </c>
      <c r="BE17" s="186">
        <v>0</v>
      </c>
      <c r="BF17" s="186">
        <v>0</v>
      </c>
      <c r="BG17" s="186">
        <v>0</v>
      </c>
      <c r="BH17" s="186">
        <v>0</v>
      </c>
      <c r="BI17" s="186">
        <v>0</v>
      </c>
      <c r="BJ17" s="186">
        <v>0</v>
      </c>
      <c r="BK17" s="186">
        <v>0</v>
      </c>
      <c r="BL17" s="186">
        <v>0</v>
      </c>
      <c r="BM17" s="186">
        <v>0</v>
      </c>
      <c r="BN17" s="186">
        <v>0</v>
      </c>
      <c r="BO17" s="186">
        <v>0</v>
      </c>
      <c r="BP17" s="186">
        <v>0</v>
      </c>
      <c r="BQ17" s="186">
        <v>0</v>
      </c>
      <c r="BR17" s="186">
        <v>0</v>
      </c>
      <c r="BS17" s="186">
        <v>0</v>
      </c>
      <c r="BT17" s="186">
        <v>0</v>
      </c>
      <c r="BU17" s="186">
        <v>0</v>
      </c>
      <c r="BV17" s="186">
        <v>0</v>
      </c>
      <c r="BW17" s="186">
        <v>0</v>
      </c>
      <c r="BX17" s="186">
        <v>0</v>
      </c>
      <c r="BY17" s="186">
        <v>0</v>
      </c>
      <c r="BZ17" s="186">
        <v>0</v>
      </c>
      <c r="CA17" s="186">
        <v>0</v>
      </c>
      <c r="CB17" s="186">
        <v>0</v>
      </c>
      <c r="CC17" s="186">
        <v>0</v>
      </c>
      <c r="CD17" s="186">
        <v>0</v>
      </c>
      <c r="CE17" s="186">
        <v>0</v>
      </c>
      <c r="CF17" s="186">
        <v>0</v>
      </c>
      <c r="CG17" s="186">
        <v>0</v>
      </c>
      <c r="CH17" s="186">
        <v>0</v>
      </c>
      <c r="CI17" s="187">
        <v>0</v>
      </c>
    </row>
    <row r="18" spans="1:87" hidden="1">
      <c r="A18" s="86">
        <v>1215</v>
      </c>
      <c r="B18" s="229" t="s">
        <v>10</v>
      </c>
      <c r="C18" s="183">
        <f t="shared" si="28"/>
        <v>0</v>
      </c>
      <c r="D18" s="183">
        <f t="shared" si="29"/>
        <v>0</v>
      </c>
      <c r="E18" s="183">
        <f t="shared" si="30"/>
        <v>0</v>
      </c>
      <c r="F18" s="183">
        <f t="shared" si="31"/>
        <v>0</v>
      </c>
      <c r="G18" s="183">
        <f t="shared" si="32"/>
        <v>0</v>
      </c>
      <c r="H18" s="184">
        <f t="shared" si="8"/>
        <v>0</v>
      </c>
      <c r="I18" s="183">
        <f t="shared" si="9"/>
        <v>0</v>
      </c>
      <c r="J18" s="183">
        <f t="shared" si="10"/>
        <v>0</v>
      </c>
      <c r="K18" s="183">
        <f t="shared" si="11"/>
        <v>0</v>
      </c>
      <c r="L18" s="183">
        <f t="shared" si="12"/>
        <v>0</v>
      </c>
      <c r="M18" s="183">
        <f t="shared" si="13"/>
        <v>0</v>
      </c>
      <c r="N18" s="183">
        <f t="shared" si="14"/>
        <v>0</v>
      </c>
      <c r="O18" s="183">
        <f t="shared" si="15"/>
        <v>0</v>
      </c>
      <c r="P18" s="183">
        <f t="shared" si="16"/>
        <v>0</v>
      </c>
      <c r="Q18" s="183">
        <f t="shared" si="17"/>
        <v>0</v>
      </c>
      <c r="R18" s="183">
        <f t="shared" si="18"/>
        <v>0</v>
      </c>
      <c r="S18" s="183">
        <f t="shared" si="19"/>
        <v>0</v>
      </c>
      <c r="T18" s="183">
        <f t="shared" si="20"/>
        <v>0</v>
      </c>
      <c r="U18" s="183">
        <f t="shared" si="21"/>
        <v>0</v>
      </c>
      <c r="V18" s="183">
        <f t="shared" si="22"/>
        <v>0</v>
      </c>
      <c r="W18" s="183">
        <f t="shared" si="23"/>
        <v>0</v>
      </c>
      <c r="X18" s="183">
        <f t="shared" si="24"/>
        <v>0</v>
      </c>
      <c r="Y18" s="183">
        <f t="shared" si="25"/>
        <v>0</v>
      </c>
      <c r="Z18" s="183">
        <f t="shared" si="26"/>
        <v>0</v>
      </c>
      <c r="AA18" s="183">
        <f t="shared" si="27"/>
        <v>0</v>
      </c>
      <c r="AB18" s="185">
        <v>0</v>
      </c>
      <c r="AC18" s="186">
        <v>0</v>
      </c>
      <c r="AD18" s="186">
        <v>0</v>
      </c>
      <c r="AE18" s="186">
        <v>0</v>
      </c>
      <c r="AF18" s="186">
        <v>0</v>
      </c>
      <c r="AG18" s="186">
        <v>0</v>
      </c>
      <c r="AH18" s="186">
        <v>0</v>
      </c>
      <c r="AI18" s="186">
        <v>0</v>
      </c>
      <c r="AJ18" s="186">
        <v>0</v>
      </c>
      <c r="AK18" s="186">
        <v>0</v>
      </c>
      <c r="AL18" s="186">
        <v>0</v>
      </c>
      <c r="AM18" s="186">
        <v>0</v>
      </c>
      <c r="AN18" s="186">
        <v>0</v>
      </c>
      <c r="AO18" s="186">
        <v>0</v>
      </c>
      <c r="AP18" s="186">
        <v>0</v>
      </c>
      <c r="AQ18" s="186">
        <v>0</v>
      </c>
      <c r="AR18" s="186">
        <v>0</v>
      </c>
      <c r="AS18" s="186">
        <v>0</v>
      </c>
      <c r="AT18" s="186">
        <v>0</v>
      </c>
      <c r="AU18" s="186">
        <v>0</v>
      </c>
      <c r="AV18" s="186">
        <v>0</v>
      </c>
      <c r="AW18" s="186">
        <v>0</v>
      </c>
      <c r="AX18" s="186">
        <v>0</v>
      </c>
      <c r="AY18" s="186">
        <v>0</v>
      </c>
      <c r="AZ18" s="186">
        <v>0</v>
      </c>
      <c r="BA18" s="186">
        <v>0</v>
      </c>
      <c r="BB18" s="186">
        <v>0</v>
      </c>
      <c r="BC18" s="186">
        <v>0</v>
      </c>
      <c r="BD18" s="186">
        <v>0</v>
      </c>
      <c r="BE18" s="186">
        <v>0</v>
      </c>
      <c r="BF18" s="186">
        <v>0</v>
      </c>
      <c r="BG18" s="186">
        <v>0</v>
      </c>
      <c r="BH18" s="186">
        <v>0</v>
      </c>
      <c r="BI18" s="186">
        <v>0</v>
      </c>
      <c r="BJ18" s="186">
        <v>0</v>
      </c>
      <c r="BK18" s="186">
        <v>0</v>
      </c>
      <c r="BL18" s="186">
        <v>0</v>
      </c>
      <c r="BM18" s="186">
        <v>0</v>
      </c>
      <c r="BN18" s="186">
        <v>0</v>
      </c>
      <c r="BO18" s="186">
        <v>0</v>
      </c>
      <c r="BP18" s="186">
        <v>0</v>
      </c>
      <c r="BQ18" s="186">
        <v>0</v>
      </c>
      <c r="BR18" s="186">
        <v>0</v>
      </c>
      <c r="BS18" s="186">
        <v>0</v>
      </c>
      <c r="BT18" s="186">
        <v>0</v>
      </c>
      <c r="BU18" s="186">
        <v>0</v>
      </c>
      <c r="BV18" s="186">
        <v>0</v>
      </c>
      <c r="BW18" s="186">
        <v>0</v>
      </c>
      <c r="BX18" s="186">
        <v>0</v>
      </c>
      <c r="BY18" s="186">
        <v>0</v>
      </c>
      <c r="BZ18" s="186">
        <v>0</v>
      </c>
      <c r="CA18" s="186">
        <v>0</v>
      </c>
      <c r="CB18" s="186">
        <v>0</v>
      </c>
      <c r="CC18" s="186">
        <v>0</v>
      </c>
      <c r="CD18" s="186">
        <v>0</v>
      </c>
      <c r="CE18" s="186">
        <v>0</v>
      </c>
      <c r="CF18" s="186">
        <v>0</v>
      </c>
      <c r="CG18" s="186">
        <v>0</v>
      </c>
      <c r="CH18" s="186">
        <v>0</v>
      </c>
      <c r="CI18" s="187">
        <v>0</v>
      </c>
    </row>
    <row r="19" spans="1:87" hidden="1">
      <c r="A19" s="86">
        <v>1216</v>
      </c>
      <c r="B19" s="229" t="s">
        <v>11</v>
      </c>
      <c r="C19" s="183">
        <f t="shared" si="28"/>
        <v>0</v>
      </c>
      <c r="D19" s="183">
        <f t="shared" si="29"/>
        <v>0</v>
      </c>
      <c r="E19" s="183">
        <f t="shared" si="30"/>
        <v>0</v>
      </c>
      <c r="F19" s="183">
        <f t="shared" si="31"/>
        <v>0</v>
      </c>
      <c r="G19" s="183">
        <f t="shared" si="32"/>
        <v>0</v>
      </c>
      <c r="H19" s="184">
        <f t="shared" si="8"/>
        <v>0</v>
      </c>
      <c r="I19" s="183">
        <f t="shared" si="9"/>
        <v>0</v>
      </c>
      <c r="J19" s="183">
        <f t="shared" si="10"/>
        <v>0</v>
      </c>
      <c r="K19" s="183">
        <f t="shared" si="11"/>
        <v>0</v>
      </c>
      <c r="L19" s="183">
        <f t="shared" si="12"/>
        <v>0</v>
      </c>
      <c r="M19" s="183">
        <f t="shared" si="13"/>
        <v>0</v>
      </c>
      <c r="N19" s="183">
        <f t="shared" si="14"/>
        <v>0</v>
      </c>
      <c r="O19" s="183">
        <f t="shared" si="15"/>
        <v>0</v>
      </c>
      <c r="P19" s="183">
        <f t="shared" si="16"/>
        <v>0</v>
      </c>
      <c r="Q19" s="183">
        <f t="shared" si="17"/>
        <v>0</v>
      </c>
      <c r="R19" s="183">
        <f t="shared" si="18"/>
        <v>0</v>
      </c>
      <c r="S19" s="183">
        <f t="shared" si="19"/>
        <v>0</v>
      </c>
      <c r="T19" s="183">
        <f t="shared" si="20"/>
        <v>0</v>
      </c>
      <c r="U19" s="183">
        <f t="shared" si="21"/>
        <v>0</v>
      </c>
      <c r="V19" s="183">
        <f t="shared" si="22"/>
        <v>0</v>
      </c>
      <c r="W19" s="183">
        <f t="shared" si="23"/>
        <v>0</v>
      </c>
      <c r="X19" s="183">
        <f t="shared" si="24"/>
        <v>0</v>
      </c>
      <c r="Y19" s="183">
        <f t="shared" si="25"/>
        <v>0</v>
      </c>
      <c r="Z19" s="183">
        <f t="shared" si="26"/>
        <v>0</v>
      </c>
      <c r="AA19" s="183">
        <f t="shared" si="27"/>
        <v>0</v>
      </c>
      <c r="AB19" s="185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186">
        <v>0</v>
      </c>
      <c r="AN19" s="186">
        <v>0</v>
      </c>
      <c r="AO19" s="186">
        <v>0</v>
      </c>
      <c r="AP19" s="186">
        <v>0</v>
      </c>
      <c r="AQ19" s="186">
        <v>0</v>
      </c>
      <c r="AR19" s="186">
        <v>0</v>
      </c>
      <c r="AS19" s="186">
        <v>0</v>
      </c>
      <c r="AT19" s="186">
        <v>0</v>
      </c>
      <c r="AU19" s="186">
        <v>0</v>
      </c>
      <c r="AV19" s="186">
        <v>0</v>
      </c>
      <c r="AW19" s="186">
        <v>0</v>
      </c>
      <c r="AX19" s="186">
        <v>0</v>
      </c>
      <c r="AY19" s="186">
        <v>0</v>
      </c>
      <c r="AZ19" s="186">
        <v>0</v>
      </c>
      <c r="BA19" s="186">
        <v>0</v>
      </c>
      <c r="BB19" s="186">
        <v>0</v>
      </c>
      <c r="BC19" s="186">
        <v>0</v>
      </c>
      <c r="BD19" s="186">
        <v>0</v>
      </c>
      <c r="BE19" s="186">
        <v>0</v>
      </c>
      <c r="BF19" s="186">
        <v>0</v>
      </c>
      <c r="BG19" s="186">
        <v>0</v>
      </c>
      <c r="BH19" s="186">
        <v>0</v>
      </c>
      <c r="BI19" s="186">
        <v>0</v>
      </c>
      <c r="BJ19" s="186">
        <v>0</v>
      </c>
      <c r="BK19" s="186">
        <v>0</v>
      </c>
      <c r="BL19" s="186">
        <v>0</v>
      </c>
      <c r="BM19" s="186">
        <v>0</v>
      </c>
      <c r="BN19" s="186">
        <v>0</v>
      </c>
      <c r="BO19" s="186">
        <v>0</v>
      </c>
      <c r="BP19" s="186">
        <v>0</v>
      </c>
      <c r="BQ19" s="186">
        <v>0</v>
      </c>
      <c r="BR19" s="186">
        <v>0</v>
      </c>
      <c r="BS19" s="186">
        <v>0</v>
      </c>
      <c r="BT19" s="186">
        <v>0</v>
      </c>
      <c r="BU19" s="186">
        <v>0</v>
      </c>
      <c r="BV19" s="186">
        <v>0</v>
      </c>
      <c r="BW19" s="186">
        <v>0</v>
      </c>
      <c r="BX19" s="186">
        <v>0</v>
      </c>
      <c r="BY19" s="186">
        <v>0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186">
        <v>0</v>
      </c>
      <c r="CF19" s="186">
        <v>0</v>
      </c>
      <c r="CG19" s="186">
        <v>0</v>
      </c>
      <c r="CH19" s="186">
        <v>0</v>
      </c>
      <c r="CI19" s="187">
        <v>0</v>
      </c>
    </row>
    <row r="20" spans="1:87" s="5" customFormat="1">
      <c r="A20" s="89">
        <v>122</v>
      </c>
      <c r="B20" s="230" t="s">
        <v>12</v>
      </c>
      <c r="C20" s="180">
        <f>+SUM(C21:C23)</f>
        <v>0</v>
      </c>
      <c r="D20" s="180">
        <f t="shared" ref="D20:S20" si="33">+SUM(D21:D23)</f>
        <v>0</v>
      </c>
      <c r="E20" s="180">
        <f t="shared" si="33"/>
        <v>0</v>
      </c>
      <c r="F20" s="180">
        <f t="shared" si="33"/>
        <v>0</v>
      </c>
      <c r="G20" s="180">
        <f t="shared" si="33"/>
        <v>0</v>
      </c>
      <c r="H20" s="181">
        <f t="shared" si="33"/>
        <v>0</v>
      </c>
      <c r="I20" s="180">
        <f t="shared" si="33"/>
        <v>0</v>
      </c>
      <c r="J20" s="180">
        <f t="shared" si="33"/>
        <v>0</v>
      </c>
      <c r="K20" s="180">
        <f t="shared" si="33"/>
        <v>0</v>
      </c>
      <c r="L20" s="180">
        <f t="shared" si="33"/>
        <v>0</v>
      </c>
      <c r="M20" s="180">
        <f t="shared" si="33"/>
        <v>0</v>
      </c>
      <c r="N20" s="180">
        <f t="shared" si="33"/>
        <v>0</v>
      </c>
      <c r="O20" s="180">
        <f t="shared" si="33"/>
        <v>0</v>
      </c>
      <c r="P20" s="180">
        <f t="shared" si="33"/>
        <v>0</v>
      </c>
      <c r="Q20" s="180">
        <f t="shared" si="33"/>
        <v>0</v>
      </c>
      <c r="R20" s="180">
        <f t="shared" si="33"/>
        <v>0</v>
      </c>
      <c r="S20" s="180">
        <f t="shared" si="33"/>
        <v>0</v>
      </c>
      <c r="T20" s="180">
        <f>+SUM(T21:T23)</f>
        <v>0</v>
      </c>
      <c r="U20" s="180">
        <f t="shared" ref="U20:AA20" si="34">+SUM(U21:U23)</f>
        <v>0</v>
      </c>
      <c r="V20" s="180">
        <f t="shared" si="34"/>
        <v>0</v>
      </c>
      <c r="W20" s="180">
        <f t="shared" si="34"/>
        <v>0</v>
      </c>
      <c r="X20" s="180">
        <f t="shared" si="34"/>
        <v>0</v>
      </c>
      <c r="Y20" s="180">
        <f t="shared" si="34"/>
        <v>0</v>
      </c>
      <c r="Z20" s="180">
        <f t="shared" si="34"/>
        <v>0</v>
      </c>
      <c r="AA20" s="180">
        <f t="shared" si="34"/>
        <v>0</v>
      </c>
      <c r="AB20" s="181">
        <f>+SUM(AB21:AB23)</f>
        <v>0</v>
      </c>
      <c r="AC20" s="180">
        <f t="shared" ref="AC20:CI20" si="35">+SUM(AC21:AC23)</f>
        <v>0</v>
      </c>
      <c r="AD20" s="180">
        <f t="shared" si="35"/>
        <v>0</v>
      </c>
      <c r="AE20" s="180">
        <f t="shared" si="35"/>
        <v>0</v>
      </c>
      <c r="AF20" s="180">
        <f t="shared" si="35"/>
        <v>0</v>
      </c>
      <c r="AG20" s="180">
        <f t="shared" si="35"/>
        <v>0</v>
      </c>
      <c r="AH20" s="180">
        <f t="shared" si="35"/>
        <v>0</v>
      </c>
      <c r="AI20" s="180">
        <f t="shared" si="35"/>
        <v>0</v>
      </c>
      <c r="AJ20" s="180">
        <f t="shared" si="35"/>
        <v>0</v>
      </c>
      <c r="AK20" s="180">
        <f t="shared" si="35"/>
        <v>0</v>
      </c>
      <c r="AL20" s="180">
        <f t="shared" si="35"/>
        <v>0</v>
      </c>
      <c r="AM20" s="180">
        <f t="shared" si="35"/>
        <v>0</v>
      </c>
      <c r="AN20" s="180">
        <f t="shared" si="35"/>
        <v>0</v>
      </c>
      <c r="AO20" s="180">
        <f t="shared" si="35"/>
        <v>0</v>
      </c>
      <c r="AP20" s="180">
        <f t="shared" si="35"/>
        <v>0</v>
      </c>
      <c r="AQ20" s="180">
        <f t="shared" si="35"/>
        <v>0</v>
      </c>
      <c r="AR20" s="180">
        <f t="shared" si="35"/>
        <v>0</v>
      </c>
      <c r="AS20" s="180">
        <f t="shared" si="35"/>
        <v>0</v>
      </c>
      <c r="AT20" s="180">
        <f t="shared" si="35"/>
        <v>0</v>
      </c>
      <c r="AU20" s="180">
        <f t="shared" si="35"/>
        <v>0</v>
      </c>
      <c r="AV20" s="180">
        <f t="shared" si="35"/>
        <v>0</v>
      </c>
      <c r="AW20" s="180">
        <f t="shared" si="35"/>
        <v>0</v>
      </c>
      <c r="AX20" s="180">
        <f t="shared" si="35"/>
        <v>0</v>
      </c>
      <c r="AY20" s="180">
        <f t="shared" si="35"/>
        <v>0</v>
      </c>
      <c r="AZ20" s="180">
        <f t="shared" si="35"/>
        <v>0</v>
      </c>
      <c r="BA20" s="180">
        <f t="shared" si="35"/>
        <v>0</v>
      </c>
      <c r="BB20" s="180">
        <f t="shared" si="35"/>
        <v>0</v>
      </c>
      <c r="BC20" s="180">
        <f t="shared" si="35"/>
        <v>0</v>
      </c>
      <c r="BD20" s="180">
        <f t="shared" si="35"/>
        <v>0</v>
      </c>
      <c r="BE20" s="180">
        <f t="shared" si="35"/>
        <v>0</v>
      </c>
      <c r="BF20" s="180">
        <f t="shared" si="35"/>
        <v>0</v>
      </c>
      <c r="BG20" s="180">
        <f t="shared" si="35"/>
        <v>0</v>
      </c>
      <c r="BH20" s="180">
        <f t="shared" si="35"/>
        <v>0</v>
      </c>
      <c r="BI20" s="180">
        <f t="shared" si="35"/>
        <v>0</v>
      </c>
      <c r="BJ20" s="180">
        <f t="shared" si="35"/>
        <v>0</v>
      </c>
      <c r="BK20" s="180">
        <f t="shared" si="35"/>
        <v>0</v>
      </c>
      <c r="BL20" s="180">
        <f t="shared" si="35"/>
        <v>0</v>
      </c>
      <c r="BM20" s="180">
        <f t="shared" si="35"/>
        <v>0</v>
      </c>
      <c r="BN20" s="180">
        <f t="shared" si="35"/>
        <v>0</v>
      </c>
      <c r="BO20" s="180">
        <f t="shared" si="35"/>
        <v>0</v>
      </c>
      <c r="BP20" s="180">
        <f t="shared" si="35"/>
        <v>0</v>
      </c>
      <c r="BQ20" s="180">
        <f t="shared" si="35"/>
        <v>0</v>
      </c>
      <c r="BR20" s="180">
        <f t="shared" si="35"/>
        <v>0</v>
      </c>
      <c r="BS20" s="180">
        <f t="shared" si="35"/>
        <v>0</v>
      </c>
      <c r="BT20" s="180">
        <f t="shared" si="35"/>
        <v>0</v>
      </c>
      <c r="BU20" s="180">
        <f t="shared" si="35"/>
        <v>0</v>
      </c>
      <c r="BV20" s="180">
        <f t="shared" si="35"/>
        <v>0</v>
      </c>
      <c r="BW20" s="180">
        <f t="shared" si="35"/>
        <v>0</v>
      </c>
      <c r="BX20" s="180">
        <f t="shared" si="35"/>
        <v>0</v>
      </c>
      <c r="BY20" s="180">
        <f t="shared" si="35"/>
        <v>0</v>
      </c>
      <c r="BZ20" s="180">
        <f t="shared" si="35"/>
        <v>0</v>
      </c>
      <c r="CA20" s="180">
        <f t="shared" si="35"/>
        <v>0</v>
      </c>
      <c r="CB20" s="180">
        <f t="shared" si="35"/>
        <v>0</v>
      </c>
      <c r="CC20" s="180">
        <f t="shared" si="35"/>
        <v>0</v>
      </c>
      <c r="CD20" s="180">
        <f t="shared" si="35"/>
        <v>0</v>
      </c>
      <c r="CE20" s="180">
        <f t="shared" si="35"/>
        <v>0</v>
      </c>
      <c r="CF20" s="180">
        <f t="shared" si="35"/>
        <v>0</v>
      </c>
      <c r="CG20" s="180">
        <f t="shared" si="35"/>
        <v>0</v>
      </c>
      <c r="CH20" s="180">
        <f t="shared" si="35"/>
        <v>0</v>
      </c>
      <c r="CI20" s="182">
        <f t="shared" si="35"/>
        <v>0</v>
      </c>
    </row>
    <row r="21" spans="1:87" hidden="1">
      <c r="A21" s="86">
        <v>1221</v>
      </c>
      <c r="B21" s="95" t="s">
        <v>36</v>
      </c>
      <c r="C21" s="183">
        <f t="shared" ref="C21:C28" si="36">+SUM(AB21:AM21)</f>
        <v>0</v>
      </c>
      <c r="D21" s="183">
        <f t="shared" ref="D21:D28" si="37">+SUM(AN21:AY21)</f>
        <v>0</v>
      </c>
      <c r="E21" s="183">
        <f t="shared" ref="E21:E28" si="38">+SUM(AZ21:BK21)</f>
        <v>0</v>
      </c>
      <c r="F21" s="183">
        <f t="shared" ref="F21:F28" si="39">+SUM(BL21:BW21)</f>
        <v>0</v>
      </c>
      <c r="G21" s="183">
        <f t="shared" ref="G21:G28" si="40">+SUM(BX21:CI21)</f>
        <v>0</v>
      </c>
      <c r="H21" s="184">
        <f t="shared" ref="H21:H28" si="41">+SUM(AB21:AD21)</f>
        <v>0</v>
      </c>
      <c r="I21" s="183">
        <f t="shared" ref="I21:I28" si="42">+SUM(AE21:AG21)</f>
        <v>0</v>
      </c>
      <c r="J21" s="183">
        <f t="shared" ref="J21:J28" si="43">+SUM(AH21:AJ21)</f>
        <v>0</v>
      </c>
      <c r="K21" s="183">
        <f t="shared" ref="K21:K28" si="44">+SUM(AK21:AM21)</f>
        <v>0</v>
      </c>
      <c r="L21" s="183">
        <f t="shared" ref="L21:L28" si="45">+SUM(AN21:AP21)</f>
        <v>0</v>
      </c>
      <c r="M21" s="183">
        <f t="shared" ref="M21:M28" si="46">+SUM(AQ21:AS21)</f>
        <v>0</v>
      </c>
      <c r="N21" s="183">
        <f t="shared" ref="N21:N28" si="47">+SUM(AT21:AV21)</f>
        <v>0</v>
      </c>
      <c r="O21" s="183">
        <f t="shared" ref="O21:O28" si="48">+SUM(AW21:AY21)</f>
        <v>0</v>
      </c>
      <c r="P21" s="183">
        <f t="shared" ref="P21:P28" si="49">+SUM(AZ21:BB21)</f>
        <v>0</v>
      </c>
      <c r="Q21" s="183">
        <f t="shared" ref="Q21:Q28" si="50">+SUM(BC21:BE21)</f>
        <v>0</v>
      </c>
      <c r="R21" s="183">
        <f t="shared" ref="R21:R28" si="51">+SUM(BF21:BH21)</f>
        <v>0</v>
      </c>
      <c r="S21" s="183">
        <f t="shared" ref="S21:S28" si="52">+SUM(BI21:BK21)</f>
        <v>0</v>
      </c>
      <c r="T21" s="183">
        <f t="shared" ref="T21:T28" si="53">+SUM(BL21:BN21)</f>
        <v>0</v>
      </c>
      <c r="U21" s="183">
        <f t="shared" ref="U21:U28" si="54">+SUM(BO21:BQ21)</f>
        <v>0</v>
      </c>
      <c r="V21" s="183">
        <f t="shared" ref="V21:V28" si="55">+SUM(BR21:BT21)</f>
        <v>0</v>
      </c>
      <c r="W21" s="183">
        <f t="shared" ref="W21:W28" si="56">+SUM(BU21:BW21)</f>
        <v>0</v>
      </c>
      <c r="X21" s="183">
        <f t="shared" ref="X21:X28" si="57">+SUM(BX21:BZ21)</f>
        <v>0</v>
      </c>
      <c r="Y21" s="183">
        <f t="shared" ref="Y21:Y28" si="58">+SUM(CA21:CC21)</f>
        <v>0</v>
      </c>
      <c r="Z21" s="183">
        <f t="shared" ref="Z21:Z28" si="59">+SUM(CD21:CF21)</f>
        <v>0</v>
      </c>
      <c r="AA21" s="183">
        <f t="shared" ref="AA21:AA28" si="60">+SUM(CG21:CI21)</f>
        <v>0</v>
      </c>
      <c r="AB21" s="185">
        <v>0</v>
      </c>
      <c r="AC21" s="186">
        <v>0</v>
      </c>
      <c r="AD21" s="186">
        <v>0</v>
      </c>
      <c r="AE21" s="186">
        <v>0</v>
      </c>
      <c r="AF21" s="186">
        <v>0</v>
      </c>
      <c r="AG21" s="186">
        <v>0</v>
      </c>
      <c r="AH21" s="186">
        <v>0</v>
      </c>
      <c r="AI21" s="186">
        <v>0</v>
      </c>
      <c r="AJ21" s="186">
        <v>0</v>
      </c>
      <c r="AK21" s="186">
        <v>0</v>
      </c>
      <c r="AL21" s="186">
        <v>0</v>
      </c>
      <c r="AM21" s="186">
        <v>0</v>
      </c>
      <c r="AN21" s="186">
        <v>0</v>
      </c>
      <c r="AO21" s="186">
        <v>0</v>
      </c>
      <c r="AP21" s="186">
        <v>0</v>
      </c>
      <c r="AQ21" s="186">
        <v>0</v>
      </c>
      <c r="AR21" s="186">
        <v>0</v>
      </c>
      <c r="AS21" s="186">
        <v>0</v>
      </c>
      <c r="AT21" s="186">
        <v>0</v>
      </c>
      <c r="AU21" s="186">
        <v>0</v>
      </c>
      <c r="AV21" s="186">
        <v>0</v>
      </c>
      <c r="AW21" s="186">
        <v>0</v>
      </c>
      <c r="AX21" s="186">
        <v>0</v>
      </c>
      <c r="AY21" s="186">
        <v>0</v>
      </c>
      <c r="AZ21" s="186">
        <v>0</v>
      </c>
      <c r="BA21" s="186">
        <v>0</v>
      </c>
      <c r="BB21" s="186">
        <v>0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0</v>
      </c>
      <c r="BR21" s="186">
        <v>0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7">
        <v>0</v>
      </c>
    </row>
    <row r="22" spans="1:87" hidden="1">
      <c r="A22" s="86">
        <v>1222</v>
      </c>
      <c r="B22" s="95" t="s">
        <v>37</v>
      </c>
      <c r="C22" s="183">
        <f t="shared" si="36"/>
        <v>0</v>
      </c>
      <c r="D22" s="183">
        <f t="shared" si="37"/>
        <v>0</v>
      </c>
      <c r="E22" s="183">
        <f t="shared" si="38"/>
        <v>0</v>
      </c>
      <c r="F22" s="183">
        <f t="shared" si="39"/>
        <v>0</v>
      </c>
      <c r="G22" s="183">
        <f t="shared" si="40"/>
        <v>0</v>
      </c>
      <c r="H22" s="184">
        <f t="shared" si="41"/>
        <v>0</v>
      </c>
      <c r="I22" s="183">
        <f t="shared" si="42"/>
        <v>0</v>
      </c>
      <c r="J22" s="183">
        <f t="shared" si="43"/>
        <v>0</v>
      </c>
      <c r="K22" s="183">
        <f t="shared" si="44"/>
        <v>0</v>
      </c>
      <c r="L22" s="183">
        <f t="shared" si="45"/>
        <v>0</v>
      </c>
      <c r="M22" s="183">
        <f t="shared" si="46"/>
        <v>0</v>
      </c>
      <c r="N22" s="183">
        <f t="shared" si="47"/>
        <v>0</v>
      </c>
      <c r="O22" s="183">
        <f t="shared" si="48"/>
        <v>0</v>
      </c>
      <c r="P22" s="183">
        <f t="shared" si="49"/>
        <v>0</v>
      </c>
      <c r="Q22" s="183">
        <f t="shared" si="50"/>
        <v>0</v>
      </c>
      <c r="R22" s="183">
        <f t="shared" si="51"/>
        <v>0</v>
      </c>
      <c r="S22" s="183">
        <f t="shared" si="52"/>
        <v>0</v>
      </c>
      <c r="T22" s="183">
        <f t="shared" si="53"/>
        <v>0</v>
      </c>
      <c r="U22" s="183">
        <f t="shared" si="54"/>
        <v>0</v>
      </c>
      <c r="V22" s="183">
        <f t="shared" si="55"/>
        <v>0</v>
      </c>
      <c r="W22" s="183">
        <f t="shared" si="56"/>
        <v>0</v>
      </c>
      <c r="X22" s="183">
        <f t="shared" si="57"/>
        <v>0</v>
      </c>
      <c r="Y22" s="183">
        <f t="shared" si="58"/>
        <v>0</v>
      </c>
      <c r="Z22" s="183">
        <f t="shared" si="59"/>
        <v>0</v>
      </c>
      <c r="AA22" s="183">
        <f t="shared" si="60"/>
        <v>0</v>
      </c>
      <c r="AB22" s="185">
        <v>0</v>
      </c>
      <c r="AC22" s="186">
        <v>0</v>
      </c>
      <c r="AD22" s="186">
        <v>0</v>
      </c>
      <c r="AE22" s="186">
        <v>0</v>
      </c>
      <c r="AF22" s="186">
        <v>0</v>
      </c>
      <c r="AG22" s="186">
        <v>0</v>
      </c>
      <c r="AH22" s="186">
        <v>0</v>
      </c>
      <c r="AI22" s="186">
        <v>0</v>
      </c>
      <c r="AJ22" s="186">
        <v>0</v>
      </c>
      <c r="AK22" s="186">
        <v>0</v>
      </c>
      <c r="AL22" s="186">
        <v>0</v>
      </c>
      <c r="AM22" s="186">
        <v>0</v>
      </c>
      <c r="AN22" s="186">
        <v>0</v>
      </c>
      <c r="AO22" s="186">
        <v>0</v>
      </c>
      <c r="AP22" s="186">
        <v>0</v>
      </c>
      <c r="AQ22" s="186">
        <v>0</v>
      </c>
      <c r="AR22" s="186">
        <v>0</v>
      </c>
      <c r="AS22" s="186">
        <v>0</v>
      </c>
      <c r="AT22" s="186">
        <v>0</v>
      </c>
      <c r="AU22" s="186">
        <v>0</v>
      </c>
      <c r="AV22" s="186">
        <v>0</v>
      </c>
      <c r="AW22" s="186">
        <v>0</v>
      </c>
      <c r="AX22" s="186">
        <v>0</v>
      </c>
      <c r="AY22" s="186">
        <v>0</v>
      </c>
      <c r="AZ22" s="186">
        <v>0</v>
      </c>
      <c r="BA22" s="186">
        <v>0</v>
      </c>
      <c r="BB22" s="186"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6">
        <v>0</v>
      </c>
      <c r="BM22" s="186">
        <v>0</v>
      </c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6">
        <v>0</v>
      </c>
      <c r="BZ22" s="186">
        <v>0</v>
      </c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7">
        <v>0</v>
      </c>
    </row>
    <row r="23" spans="1:87" hidden="1">
      <c r="A23" s="86">
        <v>1223</v>
      </c>
      <c r="B23" s="95" t="s">
        <v>38</v>
      </c>
      <c r="C23" s="183">
        <f t="shared" si="36"/>
        <v>0</v>
      </c>
      <c r="D23" s="183">
        <f t="shared" si="37"/>
        <v>0</v>
      </c>
      <c r="E23" s="183">
        <f t="shared" si="38"/>
        <v>0</v>
      </c>
      <c r="F23" s="183">
        <f t="shared" si="39"/>
        <v>0</v>
      </c>
      <c r="G23" s="183">
        <f t="shared" si="40"/>
        <v>0</v>
      </c>
      <c r="H23" s="184">
        <f t="shared" si="41"/>
        <v>0</v>
      </c>
      <c r="I23" s="183">
        <f t="shared" si="42"/>
        <v>0</v>
      </c>
      <c r="J23" s="183">
        <f t="shared" si="43"/>
        <v>0</v>
      </c>
      <c r="K23" s="183">
        <f t="shared" si="44"/>
        <v>0</v>
      </c>
      <c r="L23" s="183">
        <f t="shared" si="45"/>
        <v>0</v>
      </c>
      <c r="M23" s="183">
        <f t="shared" si="46"/>
        <v>0</v>
      </c>
      <c r="N23" s="183">
        <f t="shared" si="47"/>
        <v>0</v>
      </c>
      <c r="O23" s="183">
        <f t="shared" si="48"/>
        <v>0</v>
      </c>
      <c r="P23" s="183">
        <f t="shared" si="49"/>
        <v>0</v>
      </c>
      <c r="Q23" s="183">
        <f t="shared" si="50"/>
        <v>0</v>
      </c>
      <c r="R23" s="183">
        <f t="shared" si="51"/>
        <v>0</v>
      </c>
      <c r="S23" s="183">
        <f t="shared" si="52"/>
        <v>0</v>
      </c>
      <c r="T23" s="183">
        <f t="shared" si="53"/>
        <v>0</v>
      </c>
      <c r="U23" s="183">
        <f t="shared" si="54"/>
        <v>0</v>
      </c>
      <c r="V23" s="183">
        <f t="shared" si="55"/>
        <v>0</v>
      </c>
      <c r="W23" s="183">
        <f t="shared" si="56"/>
        <v>0</v>
      </c>
      <c r="X23" s="183">
        <f t="shared" si="57"/>
        <v>0</v>
      </c>
      <c r="Y23" s="183">
        <f t="shared" si="58"/>
        <v>0</v>
      </c>
      <c r="Z23" s="183">
        <f t="shared" si="59"/>
        <v>0</v>
      </c>
      <c r="AA23" s="183">
        <f t="shared" si="60"/>
        <v>0</v>
      </c>
      <c r="AB23" s="185">
        <v>0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86">
        <v>0</v>
      </c>
      <c r="AR23" s="186">
        <v>0</v>
      </c>
      <c r="AS23" s="186">
        <v>0</v>
      </c>
      <c r="AT23" s="186">
        <v>0</v>
      </c>
      <c r="AU23" s="186">
        <v>0</v>
      </c>
      <c r="AV23" s="186">
        <v>0</v>
      </c>
      <c r="AW23" s="186">
        <v>0</v>
      </c>
      <c r="AX23" s="186">
        <v>0</v>
      </c>
      <c r="AY23" s="186">
        <v>0</v>
      </c>
      <c r="AZ23" s="186">
        <v>0</v>
      </c>
      <c r="BA23" s="186">
        <v>0</v>
      </c>
      <c r="BB23" s="186"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6">
        <v>0</v>
      </c>
      <c r="BZ23" s="186">
        <v>0</v>
      </c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0</v>
      </c>
      <c r="CG23" s="186">
        <v>0</v>
      </c>
      <c r="CH23" s="186">
        <v>0</v>
      </c>
      <c r="CI23" s="187">
        <v>0</v>
      </c>
    </row>
    <row r="24" spans="1:87" s="5" customFormat="1">
      <c r="A24" s="89">
        <v>123</v>
      </c>
      <c r="B24" s="230" t="s">
        <v>25</v>
      </c>
      <c r="C24" s="189">
        <f>+SUM(AB24:AM24)</f>
        <v>152.84702501999999</v>
      </c>
      <c r="D24" s="189">
        <f t="shared" si="37"/>
        <v>109.58708622753005</v>
      </c>
      <c r="E24" s="189">
        <f t="shared" si="38"/>
        <v>389.85879073809281</v>
      </c>
      <c r="F24" s="189">
        <f t="shared" si="39"/>
        <v>841.35218709050923</v>
      </c>
      <c r="G24" s="189">
        <f t="shared" si="40"/>
        <v>453.93588137</v>
      </c>
      <c r="H24" s="190">
        <f t="shared" si="41"/>
        <v>11.446696129704641</v>
      </c>
      <c r="I24" s="189">
        <f t="shared" si="42"/>
        <v>79.014019278721889</v>
      </c>
      <c r="J24" s="189">
        <f t="shared" si="43"/>
        <v>22.822280623203675</v>
      </c>
      <c r="K24" s="189">
        <f t="shared" si="44"/>
        <v>39.564028988369806</v>
      </c>
      <c r="L24" s="189">
        <f t="shared" si="45"/>
        <v>52.900458409999999</v>
      </c>
      <c r="M24" s="189">
        <f t="shared" si="46"/>
        <v>13.806146377528279</v>
      </c>
      <c r="N24" s="189">
        <f t="shared" si="47"/>
        <v>23.278163032846315</v>
      </c>
      <c r="O24" s="189">
        <f t="shared" si="48"/>
        <v>19.602318407155451</v>
      </c>
      <c r="P24" s="189">
        <f t="shared" si="49"/>
        <v>13.337352790000001</v>
      </c>
      <c r="Q24" s="189">
        <f t="shared" si="50"/>
        <v>21.732184749999998</v>
      </c>
      <c r="R24" s="189">
        <f t="shared" si="51"/>
        <v>324.48626604000003</v>
      </c>
      <c r="S24" s="189">
        <f t="shared" si="52"/>
        <v>30.302987158092769</v>
      </c>
      <c r="T24" s="189">
        <f t="shared" si="53"/>
        <v>164.52555649000001</v>
      </c>
      <c r="U24" s="189">
        <f t="shared" si="54"/>
        <v>176.09929398999998</v>
      </c>
      <c r="V24" s="189">
        <f t="shared" si="55"/>
        <v>281.64818777999994</v>
      </c>
      <c r="W24" s="189">
        <f t="shared" si="56"/>
        <v>219.07914883050918</v>
      </c>
      <c r="X24" s="189">
        <f t="shared" si="57"/>
        <v>59.621339880000001</v>
      </c>
      <c r="Y24" s="189">
        <f t="shared" si="58"/>
        <v>185.83539792000002</v>
      </c>
      <c r="Z24" s="189">
        <f t="shared" si="59"/>
        <v>70.01168425000003</v>
      </c>
      <c r="AA24" s="189">
        <f t="shared" si="60"/>
        <v>138.46745931999999</v>
      </c>
      <c r="AB24" s="181">
        <f>+AB25</f>
        <v>2.9073258700000006</v>
      </c>
      <c r="AC24" s="180">
        <f>+AC25</f>
        <v>3.0824394755310869</v>
      </c>
      <c r="AD24" s="180">
        <f t="shared" ref="AD24:CI24" si="61">+AD25</f>
        <v>5.4569307841735535</v>
      </c>
      <c r="AE24" s="180">
        <f t="shared" si="61"/>
        <v>3.2758539666666691</v>
      </c>
      <c r="AF24" s="180">
        <f t="shared" si="61"/>
        <v>5.7352070433333306</v>
      </c>
      <c r="AG24" s="180">
        <f t="shared" si="61"/>
        <v>70.002958268721883</v>
      </c>
      <c r="AH24" s="180">
        <f t="shared" si="61"/>
        <v>3.2123225997309648</v>
      </c>
      <c r="AI24" s="180">
        <f t="shared" si="61"/>
        <v>16.540770840139373</v>
      </c>
      <c r="AJ24" s="180">
        <f t="shared" si="61"/>
        <v>3.0691871833333377</v>
      </c>
      <c r="AK24" s="180">
        <f t="shared" si="61"/>
        <v>6.0392733628900217</v>
      </c>
      <c r="AL24" s="180">
        <f t="shared" si="61"/>
        <v>8.849681133333327</v>
      </c>
      <c r="AM24" s="180">
        <f t="shared" si="61"/>
        <v>24.675074492146457</v>
      </c>
      <c r="AN24" s="180">
        <f t="shared" si="61"/>
        <v>7.7341861300000003</v>
      </c>
      <c r="AO24" s="180">
        <f t="shared" si="61"/>
        <v>18.37783804</v>
      </c>
      <c r="AP24" s="180">
        <f t="shared" si="61"/>
        <v>26.788434239999997</v>
      </c>
      <c r="AQ24" s="180">
        <f t="shared" si="61"/>
        <v>2.4231903200000007</v>
      </c>
      <c r="AR24" s="180">
        <f t="shared" si="61"/>
        <v>6.4948041100000005</v>
      </c>
      <c r="AS24" s="180">
        <f t="shared" si="61"/>
        <v>4.8881519475282795</v>
      </c>
      <c r="AT24" s="180">
        <f t="shared" si="61"/>
        <v>5.7598897198101096</v>
      </c>
      <c r="AU24" s="180">
        <f t="shared" si="61"/>
        <v>10.906144308180698</v>
      </c>
      <c r="AV24" s="180">
        <f t="shared" si="61"/>
        <v>6.6121290048555057</v>
      </c>
      <c r="AW24" s="180">
        <f t="shared" si="61"/>
        <v>5.0026847277589992</v>
      </c>
      <c r="AX24" s="180">
        <f t="shared" si="61"/>
        <v>6.8144156800000015</v>
      </c>
      <c r="AY24" s="180">
        <f t="shared" si="61"/>
        <v>7.7852179993964503</v>
      </c>
      <c r="AZ24" s="180">
        <f t="shared" si="61"/>
        <v>2.5969992999999998</v>
      </c>
      <c r="BA24" s="180">
        <f t="shared" si="61"/>
        <v>7.98680916</v>
      </c>
      <c r="BB24" s="180">
        <f t="shared" si="61"/>
        <v>2.7535443300000004</v>
      </c>
      <c r="BC24" s="180">
        <f t="shared" si="61"/>
        <v>14.173368669999999</v>
      </c>
      <c r="BD24" s="180">
        <f t="shared" si="61"/>
        <v>3.1651187500000013</v>
      </c>
      <c r="BE24" s="180">
        <f t="shared" si="61"/>
        <v>4.3936973299999984</v>
      </c>
      <c r="BF24" s="180">
        <f t="shared" si="61"/>
        <v>16.057675500000006</v>
      </c>
      <c r="BG24" s="180">
        <f t="shared" si="61"/>
        <v>4.2527572599999921</v>
      </c>
      <c r="BH24" s="180">
        <f t="shared" si="61"/>
        <v>304.17583328000001</v>
      </c>
      <c r="BI24" s="180">
        <f t="shared" si="61"/>
        <v>4.9180379099999918</v>
      </c>
      <c r="BJ24" s="180">
        <f t="shared" si="61"/>
        <v>4.0829362898428254</v>
      </c>
      <c r="BK24" s="180">
        <f t="shared" si="61"/>
        <v>21.302012958249954</v>
      </c>
      <c r="BL24" s="180">
        <f t="shared" si="61"/>
        <v>12.93187996</v>
      </c>
      <c r="BM24" s="180">
        <f t="shared" si="61"/>
        <v>47.685465109999996</v>
      </c>
      <c r="BN24" s="180">
        <f t="shared" si="61"/>
        <v>103.90821142000001</v>
      </c>
      <c r="BO24" s="180">
        <f t="shared" si="61"/>
        <v>50.017543199999999</v>
      </c>
      <c r="BP24" s="180">
        <f t="shared" si="61"/>
        <v>25.003639380000003</v>
      </c>
      <c r="BQ24" s="180">
        <f t="shared" si="61"/>
        <v>101.07811140999999</v>
      </c>
      <c r="BR24" s="180">
        <f t="shared" si="61"/>
        <v>168.14446542999997</v>
      </c>
      <c r="BS24" s="180">
        <f t="shared" si="61"/>
        <v>29.249594559999995</v>
      </c>
      <c r="BT24" s="180">
        <f t="shared" si="61"/>
        <v>84.254127790000013</v>
      </c>
      <c r="BU24" s="180">
        <f t="shared" si="61"/>
        <v>6.8131673899999941</v>
      </c>
      <c r="BV24" s="180">
        <f t="shared" si="61"/>
        <v>6.3868926075078392</v>
      </c>
      <c r="BW24" s="180">
        <f t="shared" si="61"/>
        <v>205.87908883300136</v>
      </c>
      <c r="BX24" s="180">
        <f t="shared" si="61"/>
        <v>26.554557190000001</v>
      </c>
      <c r="BY24" s="180">
        <f t="shared" si="61"/>
        <v>8.7852639099999994</v>
      </c>
      <c r="BZ24" s="180">
        <f t="shared" si="61"/>
        <v>24.281518779999999</v>
      </c>
      <c r="CA24" s="180">
        <f t="shared" si="61"/>
        <v>67.110039010000008</v>
      </c>
      <c r="CB24" s="180">
        <f t="shared" si="61"/>
        <v>40.077497030000004</v>
      </c>
      <c r="CC24" s="180">
        <f t="shared" si="61"/>
        <v>78.647861880000008</v>
      </c>
      <c r="CD24" s="180">
        <f t="shared" si="61"/>
        <v>6.3379071899999992</v>
      </c>
      <c r="CE24" s="180">
        <f t="shared" si="61"/>
        <v>27.059038699999995</v>
      </c>
      <c r="CF24" s="180">
        <f t="shared" si="61"/>
        <v>36.614738360000025</v>
      </c>
      <c r="CG24" s="180">
        <f t="shared" si="61"/>
        <v>16.337150809999986</v>
      </c>
      <c r="CH24" s="180">
        <f t="shared" si="61"/>
        <v>43.714226679999996</v>
      </c>
      <c r="CI24" s="182">
        <f t="shared" si="61"/>
        <v>78.416081829999996</v>
      </c>
    </row>
    <row r="25" spans="1:87">
      <c r="A25" s="172">
        <v>12311</v>
      </c>
      <c r="B25" s="232" t="s">
        <v>119</v>
      </c>
      <c r="C25" s="183">
        <f>+SUM(AB25:AM25)</f>
        <v>152.84702501999999</v>
      </c>
      <c r="D25" s="183">
        <f t="shared" ref="D25" si="62">+SUM(AN25:AY25)</f>
        <v>109.58708622753005</v>
      </c>
      <c r="E25" s="183">
        <f t="shared" ref="E25" si="63">+SUM(AZ25:BK25)</f>
        <v>389.85879073809281</v>
      </c>
      <c r="F25" s="183">
        <f t="shared" ref="F25" si="64">+SUM(BL25:BW25)</f>
        <v>841.35218709050923</v>
      </c>
      <c r="G25" s="183">
        <f t="shared" ref="G25" si="65">+SUM(BX25:CI25)</f>
        <v>453.93588137</v>
      </c>
      <c r="H25" s="184">
        <f t="shared" ref="H25" si="66">+SUM(AB25:AD25)</f>
        <v>11.446696129704641</v>
      </c>
      <c r="I25" s="183">
        <f t="shared" ref="I25" si="67">+SUM(AE25:AG25)</f>
        <v>79.014019278721889</v>
      </c>
      <c r="J25" s="183">
        <f t="shared" ref="J25" si="68">+SUM(AH25:AJ25)</f>
        <v>22.822280623203675</v>
      </c>
      <c r="K25" s="183">
        <f t="shared" ref="K25" si="69">+SUM(AK25:AM25)</f>
        <v>39.564028988369806</v>
      </c>
      <c r="L25" s="183">
        <f t="shared" ref="L25" si="70">+SUM(AN25:AP25)</f>
        <v>52.900458409999999</v>
      </c>
      <c r="M25" s="183">
        <f t="shared" ref="M25" si="71">+SUM(AQ25:AS25)</f>
        <v>13.806146377528279</v>
      </c>
      <c r="N25" s="183">
        <f t="shared" ref="N25" si="72">+SUM(AT25:AV25)</f>
        <v>23.278163032846315</v>
      </c>
      <c r="O25" s="183">
        <f t="shared" ref="O25" si="73">+SUM(AW25:AY25)</f>
        <v>19.602318407155451</v>
      </c>
      <c r="P25" s="183">
        <f t="shared" ref="P25" si="74">+SUM(AZ25:BB25)</f>
        <v>13.337352790000001</v>
      </c>
      <c r="Q25" s="183">
        <f t="shared" ref="Q25" si="75">+SUM(BC25:BE25)</f>
        <v>21.732184749999998</v>
      </c>
      <c r="R25" s="183">
        <f t="shared" ref="R25" si="76">+SUM(BF25:BH25)</f>
        <v>324.48626604000003</v>
      </c>
      <c r="S25" s="183">
        <f t="shared" ref="S25" si="77">+SUM(BI25:BK25)</f>
        <v>30.302987158092769</v>
      </c>
      <c r="T25" s="183">
        <f t="shared" ref="T25" si="78">+SUM(BL25:BN25)</f>
        <v>164.52555649000001</v>
      </c>
      <c r="U25" s="183">
        <f t="shared" ref="U25" si="79">+SUM(BO25:BQ25)</f>
        <v>176.09929398999998</v>
      </c>
      <c r="V25" s="183">
        <f t="shared" ref="V25" si="80">+SUM(BR25:BT25)</f>
        <v>281.64818777999994</v>
      </c>
      <c r="W25" s="183">
        <f t="shared" ref="W25" si="81">+SUM(BU25:BW25)</f>
        <v>219.07914883050918</v>
      </c>
      <c r="X25" s="183">
        <f t="shared" ref="X25" si="82">+SUM(BX25:BZ25)</f>
        <v>59.621339880000001</v>
      </c>
      <c r="Y25" s="183">
        <f t="shared" ref="Y25" si="83">+SUM(CA25:CC25)</f>
        <v>185.83539792000002</v>
      </c>
      <c r="Z25" s="183">
        <f t="shared" ref="Z25" si="84">+SUM(CD25:CF25)</f>
        <v>70.01168425000003</v>
      </c>
      <c r="AA25" s="183">
        <f t="shared" ref="AA25" si="85">+SUM(CG25:CI25)</f>
        <v>138.46745931999999</v>
      </c>
      <c r="AB25" s="185">
        <v>2.9073258700000006</v>
      </c>
      <c r="AC25" s="186">
        <v>3.0824394755310869</v>
      </c>
      <c r="AD25" s="186">
        <v>5.4569307841735535</v>
      </c>
      <c r="AE25" s="186">
        <v>3.2758539666666691</v>
      </c>
      <c r="AF25" s="186">
        <v>5.7352070433333306</v>
      </c>
      <c r="AG25" s="186">
        <v>70.002958268721883</v>
      </c>
      <c r="AH25" s="186">
        <v>3.2123225997309648</v>
      </c>
      <c r="AI25" s="186">
        <v>16.540770840139373</v>
      </c>
      <c r="AJ25" s="186">
        <v>3.0691871833333377</v>
      </c>
      <c r="AK25" s="186">
        <v>6.0392733628900217</v>
      </c>
      <c r="AL25" s="186">
        <v>8.849681133333327</v>
      </c>
      <c r="AM25" s="186">
        <v>24.675074492146457</v>
      </c>
      <c r="AN25" s="186">
        <v>7.7341861300000003</v>
      </c>
      <c r="AO25" s="186">
        <v>18.37783804</v>
      </c>
      <c r="AP25" s="186">
        <v>26.788434239999997</v>
      </c>
      <c r="AQ25" s="186">
        <v>2.4231903200000007</v>
      </c>
      <c r="AR25" s="186">
        <v>6.4948041100000005</v>
      </c>
      <c r="AS25" s="186">
        <v>4.8881519475282795</v>
      </c>
      <c r="AT25" s="186">
        <v>5.7598897198101096</v>
      </c>
      <c r="AU25" s="186">
        <v>10.906144308180698</v>
      </c>
      <c r="AV25" s="186">
        <v>6.6121290048555057</v>
      </c>
      <c r="AW25" s="186">
        <v>5.0026847277589992</v>
      </c>
      <c r="AX25" s="186">
        <v>6.8144156800000015</v>
      </c>
      <c r="AY25" s="186">
        <v>7.7852179993964503</v>
      </c>
      <c r="AZ25" s="186">
        <v>2.5969992999999998</v>
      </c>
      <c r="BA25" s="186">
        <v>7.98680916</v>
      </c>
      <c r="BB25" s="186">
        <v>2.7535443300000004</v>
      </c>
      <c r="BC25" s="186">
        <v>14.173368669999999</v>
      </c>
      <c r="BD25" s="186">
        <v>3.1651187500000013</v>
      </c>
      <c r="BE25" s="186">
        <v>4.3936973299999984</v>
      </c>
      <c r="BF25" s="186">
        <v>16.057675500000006</v>
      </c>
      <c r="BG25" s="186">
        <v>4.2527572599999921</v>
      </c>
      <c r="BH25" s="186">
        <v>304.17583328000001</v>
      </c>
      <c r="BI25" s="186">
        <v>4.9180379099999918</v>
      </c>
      <c r="BJ25" s="186">
        <v>4.0829362898428254</v>
      </c>
      <c r="BK25" s="186">
        <v>21.302012958249954</v>
      </c>
      <c r="BL25" s="186">
        <v>12.93187996</v>
      </c>
      <c r="BM25" s="186">
        <v>47.685465109999996</v>
      </c>
      <c r="BN25" s="186">
        <v>103.90821142000001</v>
      </c>
      <c r="BO25" s="186">
        <v>50.017543199999999</v>
      </c>
      <c r="BP25" s="186">
        <v>25.003639380000003</v>
      </c>
      <c r="BQ25" s="186">
        <v>101.07811140999999</v>
      </c>
      <c r="BR25" s="186">
        <v>168.14446542999997</v>
      </c>
      <c r="BS25" s="186">
        <v>29.249594559999995</v>
      </c>
      <c r="BT25" s="186">
        <v>84.254127790000013</v>
      </c>
      <c r="BU25" s="186">
        <v>6.8131673899999941</v>
      </c>
      <c r="BV25" s="186">
        <v>6.3868926075078392</v>
      </c>
      <c r="BW25" s="186">
        <v>205.87908883300136</v>
      </c>
      <c r="BX25" s="186">
        <v>26.554557190000001</v>
      </c>
      <c r="BY25" s="186">
        <v>8.7852639099999994</v>
      </c>
      <c r="BZ25" s="186">
        <v>24.281518779999999</v>
      </c>
      <c r="CA25" s="186">
        <v>67.110039010000008</v>
      </c>
      <c r="CB25" s="186">
        <v>40.077497030000004</v>
      </c>
      <c r="CC25" s="186">
        <v>78.647861880000008</v>
      </c>
      <c r="CD25" s="186">
        <v>6.3379071899999992</v>
      </c>
      <c r="CE25" s="186">
        <v>27.059038699999995</v>
      </c>
      <c r="CF25" s="186">
        <v>36.614738360000025</v>
      </c>
      <c r="CG25" s="186">
        <v>16.337150809999986</v>
      </c>
      <c r="CH25" s="186">
        <v>43.714226679999996</v>
      </c>
      <c r="CI25" s="187">
        <v>78.416081829999996</v>
      </c>
    </row>
    <row r="26" spans="1:87" s="5" customFormat="1">
      <c r="A26" s="89">
        <v>124</v>
      </c>
      <c r="B26" s="230" t="s">
        <v>58</v>
      </c>
      <c r="C26" s="189">
        <f t="shared" si="36"/>
        <v>0</v>
      </c>
      <c r="D26" s="189">
        <f t="shared" si="37"/>
        <v>0.63340016401345844</v>
      </c>
      <c r="E26" s="189">
        <f t="shared" si="38"/>
        <v>0.60109638553817002</v>
      </c>
      <c r="F26" s="189">
        <f t="shared" si="39"/>
        <v>0.40820222231431907</v>
      </c>
      <c r="G26" s="189">
        <f t="shared" si="40"/>
        <v>0.31485142057473953</v>
      </c>
      <c r="H26" s="190">
        <f t="shared" si="41"/>
        <v>0</v>
      </c>
      <c r="I26" s="189">
        <f t="shared" si="42"/>
        <v>0</v>
      </c>
      <c r="J26" s="189">
        <f t="shared" si="43"/>
        <v>0</v>
      </c>
      <c r="K26" s="189">
        <f t="shared" si="44"/>
        <v>0</v>
      </c>
      <c r="L26" s="189">
        <f t="shared" si="45"/>
        <v>0.33599608585433105</v>
      </c>
      <c r="M26" s="189">
        <f t="shared" si="46"/>
        <v>5.7563800383601336E-2</v>
      </c>
      <c r="N26" s="189">
        <f t="shared" si="47"/>
        <v>7.5555555562257765E-2</v>
      </c>
      <c r="O26" s="189">
        <f t="shared" si="48"/>
        <v>0.16428472221326829</v>
      </c>
      <c r="P26" s="189">
        <f t="shared" si="49"/>
        <v>0.24019580295210702</v>
      </c>
      <c r="Q26" s="189">
        <f t="shared" si="50"/>
        <v>0.24125058260048926</v>
      </c>
      <c r="R26" s="189">
        <f t="shared" si="51"/>
        <v>8.7833333328467794E-2</v>
      </c>
      <c r="S26" s="189">
        <f t="shared" si="52"/>
        <v>3.1816666657106023E-2</v>
      </c>
      <c r="T26" s="189">
        <f t="shared" si="53"/>
        <v>6.1100000000000002E-2</v>
      </c>
      <c r="U26" s="189">
        <f t="shared" si="54"/>
        <v>4.1443333328645679E-2</v>
      </c>
      <c r="V26" s="189">
        <f t="shared" si="55"/>
        <v>0.25943388898548853</v>
      </c>
      <c r="W26" s="189">
        <f t="shared" si="56"/>
        <v>4.6225000000184868E-2</v>
      </c>
      <c r="X26" s="189">
        <f t="shared" si="57"/>
        <v>3.6880555561868471E-2</v>
      </c>
      <c r="Y26" s="189">
        <f t="shared" si="58"/>
        <v>3.8986666691954247E-2</v>
      </c>
      <c r="Z26" s="189">
        <f t="shared" si="59"/>
        <v>0.18398252847778518</v>
      </c>
      <c r="AA26" s="189">
        <f t="shared" si="60"/>
        <v>5.5001669843131679E-2</v>
      </c>
      <c r="AB26" s="190">
        <f>+AB27</f>
        <v>0</v>
      </c>
      <c r="AC26" s="189">
        <f>+AC27</f>
        <v>0</v>
      </c>
      <c r="AD26" s="189">
        <f t="shared" ref="AD26:CI26" si="86">+AD27</f>
        <v>0</v>
      </c>
      <c r="AE26" s="189">
        <f t="shared" si="86"/>
        <v>0</v>
      </c>
      <c r="AF26" s="189">
        <f t="shared" si="86"/>
        <v>0</v>
      </c>
      <c r="AG26" s="189">
        <f t="shared" si="86"/>
        <v>0</v>
      </c>
      <c r="AH26" s="189">
        <f t="shared" si="86"/>
        <v>0</v>
      </c>
      <c r="AI26" s="189">
        <f t="shared" si="86"/>
        <v>0</v>
      </c>
      <c r="AJ26" s="189">
        <f t="shared" si="86"/>
        <v>0</v>
      </c>
      <c r="AK26" s="189">
        <f t="shared" si="86"/>
        <v>0</v>
      </c>
      <c r="AL26" s="189">
        <f t="shared" si="86"/>
        <v>0</v>
      </c>
      <c r="AM26" s="189">
        <f t="shared" si="86"/>
        <v>0</v>
      </c>
      <c r="AN26" s="189">
        <f t="shared" si="86"/>
        <v>0.1064040311088264</v>
      </c>
      <c r="AO26" s="189">
        <f t="shared" si="86"/>
        <v>0.13318052428310365</v>
      </c>
      <c r="AP26" s="189">
        <f t="shared" si="86"/>
        <v>9.6411530462400988E-2</v>
      </c>
      <c r="AQ26" s="189">
        <f t="shared" si="86"/>
        <v>5.7563800383601336E-2</v>
      </c>
      <c r="AR26" s="189">
        <f t="shared" si="86"/>
        <v>0</v>
      </c>
      <c r="AS26" s="189">
        <f t="shared" si="86"/>
        <v>0</v>
      </c>
      <c r="AT26" s="189">
        <f t="shared" si="86"/>
        <v>0</v>
      </c>
      <c r="AU26" s="189">
        <f t="shared" si="86"/>
        <v>7.5555555562257765E-2</v>
      </c>
      <c r="AV26" s="189">
        <f t="shared" si="86"/>
        <v>0</v>
      </c>
      <c r="AW26" s="189">
        <f t="shared" si="86"/>
        <v>8.2236111107468604E-2</v>
      </c>
      <c r="AX26" s="189">
        <f t="shared" si="86"/>
        <v>0</v>
      </c>
      <c r="AY26" s="189">
        <f t="shared" si="86"/>
        <v>8.2048611105799668E-2</v>
      </c>
      <c r="AZ26" s="189">
        <f t="shared" si="86"/>
        <v>7.9137469623465087E-2</v>
      </c>
      <c r="BA26" s="189">
        <f t="shared" si="86"/>
        <v>8.3599999999999994E-2</v>
      </c>
      <c r="BB26" s="189">
        <f t="shared" si="86"/>
        <v>7.7458333328641951E-2</v>
      </c>
      <c r="BC26" s="189">
        <f t="shared" si="86"/>
        <v>8.6212499999992545E-2</v>
      </c>
      <c r="BD26" s="189">
        <f t="shared" si="86"/>
        <v>7.7579749271854764E-2</v>
      </c>
      <c r="BE26" s="189">
        <f t="shared" si="86"/>
        <v>7.7458333328641951E-2</v>
      </c>
      <c r="BF26" s="189">
        <f t="shared" si="86"/>
        <v>8.0513888890519733E-2</v>
      </c>
      <c r="BG26" s="189">
        <f t="shared" si="86"/>
        <v>0</v>
      </c>
      <c r="BH26" s="189">
        <f t="shared" si="86"/>
        <v>7.3194444379480559E-3</v>
      </c>
      <c r="BI26" s="189">
        <f t="shared" si="86"/>
        <v>9.8583333286447455E-3</v>
      </c>
      <c r="BJ26" s="189">
        <f t="shared" si="86"/>
        <v>0</v>
      </c>
      <c r="BK26" s="189">
        <f t="shared" si="86"/>
        <v>2.1958333328461276E-2</v>
      </c>
      <c r="BL26" s="189">
        <f t="shared" si="86"/>
        <v>2.1125000000000001E-2</v>
      </c>
      <c r="BM26" s="189">
        <f t="shared" si="86"/>
        <v>2.1125000000000001E-2</v>
      </c>
      <c r="BN26" s="189">
        <f t="shared" si="86"/>
        <v>1.8849999999999999E-2</v>
      </c>
      <c r="BO26" s="189">
        <f t="shared" si="86"/>
        <v>0</v>
      </c>
      <c r="BP26" s="189">
        <f t="shared" si="86"/>
        <v>1.4083333328645677E-2</v>
      </c>
      <c r="BQ26" s="189">
        <f t="shared" si="86"/>
        <v>2.7359999999999999E-2</v>
      </c>
      <c r="BR26" s="189">
        <f t="shared" si="86"/>
        <v>0.20617000009242259</v>
      </c>
      <c r="BS26" s="189">
        <f t="shared" si="86"/>
        <v>4.9038888893065971E-2</v>
      </c>
      <c r="BT26" s="189">
        <f t="shared" si="86"/>
        <v>4.2249999999999996E-3</v>
      </c>
      <c r="BU26" s="189">
        <f t="shared" si="86"/>
        <v>3.7499999999999999E-3</v>
      </c>
      <c r="BV26" s="189">
        <f t="shared" si="86"/>
        <v>2.8391666671539192E-2</v>
      </c>
      <c r="BW26" s="189">
        <f t="shared" si="86"/>
        <v>1.4083333328645677E-2</v>
      </c>
      <c r="BX26" s="189">
        <f t="shared" si="86"/>
        <v>2.9838888890514149E-2</v>
      </c>
      <c r="BY26" s="189">
        <f t="shared" si="86"/>
        <v>7.0416666713543239E-3</v>
      </c>
      <c r="BZ26" s="189">
        <f t="shared" si="86"/>
        <v>0</v>
      </c>
      <c r="CA26" s="189">
        <f t="shared" si="86"/>
        <v>3.8986666691954247E-2</v>
      </c>
      <c r="CB26" s="189">
        <f t="shared" si="86"/>
        <v>0</v>
      </c>
      <c r="CC26" s="189">
        <f t="shared" si="86"/>
        <v>0</v>
      </c>
      <c r="CD26" s="189">
        <f t="shared" si="86"/>
        <v>0.18398252847778518</v>
      </c>
      <c r="CE26" s="189">
        <f t="shared" si="86"/>
        <v>0</v>
      </c>
      <c r="CF26" s="189">
        <f t="shared" si="86"/>
        <v>0</v>
      </c>
      <c r="CG26" s="189">
        <f t="shared" si="86"/>
        <v>0</v>
      </c>
      <c r="CH26" s="189">
        <f t="shared" si="86"/>
        <v>4.5968289843131789E-2</v>
      </c>
      <c r="CI26" s="191">
        <f t="shared" si="86"/>
        <v>9.0333799999998878E-3</v>
      </c>
    </row>
    <row r="27" spans="1:87">
      <c r="A27" s="86">
        <v>12412</v>
      </c>
      <c r="B27" s="233" t="s">
        <v>120</v>
      </c>
      <c r="C27" s="183">
        <f t="shared" ref="C27" si="87">+SUM(AB27:AM27)</f>
        <v>0</v>
      </c>
      <c r="D27" s="183">
        <f t="shared" ref="D27" si="88">+SUM(AN27:AY27)</f>
        <v>0.63340016401345844</v>
      </c>
      <c r="E27" s="183">
        <f t="shared" ref="E27" si="89">+SUM(AZ27:BK27)</f>
        <v>0.60109638553817002</v>
      </c>
      <c r="F27" s="183">
        <f t="shared" ref="F27" si="90">+SUM(BL27:BW27)</f>
        <v>0.40820222231431907</v>
      </c>
      <c r="G27" s="183">
        <f t="shared" ref="G27" si="91">+SUM(BX27:CI27)</f>
        <v>0.31485142057473953</v>
      </c>
      <c r="H27" s="184">
        <f t="shared" ref="H27" si="92">+SUM(AB27:AD27)</f>
        <v>0</v>
      </c>
      <c r="I27" s="183">
        <f t="shared" ref="I27" si="93">+SUM(AE27:AG27)</f>
        <v>0</v>
      </c>
      <c r="J27" s="183">
        <f t="shared" ref="J27" si="94">+SUM(AH27:AJ27)</f>
        <v>0</v>
      </c>
      <c r="K27" s="183">
        <f t="shared" ref="K27" si="95">+SUM(AK27:AM27)</f>
        <v>0</v>
      </c>
      <c r="L27" s="183">
        <f t="shared" ref="L27" si="96">+SUM(AN27:AP27)</f>
        <v>0.33599608585433105</v>
      </c>
      <c r="M27" s="183">
        <f t="shared" ref="M27" si="97">+SUM(AQ27:AS27)</f>
        <v>5.7563800383601336E-2</v>
      </c>
      <c r="N27" s="183">
        <f t="shared" ref="N27" si="98">+SUM(AT27:AV27)</f>
        <v>7.5555555562257765E-2</v>
      </c>
      <c r="O27" s="183">
        <f t="shared" ref="O27" si="99">+SUM(AW27:AY27)</f>
        <v>0.16428472221326829</v>
      </c>
      <c r="P27" s="183">
        <f t="shared" ref="P27" si="100">+SUM(AZ27:BB27)</f>
        <v>0.24019580295210702</v>
      </c>
      <c r="Q27" s="183">
        <f t="shared" ref="Q27" si="101">+SUM(BC27:BE27)</f>
        <v>0.24125058260048926</v>
      </c>
      <c r="R27" s="183">
        <f t="shared" ref="R27" si="102">+SUM(BF27:BH27)</f>
        <v>8.7833333328467794E-2</v>
      </c>
      <c r="S27" s="183">
        <f t="shared" ref="S27" si="103">+SUM(BI27:BK27)</f>
        <v>3.1816666657106023E-2</v>
      </c>
      <c r="T27" s="183">
        <f t="shared" ref="T27" si="104">+SUM(BL27:BN27)</f>
        <v>6.1100000000000002E-2</v>
      </c>
      <c r="U27" s="183">
        <f t="shared" ref="U27" si="105">+SUM(BO27:BQ27)</f>
        <v>4.1443333328645679E-2</v>
      </c>
      <c r="V27" s="183">
        <f t="shared" ref="V27" si="106">+SUM(BR27:BT27)</f>
        <v>0.25943388898548853</v>
      </c>
      <c r="W27" s="183">
        <f t="shared" ref="W27" si="107">+SUM(BU27:BW27)</f>
        <v>4.6225000000184868E-2</v>
      </c>
      <c r="X27" s="183">
        <f t="shared" ref="X27" si="108">+SUM(BX27:BZ27)</f>
        <v>3.6880555561868471E-2</v>
      </c>
      <c r="Y27" s="183">
        <f t="shared" ref="Y27" si="109">+SUM(CA27:CC27)</f>
        <v>3.8986666691954247E-2</v>
      </c>
      <c r="Z27" s="183">
        <f t="shared" ref="Z27" si="110">+SUM(CD27:CF27)</f>
        <v>0.18398252847778518</v>
      </c>
      <c r="AA27" s="183">
        <f t="shared" ref="AA27" si="111">+SUM(CG27:CI27)</f>
        <v>5.5001669843131679E-2</v>
      </c>
      <c r="AB27" s="184">
        <v>0</v>
      </c>
      <c r="AC27" s="183">
        <v>0</v>
      </c>
      <c r="AD27" s="183">
        <v>0</v>
      </c>
      <c r="AE27" s="183">
        <v>0</v>
      </c>
      <c r="AF27" s="183">
        <v>0</v>
      </c>
      <c r="AG27" s="183">
        <v>0</v>
      </c>
      <c r="AH27" s="183">
        <v>0</v>
      </c>
      <c r="AI27" s="183">
        <v>0</v>
      </c>
      <c r="AJ27" s="183">
        <v>0</v>
      </c>
      <c r="AK27" s="183">
        <v>0</v>
      </c>
      <c r="AL27" s="183">
        <v>0</v>
      </c>
      <c r="AM27" s="183">
        <v>0</v>
      </c>
      <c r="AN27" s="183">
        <v>0.1064040311088264</v>
      </c>
      <c r="AO27" s="183">
        <v>0.13318052428310365</v>
      </c>
      <c r="AP27" s="183">
        <v>9.6411530462400988E-2</v>
      </c>
      <c r="AQ27" s="183">
        <v>5.7563800383601336E-2</v>
      </c>
      <c r="AR27" s="183">
        <v>0</v>
      </c>
      <c r="AS27" s="183">
        <v>0</v>
      </c>
      <c r="AT27" s="183">
        <v>0</v>
      </c>
      <c r="AU27" s="183">
        <v>7.5555555562257765E-2</v>
      </c>
      <c r="AV27" s="183">
        <v>0</v>
      </c>
      <c r="AW27" s="183">
        <v>8.2236111107468604E-2</v>
      </c>
      <c r="AX27" s="183">
        <v>0</v>
      </c>
      <c r="AY27" s="183">
        <v>8.2048611105799668E-2</v>
      </c>
      <c r="AZ27" s="183">
        <v>7.9137469623465087E-2</v>
      </c>
      <c r="BA27" s="183">
        <v>8.3599999999999994E-2</v>
      </c>
      <c r="BB27" s="183">
        <v>7.7458333328641951E-2</v>
      </c>
      <c r="BC27" s="183">
        <v>8.6212499999992545E-2</v>
      </c>
      <c r="BD27" s="183">
        <v>7.7579749271854764E-2</v>
      </c>
      <c r="BE27" s="183">
        <v>7.7458333328641951E-2</v>
      </c>
      <c r="BF27" s="183">
        <v>8.0513888890519733E-2</v>
      </c>
      <c r="BG27" s="183">
        <v>0</v>
      </c>
      <c r="BH27" s="183">
        <v>7.3194444379480559E-3</v>
      </c>
      <c r="BI27" s="183">
        <v>9.8583333286447455E-3</v>
      </c>
      <c r="BJ27" s="183">
        <v>0</v>
      </c>
      <c r="BK27" s="183">
        <v>2.1958333328461276E-2</v>
      </c>
      <c r="BL27" s="183">
        <v>2.1125000000000001E-2</v>
      </c>
      <c r="BM27" s="183">
        <v>2.1125000000000001E-2</v>
      </c>
      <c r="BN27" s="183">
        <v>1.8849999999999999E-2</v>
      </c>
      <c r="BO27" s="183">
        <v>0</v>
      </c>
      <c r="BP27" s="183">
        <v>1.4083333328645677E-2</v>
      </c>
      <c r="BQ27" s="183">
        <v>2.7359999999999999E-2</v>
      </c>
      <c r="BR27" s="183">
        <v>0.20617000009242259</v>
      </c>
      <c r="BS27" s="183">
        <v>4.9038888893065971E-2</v>
      </c>
      <c r="BT27" s="183">
        <v>4.2249999999999996E-3</v>
      </c>
      <c r="BU27" s="183">
        <v>3.7499999999999999E-3</v>
      </c>
      <c r="BV27" s="183">
        <v>2.8391666671539192E-2</v>
      </c>
      <c r="BW27" s="183">
        <v>1.4083333328645677E-2</v>
      </c>
      <c r="BX27" s="183">
        <v>2.9838888890514149E-2</v>
      </c>
      <c r="BY27" s="183">
        <v>7.0416666713543239E-3</v>
      </c>
      <c r="BZ27" s="183">
        <v>0</v>
      </c>
      <c r="CA27" s="183">
        <v>3.8986666691954247E-2</v>
      </c>
      <c r="CB27" s="183">
        <v>0</v>
      </c>
      <c r="CC27" s="183">
        <v>0</v>
      </c>
      <c r="CD27" s="183">
        <v>0.18398252847778518</v>
      </c>
      <c r="CE27" s="183">
        <v>0</v>
      </c>
      <c r="CF27" s="183">
        <v>0</v>
      </c>
      <c r="CG27" s="183">
        <v>0</v>
      </c>
      <c r="CH27" s="183">
        <v>4.5968289843131789E-2</v>
      </c>
      <c r="CI27" s="188">
        <v>9.0333799999998878E-3</v>
      </c>
    </row>
    <row r="28" spans="1:87" s="5" customFormat="1">
      <c r="A28" s="89">
        <v>125</v>
      </c>
      <c r="B28" s="230" t="s">
        <v>60</v>
      </c>
      <c r="C28" s="189">
        <f t="shared" si="36"/>
        <v>0</v>
      </c>
      <c r="D28" s="189">
        <f t="shared" si="37"/>
        <v>0</v>
      </c>
      <c r="E28" s="189">
        <f t="shared" si="38"/>
        <v>0</v>
      </c>
      <c r="F28" s="189">
        <f t="shared" si="39"/>
        <v>0</v>
      </c>
      <c r="G28" s="189">
        <f t="shared" si="40"/>
        <v>0</v>
      </c>
      <c r="H28" s="190">
        <f t="shared" si="41"/>
        <v>0</v>
      </c>
      <c r="I28" s="189">
        <f t="shared" si="42"/>
        <v>0</v>
      </c>
      <c r="J28" s="189">
        <f t="shared" si="43"/>
        <v>0</v>
      </c>
      <c r="K28" s="189">
        <f t="shared" si="44"/>
        <v>0</v>
      </c>
      <c r="L28" s="189">
        <f t="shared" si="45"/>
        <v>0</v>
      </c>
      <c r="M28" s="189">
        <f t="shared" si="46"/>
        <v>0</v>
      </c>
      <c r="N28" s="189">
        <f t="shared" si="47"/>
        <v>0</v>
      </c>
      <c r="O28" s="189">
        <f t="shared" si="48"/>
        <v>0</v>
      </c>
      <c r="P28" s="189">
        <f t="shared" si="49"/>
        <v>0</v>
      </c>
      <c r="Q28" s="189">
        <f t="shared" si="50"/>
        <v>0</v>
      </c>
      <c r="R28" s="189">
        <f t="shared" si="51"/>
        <v>0</v>
      </c>
      <c r="S28" s="189">
        <f t="shared" si="52"/>
        <v>0</v>
      </c>
      <c r="T28" s="189">
        <f t="shared" si="53"/>
        <v>0</v>
      </c>
      <c r="U28" s="189">
        <f t="shared" si="54"/>
        <v>0</v>
      </c>
      <c r="V28" s="189">
        <f t="shared" si="55"/>
        <v>0</v>
      </c>
      <c r="W28" s="189">
        <f t="shared" si="56"/>
        <v>0</v>
      </c>
      <c r="X28" s="189">
        <f t="shared" si="57"/>
        <v>0</v>
      </c>
      <c r="Y28" s="189">
        <f t="shared" si="58"/>
        <v>0</v>
      </c>
      <c r="Z28" s="189">
        <f t="shared" si="59"/>
        <v>0</v>
      </c>
      <c r="AA28" s="189">
        <f t="shared" si="60"/>
        <v>0</v>
      </c>
      <c r="AB28" s="190">
        <v>0</v>
      </c>
      <c r="AC28" s="189">
        <v>0</v>
      </c>
      <c r="AD28" s="189">
        <v>0</v>
      </c>
      <c r="AE28" s="189">
        <v>0</v>
      </c>
      <c r="AF28" s="189">
        <v>0</v>
      </c>
      <c r="AG28" s="189">
        <v>0</v>
      </c>
      <c r="AH28" s="189">
        <v>0</v>
      </c>
      <c r="AI28" s="189">
        <v>0</v>
      </c>
      <c r="AJ28" s="189">
        <v>0</v>
      </c>
      <c r="AK28" s="189">
        <v>0</v>
      </c>
      <c r="AL28" s="189">
        <v>0</v>
      </c>
      <c r="AM28" s="189">
        <v>0</v>
      </c>
      <c r="AN28" s="189">
        <v>0</v>
      </c>
      <c r="AO28" s="189">
        <v>0</v>
      </c>
      <c r="AP28" s="189">
        <v>0</v>
      </c>
      <c r="AQ28" s="189">
        <v>0</v>
      </c>
      <c r="AR28" s="189">
        <v>0</v>
      </c>
      <c r="AS28" s="189">
        <v>0</v>
      </c>
      <c r="AT28" s="189">
        <v>0</v>
      </c>
      <c r="AU28" s="189">
        <v>0</v>
      </c>
      <c r="AV28" s="189">
        <v>0</v>
      </c>
      <c r="AW28" s="189">
        <v>0</v>
      </c>
      <c r="AX28" s="189">
        <v>0</v>
      </c>
      <c r="AY28" s="189">
        <v>0</v>
      </c>
      <c r="AZ28" s="189">
        <v>0</v>
      </c>
      <c r="BA28" s="189">
        <v>0</v>
      </c>
      <c r="BB28" s="189">
        <v>0</v>
      </c>
      <c r="BC28" s="189">
        <v>0</v>
      </c>
      <c r="BD28" s="189">
        <v>0</v>
      </c>
      <c r="BE28" s="189">
        <v>0</v>
      </c>
      <c r="BF28" s="189">
        <v>0</v>
      </c>
      <c r="BG28" s="189">
        <v>0</v>
      </c>
      <c r="BH28" s="189">
        <v>0</v>
      </c>
      <c r="BI28" s="189">
        <v>0</v>
      </c>
      <c r="BJ28" s="189">
        <v>0</v>
      </c>
      <c r="BK28" s="189">
        <v>0</v>
      </c>
      <c r="BL28" s="189">
        <v>0</v>
      </c>
      <c r="BM28" s="189">
        <v>0</v>
      </c>
      <c r="BN28" s="189">
        <v>0</v>
      </c>
      <c r="BO28" s="189">
        <v>0</v>
      </c>
      <c r="BP28" s="189">
        <v>0</v>
      </c>
      <c r="BQ28" s="189">
        <v>0</v>
      </c>
      <c r="BR28" s="189">
        <v>0</v>
      </c>
      <c r="BS28" s="189">
        <v>0</v>
      </c>
      <c r="BT28" s="189">
        <v>0</v>
      </c>
      <c r="BU28" s="189">
        <v>0</v>
      </c>
      <c r="BV28" s="189">
        <v>0</v>
      </c>
      <c r="BW28" s="189">
        <v>0</v>
      </c>
      <c r="BX28" s="189">
        <v>0</v>
      </c>
      <c r="BY28" s="189">
        <v>0</v>
      </c>
      <c r="BZ28" s="189">
        <v>0</v>
      </c>
      <c r="CA28" s="189">
        <v>0</v>
      </c>
      <c r="CB28" s="189">
        <v>0</v>
      </c>
      <c r="CC28" s="189">
        <v>0</v>
      </c>
      <c r="CD28" s="189">
        <v>0</v>
      </c>
      <c r="CE28" s="189">
        <v>0</v>
      </c>
      <c r="CF28" s="189">
        <v>0</v>
      </c>
      <c r="CG28" s="189">
        <v>0</v>
      </c>
      <c r="CH28" s="189">
        <v>0</v>
      </c>
      <c r="CI28" s="191">
        <v>0</v>
      </c>
    </row>
    <row r="29" spans="1:87">
      <c r="A29" s="78"/>
      <c r="C29" s="177"/>
      <c r="D29" s="177"/>
      <c r="E29" s="177"/>
      <c r="F29" s="177"/>
      <c r="G29" s="177"/>
      <c r="H29" s="178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8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9"/>
    </row>
    <row r="30" spans="1:87" s="64" customFormat="1">
      <c r="A30" s="90">
        <v>2</v>
      </c>
      <c r="B30" s="91" t="s">
        <v>122</v>
      </c>
      <c r="C30" s="195">
        <f>C32+C48</f>
        <v>152.84702502000002</v>
      </c>
      <c r="D30" s="195">
        <f t="shared" ref="D30:AU30" si="112">D32+D48+D58</f>
        <v>110.22048639154349</v>
      </c>
      <c r="E30" s="195">
        <f t="shared" si="112"/>
        <v>390.45988712363095</v>
      </c>
      <c r="F30" s="195">
        <f t="shared" si="112"/>
        <v>841.76038931282335</v>
      </c>
      <c r="G30" s="195">
        <f t="shared" si="112"/>
        <v>454.25073279057477</v>
      </c>
      <c r="H30" s="194">
        <f t="shared" si="112"/>
        <v>11.446696129704641</v>
      </c>
      <c r="I30" s="195">
        <f t="shared" si="112"/>
        <v>79.014019278721889</v>
      </c>
      <c r="J30" s="195">
        <f t="shared" si="112"/>
        <v>22.822280623203675</v>
      </c>
      <c r="K30" s="195">
        <f t="shared" si="112"/>
        <v>39.564028988369806</v>
      </c>
      <c r="L30" s="195">
        <f t="shared" si="112"/>
        <v>53.236454495854332</v>
      </c>
      <c r="M30" s="195">
        <f t="shared" si="112"/>
        <v>13.863710177911884</v>
      </c>
      <c r="N30" s="195">
        <f t="shared" si="112"/>
        <v>23.353718588408569</v>
      </c>
      <c r="O30" s="195">
        <f t="shared" si="112"/>
        <v>19.766603129368718</v>
      </c>
      <c r="P30" s="195">
        <f t="shared" si="112"/>
        <v>13.577548592952109</v>
      </c>
      <c r="Q30" s="195">
        <f t="shared" si="112"/>
        <v>21.973435332600488</v>
      </c>
      <c r="R30" s="195">
        <f t="shared" si="112"/>
        <v>324.57409937332847</v>
      </c>
      <c r="S30" s="195">
        <f t="shared" si="112"/>
        <v>30.334803824749876</v>
      </c>
      <c r="T30" s="195">
        <f t="shared" si="112"/>
        <v>164.58665649</v>
      </c>
      <c r="U30" s="195">
        <f t="shared" si="112"/>
        <v>176.14073732332864</v>
      </c>
      <c r="V30" s="195">
        <f t="shared" si="112"/>
        <v>281.90762166898548</v>
      </c>
      <c r="W30" s="195">
        <f t="shared" si="112"/>
        <v>219.1253738305094</v>
      </c>
      <c r="X30" s="195">
        <f t="shared" si="112"/>
        <v>59.658220435561859</v>
      </c>
      <c r="Y30" s="195">
        <f t="shared" si="112"/>
        <v>185.87438458669197</v>
      </c>
      <c r="Z30" s="195">
        <f t="shared" si="112"/>
        <v>70.195666778477801</v>
      </c>
      <c r="AA30" s="195">
        <f t="shared" si="112"/>
        <v>138.52246098984313</v>
      </c>
      <c r="AB30" s="194">
        <f t="shared" si="112"/>
        <v>2.9073258700000006</v>
      </c>
      <c r="AC30" s="195">
        <f t="shared" si="112"/>
        <v>3.0824394755310869</v>
      </c>
      <c r="AD30" s="195">
        <f t="shared" si="112"/>
        <v>5.4569307841735535</v>
      </c>
      <c r="AE30" s="195">
        <f t="shared" si="112"/>
        <v>3.2758539666666691</v>
      </c>
      <c r="AF30" s="195">
        <f t="shared" si="112"/>
        <v>5.7352070433333306</v>
      </c>
      <c r="AG30" s="195">
        <f t="shared" si="112"/>
        <v>70.002958268721883</v>
      </c>
      <c r="AH30" s="195">
        <f t="shared" si="112"/>
        <v>3.2123225997309648</v>
      </c>
      <c r="AI30" s="195">
        <f t="shared" si="112"/>
        <v>16.540770840139373</v>
      </c>
      <c r="AJ30" s="195">
        <f t="shared" si="112"/>
        <v>3.0691871833333377</v>
      </c>
      <c r="AK30" s="195">
        <f t="shared" si="112"/>
        <v>6.0392733628900217</v>
      </c>
      <c r="AL30" s="195">
        <f t="shared" si="112"/>
        <v>8.849681133333327</v>
      </c>
      <c r="AM30" s="195">
        <f t="shared" si="112"/>
        <v>24.675074492146457</v>
      </c>
      <c r="AN30" s="195">
        <f t="shared" si="112"/>
        <v>7.8405901611088265</v>
      </c>
      <c r="AO30" s="195">
        <f t="shared" si="112"/>
        <v>18.511018564283102</v>
      </c>
      <c r="AP30" s="195">
        <f t="shared" si="112"/>
        <v>26.884845770462398</v>
      </c>
      <c r="AQ30" s="195">
        <f t="shared" si="112"/>
        <v>2.4807541203836019</v>
      </c>
      <c r="AR30" s="195">
        <f t="shared" si="112"/>
        <v>6.4948041100000005</v>
      </c>
      <c r="AS30" s="195">
        <f t="shared" si="112"/>
        <v>4.8881519475282795</v>
      </c>
      <c r="AT30" s="195">
        <f t="shared" si="112"/>
        <v>5.7598897198101096</v>
      </c>
      <c r="AU30" s="195">
        <f t="shared" si="112"/>
        <v>10.981699863742955</v>
      </c>
      <c r="AV30" s="195">
        <f t="shared" ref="AV30:CI30" si="113">AV32+AV48+AV58</f>
        <v>6.6121290048555057</v>
      </c>
      <c r="AW30" s="195">
        <f t="shared" si="113"/>
        <v>5.0849208388664682</v>
      </c>
      <c r="AX30" s="195">
        <f t="shared" si="113"/>
        <v>6.8144156800000015</v>
      </c>
      <c r="AY30" s="195">
        <f t="shared" si="113"/>
        <v>7.8672666105022504</v>
      </c>
      <c r="AZ30" s="195">
        <f t="shared" si="113"/>
        <v>2.676136769623465</v>
      </c>
      <c r="BA30" s="195">
        <f t="shared" si="113"/>
        <v>8.0704091600000005</v>
      </c>
      <c r="BB30" s="195">
        <f t="shared" si="113"/>
        <v>2.8310026633286425</v>
      </c>
      <c r="BC30" s="195">
        <f t="shared" si="113"/>
        <v>14.259581169999992</v>
      </c>
      <c r="BD30" s="195">
        <f t="shared" si="113"/>
        <v>3.2426984992718562</v>
      </c>
      <c r="BE30" s="195">
        <f t="shared" si="113"/>
        <v>4.4711556633286405</v>
      </c>
      <c r="BF30" s="195">
        <f t="shared" si="113"/>
        <v>16.138189388890524</v>
      </c>
      <c r="BG30" s="195">
        <f t="shared" si="113"/>
        <v>4.2527572599999921</v>
      </c>
      <c r="BH30" s="195">
        <f t="shared" si="113"/>
        <v>304.18315272443795</v>
      </c>
      <c r="BI30" s="195">
        <f t="shared" si="113"/>
        <v>4.9278962433286368</v>
      </c>
      <c r="BJ30" s="195">
        <f t="shared" si="113"/>
        <v>4.0829362898428254</v>
      </c>
      <c r="BK30" s="195">
        <f t="shared" si="113"/>
        <v>21.323971291578417</v>
      </c>
      <c r="BL30" s="195">
        <f t="shared" si="113"/>
        <v>12.953004959999999</v>
      </c>
      <c r="BM30" s="195">
        <f t="shared" si="113"/>
        <v>47.70659011</v>
      </c>
      <c r="BN30" s="195">
        <f t="shared" si="113"/>
        <v>103.92706142</v>
      </c>
      <c r="BO30" s="195">
        <f t="shared" si="113"/>
        <v>50.017543199999999</v>
      </c>
      <c r="BP30" s="195">
        <f t="shared" si="113"/>
        <v>25.017722713328649</v>
      </c>
      <c r="BQ30" s="195">
        <f t="shared" si="113"/>
        <v>101.10547140999999</v>
      </c>
      <c r="BR30" s="195">
        <f t="shared" si="113"/>
        <v>168.35063543009241</v>
      </c>
      <c r="BS30" s="195">
        <f t="shared" si="113"/>
        <v>29.298633448893064</v>
      </c>
      <c r="BT30" s="195">
        <f t="shared" si="113"/>
        <v>84.258352790000004</v>
      </c>
      <c r="BU30" s="195">
        <f t="shared" si="113"/>
        <v>6.8169173899999942</v>
      </c>
      <c r="BV30" s="195">
        <f t="shared" si="113"/>
        <v>6.4152842741793785</v>
      </c>
      <c r="BW30" s="195">
        <f t="shared" si="113"/>
        <v>205.89317216633</v>
      </c>
      <c r="BX30" s="195">
        <f t="shared" si="113"/>
        <v>26.584396078890514</v>
      </c>
      <c r="BY30" s="195">
        <f t="shared" si="113"/>
        <v>8.7923055766713532</v>
      </c>
      <c r="BZ30" s="195">
        <f t="shared" si="113"/>
        <v>24.281518779999999</v>
      </c>
      <c r="CA30" s="195">
        <f t="shared" si="113"/>
        <v>67.149025676691963</v>
      </c>
      <c r="CB30" s="195">
        <f t="shared" si="113"/>
        <v>40.077497030000004</v>
      </c>
      <c r="CC30" s="195">
        <f t="shared" si="113"/>
        <v>78.647861880000008</v>
      </c>
      <c r="CD30" s="195">
        <f t="shared" si="113"/>
        <v>6.5218897184777846</v>
      </c>
      <c r="CE30" s="195">
        <f t="shared" si="113"/>
        <v>27.059038699999995</v>
      </c>
      <c r="CF30" s="195">
        <f t="shared" si="113"/>
        <v>36.614738360000025</v>
      </c>
      <c r="CG30" s="195">
        <f t="shared" si="113"/>
        <v>16.337150809999986</v>
      </c>
      <c r="CH30" s="195">
        <f t="shared" si="113"/>
        <v>43.760194969843127</v>
      </c>
      <c r="CI30" s="196">
        <f t="shared" si="113"/>
        <v>78.425115210000001</v>
      </c>
    </row>
    <row r="31" spans="1:87">
      <c r="A31" s="78"/>
      <c r="C31" s="177"/>
      <c r="D31" s="177"/>
      <c r="E31" s="177"/>
      <c r="F31" s="177"/>
      <c r="G31" s="177"/>
      <c r="H31" s="178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8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9"/>
    </row>
    <row r="32" spans="1:87">
      <c r="A32" s="89">
        <v>21</v>
      </c>
      <c r="B32" s="5" t="s">
        <v>187</v>
      </c>
      <c r="C32" s="180">
        <f t="shared" ref="C32:AA32" si="114">+C33+C34+C35+C39+C41+C45</f>
        <v>37.416241390000003</v>
      </c>
      <c r="D32" s="180">
        <f t="shared" si="114"/>
        <v>44.504653414013468</v>
      </c>
      <c r="E32" s="180">
        <f t="shared" si="114"/>
        <v>45.067890805538163</v>
      </c>
      <c r="F32" s="180">
        <f t="shared" si="114"/>
        <v>46.75680038231431</v>
      </c>
      <c r="G32" s="180">
        <f t="shared" si="114"/>
        <v>54.476672090574745</v>
      </c>
      <c r="H32" s="181">
        <f t="shared" si="114"/>
        <v>8.8675686299999992</v>
      </c>
      <c r="I32" s="180">
        <f t="shared" si="114"/>
        <v>10.00195031</v>
      </c>
      <c r="J32" s="180">
        <f t="shared" si="114"/>
        <v>8.4866790900000026</v>
      </c>
      <c r="K32" s="180">
        <f t="shared" si="114"/>
        <v>10.060043360000002</v>
      </c>
      <c r="L32" s="180">
        <f t="shared" si="114"/>
        <v>8.2603446058543302</v>
      </c>
      <c r="M32" s="180">
        <f t="shared" si="114"/>
        <v>10.595167120383604</v>
      </c>
      <c r="N32" s="180">
        <f t="shared" si="114"/>
        <v>14.372222625562259</v>
      </c>
      <c r="O32" s="180">
        <f t="shared" si="114"/>
        <v>11.276919062213276</v>
      </c>
      <c r="P32" s="180">
        <f t="shared" si="114"/>
        <v>8.0294791529521081</v>
      </c>
      <c r="Q32" s="180">
        <f t="shared" si="114"/>
        <v>10.887900332600488</v>
      </c>
      <c r="R32" s="180">
        <f t="shared" si="114"/>
        <v>13.005572493328476</v>
      </c>
      <c r="S32" s="180">
        <f t="shared" si="114"/>
        <v>13.144938826657091</v>
      </c>
      <c r="T32" s="180">
        <f t="shared" si="114"/>
        <v>8.8441624799999996</v>
      </c>
      <c r="U32" s="180">
        <f t="shared" si="114"/>
        <v>14.898848503328646</v>
      </c>
      <c r="V32" s="180">
        <f t="shared" si="114"/>
        <v>11.351170998985493</v>
      </c>
      <c r="W32" s="180">
        <f t="shared" si="114"/>
        <v>11.662618400000177</v>
      </c>
      <c r="X32" s="180">
        <f t="shared" si="114"/>
        <v>9.6976684355618676</v>
      </c>
      <c r="Y32" s="180">
        <f t="shared" si="114"/>
        <v>15.166545076691952</v>
      </c>
      <c r="Z32" s="180">
        <f t="shared" si="114"/>
        <v>16.5809038584778</v>
      </c>
      <c r="AA32" s="180">
        <f t="shared" si="114"/>
        <v>13.031554719843124</v>
      </c>
      <c r="AB32" s="181">
        <f>+AB33+AB34+AB35+AB39+AB41+AB45</f>
        <v>2.9073258700000006</v>
      </c>
      <c r="AC32" s="180">
        <f t="shared" ref="AC32:CI32" si="115">+AC33+AC34+AC35+AC39+AC41+AC45</f>
        <v>2.0550346500000001</v>
      </c>
      <c r="AD32" s="180">
        <f t="shared" si="115"/>
        <v>3.9052081099999985</v>
      </c>
      <c r="AE32" s="180">
        <f t="shared" si="115"/>
        <v>3.0685873000000026</v>
      </c>
      <c r="AF32" s="180">
        <f t="shared" si="115"/>
        <v>3.5544514099999969</v>
      </c>
      <c r="AG32" s="180">
        <f t="shared" si="115"/>
        <v>3.3789116000000003</v>
      </c>
      <c r="AH32" s="180">
        <f t="shared" si="115"/>
        <v>2.5968221000000007</v>
      </c>
      <c r="AI32" s="180">
        <f t="shared" si="115"/>
        <v>3.2186431399999975</v>
      </c>
      <c r="AJ32" s="180">
        <f t="shared" si="115"/>
        <v>2.6712138500000044</v>
      </c>
      <c r="AK32" s="180">
        <f t="shared" si="115"/>
        <v>4.1658361300000024</v>
      </c>
      <c r="AL32" s="180">
        <f t="shared" si="115"/>
        <v>3.222477799999993</v>
      </c>
      <c r="AM32" s="180">
        <f t="shared" si="115"/>
        <v>2.6717294300000063</v>
      </c>
      <c r="AN32" s="180">
        <f t="shared" si="115"/>
        <v>2.0863252711088265</v>
      </c>
      <c r="AO32" s="180">
        <f t="shared" si="115"/>
        <v>2.5110185642831029</v>
      </c>
      <c r="AP32" s="180">
        <f t="shared" si="115"/>
        <v>3.6630007704624008</v>
      </c>
      <c r="AQ32" s="180">
        <f t="shared" si="115"/>
        <v>2.4807541203836019</v>
      </c>
      <c r="AR32" s="180">
        <f t="shared" si="115"/>
        <v>4.7845581100000008</v>
      </c>
      <c r="AS32" s="180">
        <f t="shared" si="115"/>
        <v>3.32985489</v>
      </c>
      <c r="AT32" s="180">
        <f t="shared" si="115"/>
        <v>4.6573091799999951</v>
      </c>
      <c r="AU32" s="180">
        <f t="shared" si="115"/>
        <v>3.8496257255622663</v>
      </c>
      <c r="AV32" s="180">
        <f t="shared" si="115"/>
        <v>5.8652877199999978</v>
      </c>
      <c r="AW32" s="180">
        <f t="shared" si="115"/>
        <v>3.4354495811074686</v>
      </c>
      <c r="AX32" s="180">
        <f t="shared" si="115"/>
        <v>3.7392406800000018</v>
      </c>
      <c r="AY32" s="180">
        <f t="shared" si="115"/>
        <v>4.102228801105805</v>
      </c>
      <c r="AZ32" s="180">
        <f t="shared" si="115"/>
        <v>2.676136769623465</v>
      </c>
      <c r="BA32" s="180">
        <f t="shared" si="115"/>
        <v>2.5223397200000006</v>
      </c>
      <c r="BB32" s="180">
        <f t="shared" si="115"/>
        <v>2.8310026633286425</v>
      </c>
      <c r="BC32" s="180">
        <f t="shared" si="115"/>
        <v>3.174046169999992</v>
      </c>
      <c r="BD32" s="180">
        <f t="shared" si="115"/>
        <v>3.2426984992718562</v>
      </c>
      <c r="BE32" s="180">
        <f t="shared" si="115"/>
        <v>4.4711556633286405</v>
      </c>
      <c r="BF32" s="180">
        <f t="shared" si="115"/>
        <v>4.5696625088905254</v>
      </c>
      <c r="BG32" s="180">
        <f t="shared" si="115"/>
        <v>4.2527572599999921</v>
      </c>
      <c r="BH32" s="180">
        <f t="shared" si="115"/>
        <v>4.1831527244379574</v>
      </c>
      <c r="BI32" s="180">
        <f t="shared" si="115"/>
        <v>4.9278962433286368</v>
      </c>
      <c r="BJ32" s="180">
        <f t="shared" si="115"/>
        <v>3.4707704400000097</v>
      </c>
      <c r="BK32" s="180">
        <f t="shared" si="115"/>
        <v>4.7462721433284454</v>
      </c>
      <c r="BL32" s="180">
        <f t="shared" si="115"/>
        <v>1.1207119600000002</v>
      </c>
      <c r="BM32" s="180">
        <f t="shared" si="115"/>
        <v>4.0763331100000002</v>
      </c>
      <c r="BN32" s="180">
        <f t="shared" si="115"/>
        <v>3.6471174099999999</v>
      </c>
      <c r="BO32" s="180">
        <f t="shared" si="115"/>
        <v>4.3245115099999998</v>
      </c>
      <c r="BP32" s="180">
        <f t="shared" si="115"/>
        <v>3.5891512933286474</v>
      </c>
      <c r="BQ32" s="180">
        <f t="shared" si="115"/>
        <v>6.9851856999999997</v>
      </c>
      <c r="BR32" s="180">
        <f t="shared" si="115"/>
        <v>5.5865580300924149</v>
      </c>
      <c r="BS32" s="180">
        <f t="shared" si="115"/>
        <v>2.7183484488930625</v>
      </c>
      <c r="BT32" s="180">
        <f t="shared" si="115"/>
        <v>3.0462645200000149</v>
      </c>
      <c r="BU32" s="180">
        <f t="shared" si="115"/>
        <v>6.294872069999994</v>
      </c>
      <c r="BV32" s="180">
        <f t="shared" si="115"/>
        <v>1.8110760066715421</v>
      </c>
      <c r="BW32" s="180">
        <f t="shared" si="115"/>
        <v>3.5566703233286425</v>
      </c>
      <c r="BX32" s="180">
        <f t="shared" si="115"/>
        <v>2.5843960788905136</v>
      </c>
      <c r="BY32" s="180">
        <f t="shared" si="115"/>
        <v>3.8267535766713543</v>
      </c>
      <c r="BZ32" s="180">
        <f t="shared" si="115"/>
        <v>3.2865187799999998</v>
      </c>
      <c r="CA32" s="180">
        <f t="shared" si="115"/>
        <v>5.2925290066919572</v>
      </c>
      <c r="CB32" s="180">
        <f t="shared" si="115"/>
        <v>3.6166347099999978</v>
      </c>
      <c r="CC32" s="180">
        <f t="shared" si="115"/>
        <v>6.2573813599999966</v>
      </c>
      <c r="CD32" s="180">
        <f t="shared" si="115"/>
        <v>6.0224626384777844</v>
      </c>
      <c r="CE32" s="180">
        <f t="shared" si="115"/>
        <v>6.7066800699999938</v>
      </c>
      <c r="CF32" s="180">
        <f t="shared" si="115"/>
        <v>3.8517611500000228</v>
      </c>
      <c r="CG32" s="180">
        <f t="shared" si="115"/>
        <v>2.1096420999999879</v>
      </c>
      <c r="CH32" s="180">
        <f t="shared" si="115"/>
        <v>2.5229292398431307</v>
      </c>
      <c r="CI32" s="182">
        <f t="shared" si="115"/>
        <v>8.398983380000006</v>
      </c>
    </row>
    <row r="33" spans="1:87">
      <c r="A33" s="86">
        <v>211</v>
      </c>
      <c r="B33" s="116" t="s">
        <v>29</v>
      </c>
      <c r="C33" s="183">
        <f t="shared" ref="C33" si="116">+SUM(AB33:AM33)</f>
        <v>0</v>
      </c>
      <c r="D33" s="183">
        <f t="shared" ref="D33" si="117">+SUM(AN33:AY33)</f>
        <v>0</v>
      </c>
      <c r="E33" s="183">
        <f t="shared" ref="E33:E34" si="118">+SUM(AZ33:BK33)</f>
        <v>0</v>
      </c>
      <c r="F33" s="183">
        <f t="shared" ref="F33:F34" si="119">+SUM(BL33:BW33)</f>
        <v>0</v>
      </c>
      <c r="G33" s="183">
        <f t="shared" ref="G33:G34" si="120">+SUM(BX33:CI33)</f>
        <v>0</v>
      </c>
      <c r="H33" s="184">
        <f t="shared" ref="H33:H34" si="121">+SUM(AB33:AD33)</f>
        <v>0</v>
      </c>
      <c r="I33" s="183">
        <f t="shared" ref="I33:I34" si="122">+SUM(AE33:AG33)</f>
        <v>0</v>
      </c>
      <c r="J33" s="183">
        <f t="shared" ref="J33:J34" si="123">+SUM(AH33:AJ33)</f>
        <v>0</v>
      </c>
      <c r="K33" s="183">
        <f t="shared" ref="K33:K34" si="124">+SUM(AK33:AM33)</f>
        <v>0</v>
      </c>
      <c r="L33" s="183">
        <f>+SUM(AN33:AP33)</f>
        <v>0</v>
      </c>
      <c r="M33" s="183">
        <f>+SUM(AQ33:AS33)</f>
        <v>0</v>
      </c>
      <c r="N33" s="183">
        <f>+SUM(AT33:AV33)</f>
        <v>0</v>
      </c>
      <c r="O33" s="183">
        <f>+SUM(AW33:AY33)</f>
        <v>0</v>
      </c>
      <c r="P33" s="183">
        <f>+SUM(AZ33:BB33)</f>
        <v>0</v>
      </c>
      <c r="Q33" s="183">
        <f>+SUM(BC33:BE33)</f>
        <v>0</v>
      </c>
      <c r="R33" s="183">
        <f>+SUM(BF33:BH33)</f>
        <v>0</v>
      </c>
      <c r="S33" s="183">
        <f>+SUM(BI33:BK33)</f>
        <v>0</v>
      </c>
      <c r="T33" s="183">
        <f>+SUM(BL33:BN33)</f>
        <v>0</v>
      </c>
      <c r="U33" s="183">
        <f>+SUM(BO33:BQ33)</f>
        <v>0</v>
      </c>
      <c r="V33" s="183">
        <f>+SUM(BR33:BT33)</f>
        <v>0</v>
      </c>
      <c r="W33" s="183">
        <f>+SUM(BU33:BW33)</f>
        <v>0</v>
      </c>
      <c r="X33" s="183">
        <f>+SUM(BX33:BZ33)</f>
        <v>0</v>
      </c>
      <c r="Y33" s="183">
        <f>+SUM(CA33:CC33)</f>
        <v>0</v>
      </c>
      <c r="Z33" s="183">
        <f>+SUM(CD33:CF33)</f>
        <v>0</v>
      </c>
      <c r="AA33" s="183">
        <f>+SUM(CG33:CI33)</f>
        <v>0</v>
      </c>
      <c r="AB33" s="185">
        <v>0</v>
      </c>
      <c r="AC33" s="186">
        <v>0</v>
      </c>
      <c r="AD33" s="186">
        <v>0</v>
      </c>
      <c r="AE33" s="186">
        <v>0</v>
      </c>
      <c r="AF33" s="186">
        <v>0</v>
      </c>
      <c r="AG33" s="186">
        <v>0</v>
      </c>
      <c r="AH33" s="186">
        <v>0</v>
      </c>
      <c r="AI33" s="186">
        <v>0</v>
      </c>
      <c r="AJ33" s="186">
        <v>0</v>
      </c>
      <c r="AK33" s="186">
        <v>0</v>
      </c>
      <c r="AL33" s="186">
        <v>0</v>
      </c>
      <c r="AM33" s="186">
        <v>0</v>
      </c>
      <c r="AN33" s="186">
        <v>0</v>
      </c>
      <c r="AO33" s="186">
        <v>0</v>
      </c>
      <c r="AP33" s="186">
        <v>0</v>
      </c>
      <c r="AQ33" s="186">
        <v>0</v>
      </c>
      <c r="AR33" s="186">
        <v>0</v>
      </c>
      <c r="AS33" s="186">
        <v>0</v>
      </c>
      <c r="AT33" s="186">
        <v>0</v>
      </c>
      <c r="AU33" s="186">
        <v>0</v>
      </c>
      <c r="AV33" s="186">
        <v>0</v>
      </c>
      <c r="AW33" s="186">
        <v>0</v>
      </c>
      <c r="AX33" s="186">
        <v>0</v>
      </c>
      <c r="AY33" s="186">
        <v>0</v>
      </c>
      <c r="AZ33" s="186">
        <v>0</v>
      </c>
      <c r="BA33" s="186">
        <v>0</v>
      </c>
      <c r="BB33" s="186"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7">
        <v>0</v>
      </c>
    </row>
    <row r="34" spans="1:87">
      <c r="A34" s="86">
        <v>212</v>
      </c>
      <c r="B34" s="116" t="s">
        <v>28</v>
      </c>
      <c r="C34" s="183">
        <f t="shared" ref="C34" si="125">+SUM(AB34:AM34)</f>
        <v>0</v>
      </c>
      <c r="D34" s="183">
        <f t="shared" ref="D34" si="126">+SUM(AN34:AY34)</f>
        <v>0</v>
      </c>
      <c r="E34" s="183">
        <f t="shared" si="118"/>
        <v>0</v>
      </c>
      <c r="F34" s="183">
        <f t="shared" si="119"/>
        <v>0</v>
      </c>
      <c r="G34" s="183">
        <f t="shared" si="120"/>
        <v>0</v>
      </c>
      <c r="H34" s="184">
        <f t="shared" si="121"/>
        <v>0</v>
      </c>
      <c r="I34" s="183">
        <f t="shared" si="122"/>
        <v>0</v>
      </c>
      <c r="J34" s="183">
        <f t="shared" si="123"/>
        <v>0</v>
      </c>
      <c r="K34" s="183">
        <f t="shared" si="124"/>
        <v>0</v>
      </c>
      <c r="L34" s="183">
        <f>+SUM(AN34:AP34)</f>
        <v>0</v>
      </c>
      <c r="M34" s="183">
        <f>+SUM(AQ34:AS34)</f>
        <v>0</v>
      </c>
      <c r="N34" s="183">
        <f>+SUM(AT34:AV34)</f>
        <v>0</v>
      </c>
      <c r="O34" s="183">
        <f>+SUM(AW34:AY34)</f>
        <v>0</v>
      </c>
      <c r="P34" s="183">
        <f>+SUM(AZ34:BB34)</f>
        <v>0</v>
      </c>
      <c r="Q34" s="183">
        <f>+SUM(BC34:BE34)</f>
        <v>0</v>
      </c>
      <c r="R34" s="183">
        <f>+SUM(BF34:BH34)</f>
        <v>0</v>
      </c>
      <c r="S34" s="183">
        <f>+SUM(BI34:BK34)</f>
        <v>0</v>
      </c>
      <c r="T34" s="183">
        <f>+SUM(BL34:BN34)</f>
        <v>0</v>
      </c>
      <c r="U34" s="183">
        <f>+SUM(BO34:BQ34)</f>
        <v>0</v>
      </c>
      <c r="V34" s="183">
        <f>+SUM(BR34:BT34)</f>
        <v>0</v>
      </c>
      <c r="W34" s="183">
        <f>+SUM(BU34:BW34)</f>
        <v>0</v>
      </c>
      <c r="X34" s="183">
        <f>+SUM(BX34:BZ34)</f>
        <v>0</v>
      </c>
      <c r="Y34" s="183">
        <f>+SUM(CA34:CC34)</f>
        <v>0</v>
      </c>
      <c r="Z34" s="183">
        <f>+SUM(CD34:CF34)</f>
        <v>0</v>
      </c>
      <c r="AA34" s="183">
        <f>+SUM(CG34:CI34)</f>
        <v>0</v>
      </c>
      <c r="AB34" s="185">
        <v>0</v>
      </c>
      <c r="AC34" s="186">
        <v>0</v>
      </c>
      <c r="AD34" s="186">
        <v>0</v>
      </c>
      <c r="AE34" s="186">
        <v>0</v>
      </c>
      <c r="AF34" s="186">
        <v>0</v>
      </c>
      <c r="AG34" s="186">
        <v>0</v>
      </c>
      <c r="AH34" s="186">
        <v>0</v>
      </c>
      <c r="AI34" s="186">
        <v>0</v>
      </c>
      <c r="AJ34" s="186">
        <v>0</v>
      </c>
      <c r="AK34" s="186">
        <v>0</v>
      </c>
      <c r="AL34" s="186">
        <v>0</v>
      </c>
      <c r="AM34" s="186">
        <v>0</v>
      </c>
      <c r="AN34" s="186">
        <v>0</v>
      </c>
      <c r="AO34" s="186">
        <v>0</v>
      </c>
      <c r="AP34" s="186">
        <v>0</v>
      </c>
      <c r="AQ34" s="186">
        <v>0</v>
      </c>
      <c r="AR34" s="186">
        <v>0</v>
      </c>
      <c r="AS34" s="186">
        <v>0</v>
      </c>
      <c r="AT34" s="186">
        <v>0</v>
      </c>
      <c r="AU34" s="186">
        <v>0</v>
      </c>
      <c r="AV34" s="186">
        <v>0</v>
      </c>
      <c r="AW34" s="186">
        <v>0</v>
      </c>
      <c r="AX34" s="186">
        <v>0</v>
      </c>
      <c r="AY34" s="186">
        <v>0</v>
      </c>
      <c r="AZ34" s="186">
        <v>0</v>
      </c>
      <c r="BA34" s="186">
        <v>0</v>
      </c>
      <c r="BB34" s="186">
        <v>0</v>
      </c>
      <c r="BC34" s="186">
        <v>0</v>
      </c>
      <c r="BD34" s="186">
        <v>0</v>
      </c>
      <c r="BE34" s="186">
        <v>0</v>
      </c>
      <c r="BF34" s="186">
        <v>0</v>
      </c>
      <c r="BG34" s="186">
        <v>0</v>
      </c>
      <c r="BH34" s="186">
        <v>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0</v>
      </c>
      <c r="BO34" s="186">
        <v>0</v>
      </c>
      <c r="BP34" s="186">
        <v>0</v>
      </c>
      <c r="BQ34" s="186">
        <v>0</v>
      </c>
      <c r="BR34" s="186">
        <v>0</v>
      </c>
      <c r="BS34" s="186">
        <v>0</v>
      </c>
      <c r="BT34" s="186">
        <v>0</v>
      </c>
      <c r="BU34" s="186">
        <v>0</v>
      </c>
      <c r="BV34" s="186">
        <v>0</v>
      </c>
      <c r="BW34" s="186">
        <v>0</v>
      </c>
      <c r="BX34" s="186">
        <v>0</v>
      </c>
      <c r="BY34" s="186">
        <v>0</v>
      </c>
      <c r="BZ34" s="186">
        <v>0</v>
      </c>
      <c r="CA34" s="186">
        <v>0</v>
      </c>
      <c r="CB34" s="186">
        <v>0</v>
      </c>
      <c r="CC34" s="186">
        <v>0</v>
      </c>
      <c r="CD34" s="186">
        <v>0</v>
      </c>
      <c r="CE34" s="186">
        <v>0</v>
      </c>
      <c r="CF34" s="186">
        <v>0</v>
      </c>
      <c r="CG34" s="186">
        <v>0</v>
      </c>
      <c r="CH34" s="186">
        <v>0</v>
      </c>
      <c r="CI34" s="187">
        <v>0</v>
      </c>
    </row>
    <row r="35" spans="1:87">
      <c r="A35" s="86">
        <v>213</v>
      </c>
      <c r="B35" s="116" t="s">
        <v>30</v>
      </c>
      <c r="C35" s="186">
        <f t="shared" ref="C35:AA35" si="127">SUM(C36:C37)</f>
        <v>0</v>
      </c>
      <c r="D35" s="186">
        <f t="shared" si="127"/>
        <v>0.63340016401345844</v>
      </c>
      <c r="E35" s="186">
        <f t="shared" si="127"/>
        <v>0.60109638553817002</v>
      </c>
      <c r="F35" s="186">
        <f t="shared" si="127"/>
        <v>0.40820222231431907</v>
      </c>
      <c r="G35" s="186">
        <f t="shared" si="127"/>
        <v>0.31485142057473953</v>
      </c>
      <c r="H35" s="185">
        <f t="shared" si="127"/>
        <v>0</v>
      </c>
      <c r="I35" s="186">
        <f t="shared" si="127"/>
        <v>0</v>
      </c>
      <c r="J35" s="186">
        <f t="shared" si="127"/>
        <v>0</v>
      </c>
      <c r="K35" s="186">
        <f t="shared" si="127"/>
        <v>0</v>
      </c>
      <c r="L35" s="186">
        <f t="shared" si="127"/>
        <v>0.33599608585433105</v>
      </c>
      <c r="M35" s="186">
        <f t="shared" si="127"/>
        <v>5.7563800383601336E-2</v>
      </c>
      <c r="N35" s="186">
        <f t="shared" si="127"/>
        <v>7.5555555562257765E-2</v>
      </c>
      <c r="O35" s="186">
        <f t="shared" si="127"/>
        <v>0.16428472221326829</v>
      </c>
      <c r="P35" s="186">
        <f t="shared" si="127"/>
        <v>0.24019580295210702</v>
      </c>
      <c r="Q35" s="186">
        <f t="shared" si="127"/>
        <v>0.24125058260048926</v>
      </c>
      <c r="R35" s="186">
        <f t="shared" si="127"/>
        <v>8.7833333328467794E-2</v>
      </c>
      <c r="S35" s="186">
        <f t="shared" si="127"/>
        <v>3.1816666657106023E-2</v>
      </c>
      <c r="T35" s="186">
        <f t="shared" si="127"/>
        <v>6.1100000000000002E-2</v>
      </c>
      <c r="U35" s="186">
        <f t="shared" si="127"/>
        <v>4.1443333328645679E-2</v>
      </c>
      <c r="V35" s="186">
        <f t="shared" si="127"/>
        <v>0.25943388898548853</v>
      </c>
      <c r="W35" s="186">
        <f t="shared" si="127"/>
        <v>4.6225000000184868E-2</v>
      </c>
      <c r="X35" s="186">
        <f t="shared" si="127"/>
        <v>3.6880555561868471E-2</v>
      </c>
      <c r="Y35" s="186">
        <f t="shared" si="127"/>
        <v>3.8986666691954247E-2</v>
      </c>
      <c r="Z35" s="186">
        <f t="shared" si="127"/>
        <v>0.18398252847778518</v>
      </c>
      <c r="AA35" s="186">
        <f t="shared" si="127"/>
        <v>5.5001669843131679E-2</v>
      </c>
      <c r="AB35" s="185">
        <f>SUM(AB36:AB37)</f>
        <v>0</v>
      </c>
      <c r="AC35" s="186">
        <f t="shared" ref="AC35:CI35" si="128">SUM(AC36:AC37)</f>
        <v>0</v>
      </c>
      <c r="AD35" s="186">
        <f t="shared" si="128"/>
        <v>0</v>
      </c>
      <c r="AE35" s="186">
        <f t="shared" si="128"/>
        <v>0</v>
      </c>
      <c r="AF35" s="186">
        <f t="shared" si="128"/>
        <v>0</v>
      </c>
      <c r="AG35" s="186">
        <f t="shared" si="128"/>
        <v>0</v>
      </c>
      <c r="AH35" s="186">
        <f t="shared" si="128"/>
        <v>0</v>
      </c>
      <c r="AI35" s="186">
        <f t="shared" si="128"/>
        <v>0</v>
      </c>
      <c r="AJ35" s="186">
        <f t="shared" si="128"/>
        <v>0</v>
      </c>
      <c r="AK35" s="186">
        <f t="shared" si="128"/>
        <v>0</v>
      </c>
      <c r="AL35" s="186">
        <f t="shared" si="128"/>
        <v>0</v>
      </c>
      <c r="AM35" s="186">
        <f t="shared" si="128"/>
        <v>0</v>
      </c>
      <c r="AN35" s="186">
        <f t="shared" si="128"/>
        <v>0.1064040311088264</v>
      </c>
      <c r="AO35" s="186">
        <f t="shared" si="128"/>
        <v>0.13318052428310365</v>
      </c>
      <c r="AP35" s="186">
        <f t="shared" si="128"/>
        <v>9.6411530462400988E-2</v>
      </c>
      <c r="AQ35" s="186">
        <f t="shared" si="128"/>
        <v>5.7563800383601336E-2</v>
      </c>
      <c r="AR35" s="186">
        <f t="shared" si="128"/>
        <v>0</v>
      </c>
      <c r="AS35" s="186">
        <f t="shared" si="128"/>
        <v>0</v>
      </c>
      <c r="AT35" s="186">
        <f t="shared" si="128"/>
        <v>0</v>
      </c>
      <c r="AU35" s="186">
        <f t="shared" si="128"/>
        <v>7.5555555562257765E-2</v>
      </c>
      <c r="AV35" s="186">
        <f t="shared" si="128"/>
        <v>0</v>
      </c>
      <c r="AW35" s="186">
        <f t="shared" si="128"/>
        <v>8.2236111107468604E-2</v>
      </c>
      <c r="AX35" s="186">
        <f t="shared" si="128"/>
        <v>0</v>
      </c>
      <c r="AY35" s="186">
        <f t="shared" si="128"/>
        <v>8.2048611105799668E-2</v>
      </c>
      <c r="AZ35" s="186">
        <f t="shared" si="128"/>
        <v>7.9137469623465087E-2</v>
      </c>
      <c r="BA35" s="186">
        <f t="shared" si="128"/>
        <v>8.3599999999999994E-2</v>
      </c>
      <c r="BB35" s="186">
        <f t="shared" si="128"/>
        <v>7.7458333328641951E-2</v>
      </c>
      <c r="BC35" s="186">
        <f t="shared" si="128"/>
        <v>8.6212499999992545E-2</v>
      </c>
      <c r="BD35" s="186">
        <f t="shared" si="128"/>
        <v>7.7579749271854764E-2</v>
      </c>
      <c r="BE35" s="186">
        <f t="shared" si="128"/>
        <v>7.7458333328641951E-2</v>
      </c>
      <c r="BF35" s="186">
        <f t="shared" si="128"/>
        <v>8.0513888890519733E-2</v>
      </c>
      <c r="BG35" s="186">
        <f t="shared" si="128"/>
        <v>0</v>
      </c>
      <c r="BH35" s="186">
        <f t="shared" si="128"/>
        <v>7.3194444379480559E-3</v>
      </c>
      <c r="BI35" s="186">
        <f t="shared" si="128"/>
        <v>9.8583333286447455E-3</v>
      </c>
      <c r="BJ35" s="186">
        <f t="shared" si="128"/>
        <v>0</v>
      </c>
      <c r="BK35" s="186">
        <f t="shared" si="128"/>
        <v>2.1958333328461276E-2</v>
      </c>
      <c r="BL35" s="186">
        <f t="shared" si="128"/>
        <v>2.1125000000000001E-2</v>
      </c>
      <c r="BM35" s="186">
        <f t="shared" si="128"/>
        <v>2.1125000000000001E-2</v>
      </c>
      <c r="BN35" s="186">
        <f t="shared" si="128"/>
        <v>1.8849999999999999E-2</v>
      </c>
      <c r="BO35" s="186">
        <f t="shared" si="128"/>
        <v>0</v>
      </c>
      <c r="BP35" s="186">
        <f t="shared" si="128"/>
        <v>1.4083333328645677E-2</v>
      </c>
      <c r="BQ35" s="186">
        <f t="shared" si="128"/>
        <v>2.7359999999999999E-2</v>
      </c>
      <c r="BR35" s="186">
        <f t="shared" si="128"/>
        <v>0.20617000009242259</v>
      </c>
      <c r="BS35" s="186">
        <f t="shared" si="128"/>
        <v>4.9038888893065971E-2</v>
      </c>
      <c r="BT35" s="186">
        <f t="shared" si="128"/>
        <v>4.2249999999999996E-3</v>
      </c>
      <c r="BU35" s="186">
        <f t="shared" si="128"/>
        <v>3.7499999999999999E-3</v>
      </c>
      <c r="BV35" s="186">
        <f t="shared" si="128"/>
        <v>2.8391666671539192E-2</v>
      </c>
      <c r="BW35" s="186">
        <f t="shared" si="128"/>
        <v>1.4083333328645677E-2</v>
      </c>
      <c r="BX35" s="186">
        <f t="shared" si="128"/>
        <v>2.9838888890514149E-2</v>
      </c>
      <c r="BY35" s="186">
        <f t="shared" si="128"/>
        <v>7.0416666713543239E-3</v>
      </c>
      <c r="BZ35" s="186">
        <f t="shared" si="128"/>
        <v>0</v>
      </c>
      <c r="CA35" s="186">
        <f t="shared" si="128"/>
        <v>3.8986666691954247E-2</v>
      </c>
      <c r="CB35" s="186">
        <f t="shared" si="128"/>
        <v>0</v>
      </c>
      <c r="CC35" s="186">
        <f t="shared" si="128"/>
        <v>0</v>
      </c>
      <c r="CD35" s="186">
        <f t="shared" si="128"/>
        <v>0.18398252847778518</v>
      </c>
      <c r="CE35" s="186">
        <f t="shared" si="128"/>
        <v>0</v>
      </c>
      <c r="CF35" s="186">
        <f t="shared" si="128"/>
        <v>0</v>
      </c>
      <c r="CG35" s="186">
        <f t="shared" si="128"/>
        <v>0</v>
      </c>
      <c r="CH35" s="186">
        <f t="shared" si="128"/>
        <v>4.5968289843131789E-2</v>
      </c>
      <c r="CI35" s="187">
        <f t="shared" si="128"/>
        <v>9.0333799999998878E-3</v>
      </c>
    </row>
    <row r="36" spans="1:87">
      <c r="A36" s="86">
        <v>2131</v>
      </c>
      <c r="B36" s="94" t="s">
        <v>15</v>
      </c>
      <c r="C36" s="183">
        <f t="shared" ref="C36:C39" si="129">+SUM(AB36:AM36)</f>
        <v>0</v>
      </c>
      <c r="D36" s="183">
        <f t="shared" ref="D36:D39" si="130">+SUM(AN36:AY36)</f>
        <v>0</v>
      </c>
      <c r="E36" s="183">
        <f t="shared" ref="E36:E39" si="131">+SUM(AZ36:BK36)</f>
        <v>0</v>
      </c>
      <c r="F36" s="183">
        <f t="shared" ref="F36:F39" si="132">+SUM(BL36:BW36)</f>
        <v>0</v>
      </c>
      <c r="G36" s="183">
        <f t="shared" ref="G36:G39" si="133">+SUM(BX36:CI36)</f>
        <v>0</v>
      </c>
      <c r="H36" s="184">
        <f t="shared" ref="H36:H39" si="134">+SUM(AB36:AD36)</f>
        <v>0</v>
      </c>
      <c r="I36" s="183">
        <f t="shared" ref="I36:I39" si="135">+SUM(AE36:AG36)</f>
        <v>0</v>
      </c>
      <c r="J36" s="183">
        <f t="shared" ref="J36:J39" si="136">+SUM(AH36:AJ36)</f>
        <v>0</v>
      </c>
      <c r="K36" s="183">
        <f t="shared" ref="K36:K39" si="137">+SUM(AK36:AM36)</f>
        <v>0</v>
      </c>
      <c r="L36" s="183">
        <f>+SUM(AN36:AP36)</f>
        <v>0</v>
      </c>
      <c r="M36" s="183">
        <f>+SUM(AQ36:AS36)</f>
        <v>0</v>
      </c>
      <c r="N36" s="183">
        <f>+SUM(AT36:AV36)</f>
        <v>0</v>
      </c>
      <c r="O36" s="183">
        <f>+SUM(AW36:AY36)</f>
        <v>0</v>
      </c>
      <c r="P36" s="183">
        <f>+SUM(AZ36:BB36)</f>
        <v>0</v>
      </c>
      <c r="Q36" s="183">
        <f>+SUM(BC36:BE36)</f>
        <v>0</v>
      </c>
      <c r="R36" s="183">
        <f>+SUM(BF36:BH36)</f>
        <v>0</v>
      </c>
      <c r="S36" s="183">
        <f>+SUM(BI36:BK36)</f>
        <v>0</v>
      </c>
      <c r="T36" s="183">
        <f>+SUM(BL36:BN36)</f>
        <v>0</v>
      </c>
      <c r="U36" s="183">
        <f>+SUM(BO36:BQ36)</f>
        <v>0</v>
      </c>
      <c r="V36" s="183">
        <f>+SUM(BR36:BT36)</f>
        <v>0</v>
      </c>
      <c r="W36" s="183">
        <f>+SUM(BU36:BW36)</f>
        <v>0</v>
      </c>
      <c r="X36" s="183">
        <f>+SUM(BX36:BZ36)</f>
        <v>0</v>
      </c>
      <c r="Y36" s="183">
        <f>+SUM(CA36:CC36)</f>
        <v>0</v>
      </c>
      <c r="Z36" s="183">
        <f>+SUM(CD36:CF36)</f>
        <v>0</v>
      </c>
      <c r="AA36" s="183">
        <f>+SUM(CG36:CI36)</f>
        <v>0</v>
      </c>
      <c r="AB36" s="178">
        <v>0</v>
      </c>
      <c r="AC36" s="177">
        <v>0</v>
      </c>
      <c r="AD36" s="177">
        <v>0</v>
      </c>
      <c r="AE36" s="177">
        <v>0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0</v>
      </c>
      <c r="AL36" s="177">
        <v>0</v>
      </c>
      <c r="AM36" s="177">
        <v>0</v>
      </c>
      <c r="AN36" s="177">
        <v>0</v>
      </c>
      <c r="AO36" s="177">
        <v>0</v>
      </c>
      <c r="AP36" s="177">
        <v>0</v>
      </c>
      <c r="AQ36" s="177">
        <v>0</v>
      </c>
      <c r="AR36" s="177">
        <v>0</v>
      </c>
      <c r="AS36" s="177">
        <v>0</v>
      </c>
      <c r="AT36" s="177">
        <v>0</v>
      </c>
      <c r="AU36" s="177">
        <v>0</v>
      </c>
      <c r="AV36" s="177">
        <v>0</v>
      </c>
      <c r="AW36" s="177">
        <v>0</v>
      </c>
      <c r="AX36" s="177">
        <v>0</v>
      </c>
      <c r="AY36" s="177">
        <v>0</v>
      </c>
      <c r="AZ36" s="177">
        <v>0</v>
      </c>
      <c r="BA36" s="177">
        <v>0</v>
      </c>
      <c r="BB36" s="177">
        <v>0</v>
      </c>
      <c r="BC36" s="177">
        <v>0</v>
      </c>
      <c r="BD36" s="177">
        <v>0</v>
      </c>
      <c r="BE36" s="177">
        <v>0</v>
      </c>
      <c r="BF36" s="177">
        <v>0</v>
      </c>
      <c r="BG36" s="177">
        <v>0</v>
      </c>
      <c r="BH36" s="177">
        <v>0</v>
      </c>
      <c r="BI36" s="177">
        <v>0</v>
      </c>
      <c r="BJ36" s="177">
        <v>0</v>
      </c>
      <c r="BK36" s="177">
        <v>0</v>
      </c>
      <c r="BL36" s="177">
        <v>0</v>
      </c>
      <c r="BM36" s="177">
        <v>0</v>
      </c>
      <c r="BN36" s="177">
        <v>0</v>
      </c>
      <c r="BO36" s="177">
        <v>0</v>
      </c>
      <c r="BP36" s="177">
        <v>0</v>
      </c>
      <c r="BQ36" s="177">
        <v>0</v>
      </c>
      <c r="BR36" s="177">
        <v>0</v>
      </c>
      <c r="BS36" s="177">
        <v>0</v>
      </c>
      <c r="BT36" s="177">
        <v>0</v>
      </c>
      <c r="BU36" s="177">
        <v>0</v>
      </c>
      <c r="BV36" s="177">
        <v>0</v>
      </c>
      <c r="BW36" s="177">
        <v>0</v>
      </c>
      <c r="BX36" s="177">
        <v>0</v>
      </c>
      <c r="BY36" s="177">
        <v>0</v>
      </c>
      <c r="BZ36" s="177">
        <v>0</v>
      </c>
      <c r="CA36" s="177">
        <v>0</v>
      </c>
      <c r="CB36" s="177">
        <v>0</v>
      </c>
      <c r="CC36" s="177">
        <v>0</v>
      </c>
      <c r="CD36" s="177">
        <v>0</v>
      </c>
      <c r="CE36" s="177">
        <v>0</v>
      </c>
      <c r="CF36" s="177">
        <v>0</v>
      </c>
      <c r="CG36" s="177">
        <v>0</v>
      </c>
      <c r="CH36" s="177">
        <v>0</v>
      </c>
      <c r="CI36" s="179">
        <v>0</v>
      </c>
    </row>
    <row r="37" spans="1:87">
      <c r="A37" s="86">
        <v>2132</v>
      </c>
      <c r="B37" s="94" t="s">
        <v>16</v>
      </c>
      <c r="C37" s="183">
        <f t="shared" si="129"/>
        <v>0</v>
      </c>
      <c r="D37" s="183">
        <f t="shared" si="130"/>
        <v>0.63340016401345844</v>
      </c>
      <c r="E37" s="183">
        <f t="shared" si="131"/>
        <v>0.60109638553817002</v>
      </c>
      <c r="F37" s="183">
        <f t="shared" si="132"/>
        <v>0.40820222231431907</v>
      </c>
      <c r="G37" s="183">
        <f t="shared" si="133"/>
        <v>0.31485142057473953</v>
      </c>
      <c r="H37" s="184">
        <f t="shared" si="134"/>
        <v>0</v>
      </c>
      <c r="I37" s="183">
        <f t="shared" si="135"/>
        <v>0</v>
      </c>
      <c r="J37" s="183">
        <f t="shared" si="136"/>
        <v>0</v>
      </c>
      <c r="K37" s="183">
        <f t="shared" si="137"/>
        <v>0</v>
      </c>
      <c r="L37" s="183">
        <f>+SUM(AN37:AP37)</f>
        <v>0.33599608585433105</v>
      </c>
      <c r="M37" s="183">
        <f>+SUM(AQ37:AS37)</f>
        <v>5.7563800383601336E-2</v>
      </c>
      <c r="N37" s="183">
        <f>+SUM(AT37:AV37)</f>
        <v>7.5555555562257765E-2</v>
      </c>
      <c r="O37" s="183">
        <f>+SUM(AW37:AY37)</f>
        <v>0.16428472221326829</v>
      </c>
      <c r="P37" s="183">
        <f>+SUM(AZ37:BB37)</f>
        <v>0.24019580295210702</v>
      </c>
      <c r="Q37" s="183">
        <f>+SUM(BC37:BE37)</f>
        <v>0.24125058260048926</v>
      </c>
      <c r="R37" s="183">
        <f>+SUM(BF37:BH37)</f>
        <v>8.7833333328467794E-2</v>
      </c>
      <c r="S37" s="183">
        <f>+SUM(BI37:BK37)</f>
        <v>3.1816666657106023E-2</v>
      </c>
      <c r="T37" s="183">
        <f>+SUM(BL37:BN37)</f>
        <v>6.1100000000000002E-2</v>
      </c>
      <c r="U37" s="183">
        <f>+SUM(BO37:BQ37)</f>
        <v>4.1443333328645679E-2</v>
      </c>
      <c r="V37" s="183">
        <f>+SUM(BR37:BT37)</f>
        <v>0.25943388898548853</v>
      </c>
      <c r="W37" s="183">
        <f>+SUM(BU37:BW37)</f>
        <v>4.6225000000184868E-2</v>
      </c>
      <c r="X37" s="183">
        <f>+SUM(BX37:BZ37)</f>
        <v>3.6880555561868471E-2</v>
      </c>
      <c r="Y37" s="183">
        <f>+SUM(CA37:CC37)</f>
        <v>3.8986666691954247E-2</v>
      </c>
      <c r="Z37" s="183">
        <f>+SUM(CD37:CF37)</f>
        <v>0.18398252847778518</v>
      </c>
      <c r="AA37" s="183">
        <f>+SUM(CG37:CI37)</f>
        <v>5.5001669843131679E-2</v>
      </c>
      <c r="AB37" s="178">
        <f>+AB38</f>
        <v>0</v>
      </c>
      <c r="AC37" s="177">
        <f t="shared" ref="AC37:AG37" si="138">+AC38</f>
        <v>0</v>
      </c>
      <c r="AD37" s="177">
        <f t="shared" si="138"/>
        <v>0</v>
      </c>
      <c r="AE37" s="177">
        <f t="shared" si="138"/>
        <v>0</v>
      </c>
      <c r="AF37" s="177">
        <f t="shared" si="138"/>
        <v>0</v>
      </c>
      <c r="AG37" s="177">
        <f t="shared" si="138"/>
        <v>0</v>
      </c>
      <c r="AH37" s="177">
        <f t="shared" ref="AH37" si="139">+AH38</f>
        <v>0</v>
      </c>
      <c r="AI37" s="177">
        <f t="shared" ref="AI37" si="140">+AI38</f>
        <v>0</v>
      </c>
      <c r="AJ37" s="177">
        <f t="shared" ref="AJ37" si="141">+AJ38</f>
        <v>0</v>
      </c>
      <c r="AK37" s="177">
        <f t="shared" ref="AK37" si="142">+AK38</f>
        <v>0</v>
      </c>
      <c r="AL37" s="177">
        <f t="shared" ref="AL37" si="143">+AL38</f>
        <v>0</v>
      </c>
      <c r="AM37" s="177">
        <f t="shared" ref="AM37" si="144">+AM38</f>
        <v>0</v>
      </c>
      <c r="AN37" s="177">
        <f t="shared" ref="AN37" si="145">+AN38</f>
        <v>0.1064040311088264</v>
      </c>
      <c r="AO37" s="177">
        <f t="shared" ref="AO37" si="146">+AO38</f>
        <v>0.13318052428310365</v>
      </c>
      <c r="AP37" s="177">
        <f t="shared" ref="AP37" si="147">+AP38</f>
        <v>9.6411530462400988E-2</v>
      </c>
      <c r="AQ37" s="177">
        <f t="shared" ref="AQ37" si="148">+AQ38</f>
        <v>5.7563800383601336E-2</v>
      </c>
      <c r="AR37" s="177">
        <f t="shared" ref="AR37" si="149">+AR38</f>
        <v>0</v>
      </c>
      <c r="AS37" s="177">
        <f t="shared" ref="AS37" si="150">+AS38</f>
        <v>0</v>
      </c>
      <c r="AT37" s="177">
        <f t="shared" ref="AT37" si="151">+AT38</f>
        <v>0</v>
      </c>
      <c r="AU37" s="177">
        <f t="shared" ref="AU37" si="152">+AU38</f>
        <v>7.5555555562257765E-2</v>
      </c>
      <c r="AV37" s="177">
        <f t="shared" ref="AV37" si="153">+AV38</f>
        <v>0</v>
      </c>
      <c r="AW37" s="177">
        <f t="shared" ref="AW37" si="154">+AW38</f>
        <v>8.2236111107468604E-2</v>
      </c>
      <c r="AX37" s="177">
        <f t="shared" ref="AX37" si="155">+AX38</f>
        <v>0</v>
      </c>
      <c r="AY37" s="177">
        <f t="shared" ref="AY37" si="156">+AY38</f>
        <v>8.2048611105799668E-2</v>
      </c>
      <c r="AZ37" s="177">
        <f t="shared" ref="AZ37" si="157">+AZ38</f>
        <v>7.9137469623465087E-2</v>
      </c>
      <c r="BA37" s="177">
        <f t="shared" ref="BA37" si="158">+BA38</f>
        <v>8.3599999999999994E-2</v>
      </c>
      <c r="BB37" s="177">
        <f t="shared" ref="BB37" si="159">+BB38</f>
        <v>7.7458333328641951E-2</v>
      </c>
      <c r="BC37" s="177">
        <f t="shared" ref="BC37" si="160">+BC38</f>
        <v>8.6212499999992545E-2</v>
      </c>
      <c r="BD37" s="177">
        <f t="shared" ref="BD37" si="161">+BD38</f>
        <v>7.7579749271854764E-2</v>
      </c>
      <c r="BE37" s="177">
        <f t="shared" ref="BE37" si="162">+BE38</f>
        <v>7.7458333328641951E-2</v>
      </c>
      <c r="BF37" s="177">
        <f t="shared" ref="BF37" si="163">+BF38</f>
        <v>8.0513888890519733E-2</v>
      </c>
      <c r="BG37" s="177">
        <f t="shared" ref="BG37" si="164">+BG38</f>
        <v>0</v>
      </c>
      <c r="BH37" s="177">
        <f t="shared" ref="BH37" si="165">+BH38</f>
        <v>7.3194444379480559E-3</v>
      </c>
      <c r="BI37" s="177">
        <f t="shared" ref="BI37" si="166">+BI38</f>
        <v>9.8583333286447455E-3</v>
      </c>
      <c r="BJ37" s="177">
        <f t="shared" ref="BJ37" si="167">+BJ38</f>
        <v>0</v>
      </c>
      <c r="BK37" s="177">
        <f t="shared" ref="BK37" si="168">+BK38</f>
        <v>2.1958333328461276E-2</v>
      </c>
      <c r="BL37" s="177">
        <f t="shared" ref="BL37" si="169">+BL38</f>
        <v>2.1125000000000001E-2</v>
      </c>
      <c r="BM37" s="177">
        <f t="shared" ref="BM37" si="170">+BM38</f>
        <v>2.1125000000000001E-2</v>
      </c>
      <c r="BN37" s="177">
        <f t="shared" ref="BN37" si="171">+BN38</f>
        <v>1.8849999999999999E-2</v>
      </c>
      <c r="BO37" s="177">
        <f t="shared" ref="BO37" si="172">+BO38</f>
        <v>0</v>
      </c>
      <c r="BP37" s="177">
        <f t="shared" ref="BP37" si="173">+BP38</f>
        <v>1.4083333328645677E-2</v>
      </c>
      <c r="BQ37" s="177">
        <f t="shared" ref="BQ37" si="174">+BQ38</f>
        <v>2.7359999999999999E-2</v>
      </c>
      <c r="BR37" s="177">
        <f t="shared" ref="BR37" si="175">+BR38</f>
        <v>0.20617000009242259</v>
      </c>
      <c r="BS37" s="177">
        <f t="shared" ref="BS37" si="176">+BS38</f>
        <v>4.9038888893065971E-2</v>
      </c>
      <c r="BT37" s="177">
        <f t="shared" ref="BT37" si="177">+BT38</f>
        <v>4.2249999999999996E-3</v>
      </c>
      <c r="BU37" s="177">
        <f t="shared" ref="BU37" si="178">+BU38</f>
        <v>3.7499999999999999E-3</v>
      </c>
      <c r="BV37" s="177">
        <f t="shared" ref="BV37" si="179">+BV38</f>
        <v>2.8391666671539192E-2</v>
      </c>
      <c r="BW37" s="177">
        <f t="shared" ref="BW37" si="180">+BW38</f>
        <v>1.4083333328645677E-2</v>
      </c>
      <c r="BX37" s="177">
        <f t="shared" ref="BX37" si="181">+BX38</f>
        <v>2.9838888890514149E-2</v>
      </c>
      <c r="BY37" s="177">
        <f t="shared" ref="BY37" si="182">+BY38</f>
        <v>7.0416666713543239E-3</v>
      </c>
      <c r="BZ37" s="177">
        <f t="shared" ref="BZ37" si="183">+BZ38</f>
        <v>0</v>
      </c>
      <c r="CA37" s="177">
        <f t="shared" ref="CA37" si="184">+CA38</f>
        <v>3.8986666691954247E-2</v>
      </c>
      <c r="CB37" s="177">
        <f t="shared" ref="CB37" si="185">+CB38</f>
        <v>0</v>
      </c>
      <c r="CC37" s="177">
        <f t="shared" ref="CC37" si="186">+CC38</f>
        <v>0</v>
      </c>
      <c r="CD37" s="177">
        <f t="shared" ref="CD37" si="187">+CD38</f>
        <v>0.18398252847778518</v>
      </c>
      <c r="CE37" s="177">
        <f t="shared" ref="CE37" si="188">+CE38</f>
        <v>0</v>
      </c>
      <c r="CF37" s="177">
        <f t="shared" ref="CF37" si="189">+CF38</f>
        <v>0</v>
      </c>
      <c r="CG37" s="177">
        <f t="shared" ref="CG37" si="190">+CG38</f>
        <v>0</v>
      </c>
      <c r="CH37" s="177">
        <f t="shared" ref="CH37" si="191">+CH38</f>
        <v>4.5968289843131789E-2</v>
      </c>
      <c r="CI37" s="179">
        <f t="shared" ref="CI37" si="192">+CI38</f>
        <v>9.0333799999998878E-3</v>
      </c>
    </row>
    <row r="38" spans="1:87">
      <c r="A38" s="172">
        <v>213214</v>
      </c>
      <c r="B38" s="193" t="s">
        <v>124</v>
      </c>
      <c r="C38" s="183">
        <f t="shared" ref="C38" si="193">+SUM(AB38:AM38)</f>
        <v>0</v>
      </c>
      <c r="D38" s="183">
        <f t="shared" ref="D38" si="194">+SUM(AN38:AY38)</f>
        <v>0.63340016401345844</v>
      </c>
      <c r="E38" s="183">
        <f t="shared" ref="E38" si="195">+SUM(AZ38:BK38)</f>
        <v>0.60109638553817002</v>
      </c>
      <c r="F38" s="183">
        <f t="shared" ref="F38" si="196">+SUM(BL38:BW38)</f>
        <v>0.40820222231431907</v>
      </c>
      <c r="G38" s="183">
        <f t="shared" ref="G38" si="197">+SUM(BX38:CI38)</f>
        <v>0.31485142057473953</v>
      </c>
      <c r="H38" s="184">
        <f t="shared" ref="H38" si="198">+SUM(AB38:AD38)</f>
        <v>0</v>
      </c>
      <c r="I38" s="183">
        <f t="shared" ref="I38" si="199">+SUM(AE38:AG38)</f>
        <v>0</v>
      </c>
      <c r="J38" s="183">
        <f t="shared" ref="J38" si="200">+SUM(AH38:AJ38)</f>
        <v>0</v>
      </c>
      <c r="K38" s="183">
        <f t="shared" ref="K38" si="201">+SUM(AK38:AM38)</f>
        <v>0</v>
      </c>
      <c r="L38" s="183">
        <f>+SUM(AN38:AP38)</f>
        <v>0.33599608585433105</v>
      </c>
      <c r="M38" s="183">
        <f>+SUM(AQ38:AS38)</f>
        <v>5.7563800383601336E-2</v>
      </c>
      <c r="N38" s="183">
        <f>+SUM(AT38:AV38)</f>
        <v>7.5555555562257765E-2</v>
      </c>
      <c r="O38" s="183">
        <f>+SUM(AW38:AY38)</f>
        <v>0.16428472221326829</v>
      </c>
      <c r="P38" s="183">
        <f>+SUM(AZ38:BB38)</f>
        <v>0.24019580295210702</v>
      </c>
      <c r="Q38" s="183">
        <f>+SUM(BC38:BE38)</f>
        <v>0.24125058260048926</v>
      </c>
      <c r="R38" s="183">
        <f>+SUM(BF38:BH38)</f>
        <v>8.7833333328467794E-2</v>
      </c>
      <c r="S38" s="183">
        <f>+SUM(BI38:BK38)</f>
        <v>3.1816666657106023E-2</v>
      </c>
      <c r="T38" s="183">
        <f>+SUM(BL38:BN38)</f>
        <v>6.1100000000000002E-2</v>
      </c>
      <c r="U38" s="183">
        <f>+SUM(BO38:BQ38)</f>
        <v>4.1443333328645679E-2</v>
      </c>
      <c r="V38" s="183">
        <f>+SUM(BR38:BT38)</f>
        <v>0.25943388898548853</v>
      </c>
      <c r="W38" s="183">
        <f>+SUM(BU38:BW38)</f>
        <v>4.6225000000184868E-2</v>
      </c>
      <c r="X38" s="183">
        <f>+SUM(BX38:BZ38)</f>
        <v>3.6880555561868471E-2</v>
      </c>
      <c r="Y38" s="183">
        <f>+SUM(CA38:CC38)</f>
        <v>3.8986666691954247E-2</v>
      </c>
      <c r="Z38" s="183">
        <f>+SUM(CD38:CF38)</f>
        <v>0.18398252847778518</v>
      </c>
      <c r="AA38" s="183">
        <f>+SUM(CG38:CI38)</f>
        <v>5.5001669843131679E-2</v>
      </c>
      <c r="AB38" s="178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7">
        <v>0</v>
      </c>
      <c r="AN38" s="177">
        <v>0.1064040311088264</v>
      </c>
      <c r="AO38" s="177">
        <v>0.13318052428310365</v>
      </c>
      <c r="AP38" s="177">
        <v>9.6411530462400988E-2</v>
      </c>
      <c r="AQ38" s="177">
        <v>5.7563800383601336E-2</v>
      </c>
      <c r="AR38" s="177">
        <v>0</v>
      </c>
      <c r="AS38" s="177">
        <v>0</v>
      </c>
      <c r="AT38" s="177">
        <v>0</v>
      </c>
      <c r="AU38" s="177">
        <v>7.5555555562257765E-2</v>
      </c>
      <c r="AV38" s="177">
        <v>0</v>
      </c>
      <c r="AW38" s="177">
        <v>8.2236111107468604E-2</v>
      </c>
      <c r="AX38" s="177">
        <v>0</v>
      </c>
      <c r="AY38" s="177">
        <v>8.2048611105799668E-2</v>
      </c>
      <c r="AZ38" s="177">
        <v>7.9137469623465087E-2</v>
      </c>
      <c r="BA38" s="177">
        <v>8.3599999999999994E-2</v>
      </c>
      <c r="BB38" s="177">
        <v>7.7458333328641951E-2</v>
      </c>
      <c r="BC38" s="177">
        <v>8.6212499999992545E-2</v>
      </c>
      <c r="BD38" s="177">
        <v>7.7579749271854764E-2</v>
      </c>
      <c r="BE38" s="177">
        <v>7.7458333328641951E-2</v>
      </c>
      <c r="BF38" s="177">
        <v>8.0513888890519733E-2</v>
      </c>
      <c r="BG38" s="177">
        <v>0</v>
      </c>
      <c r="BH38" s="177">
        <v>7.3194444379480559E-3</v>
      </c>
      <c r="BI38" s="177">
        <v>9.8583333286447455E-3</v>
      </c>
      <c r="BJ38" s="177">
        <v>0</v>
      </c>
      <c r="BK38" s="177">
        <v>2.1958333328461276E-2</v>
      </c>
      <c r="BL38" s="177">
        <v>2.1125000000000001E-2</v>
      </c>
      <c r="BM38" s="177">
        <v>2.1125000000000001E-2</v>
      </c>
      <c r="BN38" s="177">
        <v>1.8849999999999999E-2</v>
      </c>
      <c r="BO38" s="177">
        <v>0</v>
      </c>
      <c r="BP38" s="177">
        <v>1.4083333328645677E-2</v>
      </c>
      <c r="BQ38" s="177">
        <v>2.7359999999999999E-2</v>
      </c>
      <c r="BR38" s="177">
        <v>0.20617000009242259</v>
      </c>
      <c r="BS38" s="177">
        <v>4.9038888893065971E-2</v>
      </c>
      <c r="BT38" s="177">
        <v>4.2249999999999996E-3</v>
      </c>
      <c r="BU38" s="177">
        <v>3.7499999999999999E-3</v>
      </c>
      <c r="BV38" s="177">
        <v>2.8391666671539192E-2</v>
      </c>
      <c r="BW38" s="177">
        <v>1.4083333328645677E-2</v>
      </c>
      <c r="BX38" s="177">
        <v>2.9838888890514149E-2</v>
      </c>
      <c r="BY38" s="177">
        <v>7.0416666713543239E-3</v>
      </c>
      <c r="BZ38" s="177">
        <v>0</v>
      </c>
      <c r="CA38" s="177">
        <v>3.8986666691954247E-2</v>
      </c>
      <c r="CB38" s="177">
        <v>0</v>
      </c>
      <c r="CC38" s="177">
        <v>0</v>
      </c>
      <c r="CD38" s="177">
        <v>0.18398252847778518</v>
      </c>
      <c r="CE38" s="177">
        <v>0</v>
      </c>
      <c r="CF38" s="177">
        <v>0</v>
      </c>
      <c r="CG38" s="177">
        <v>0</v>
      </c>
      <c r="CH38" s="177">
        <v>4.5968289843131789E-2</v>
      </c>
      <c r="CI38" s="179">
        <v>9.0333799999998878E-3</v>
      </c>
    </row>
    <row r="39" spans="1:87">
      <c r="A39" s="86">
        <v>214</v>
      </c>
      <c r="B39" s="116" t="s">
        <v>25</v>
      </c>
      <c r="C39" s="183">
        <f t="shared" si="129"/>
        <v>37.416241390000003</v>
      </c>
      <c r="D39" s="183">
        <f t="shared" si="130"/>
        <v>43.871253250000009</v>
      </c>
      <c r="E39" s="183">
        <f t="shared" si="131"/>
        <v>44.466794419999992</v>
      </c>
      <c r="F39" s="183">
        <f t="shared" si="132"/>
        <v>46.348598159999995</v>
      </c>
      <c r="G39" s="183">
        <f t="shared" si="133"/>
        <v>54.161820670000004</v>
      </c>
      <c r="H39" s="184">
        <f t="shared" si="134"/>
        <v>8.8675686299999992</v>
      </c>
      <c r="I39" s="183">
        <f t="shared" si="135"/>
        <v>10.00195031</v>
      </c>
      <c r="J39" s="183">
        <f t="shared" si="136"/>
        <v>8.4866790900000026</v>
      </c>
      <c r="K39" s="183">
        <f t="shared" si="137"/>
        <v>10.060043360000002</v>
      </c>
      <c r="L39" s="183">
        <f>+SUM(AN39:AP39)</f>
        <v>7.9243485199999997</v>
      </c>
      <c r="M39" s="183">
        <f>+SUM(AQ39:AS39)</f>
        <v>10.537603320000002</v>
      </c>
      <c r="N39" s="183">
        <f>+SUM(AT39:AV39)</f>
        <v>14.296667070000002</v>
      </c>
      <c r="O39" s="183">
        <f>+SUM(AW39:AY39)</f>
        <v>11.112634340000007</v>
      </c>
      <c r="P39" s="183">
        <f>+SUM(AZ39:BB39)</f>
        <v>7.7892833500000007</v>
      </c>
      <c r="Q39" s="183">
        <f>+SUM(BC39:BE39)</f>
        <v>10.646649749999998</v>
      </c>
      <c r="R39" s="183">
        <f>+SUM(BF39:BH39)</f>
        <v>12.917739160000007</v>
      </c>
      <c r="S39" s="183">
        <f>+SUM(BI39:BK39)</f>
        <v>13.113122159999985</v>
      </c>
      <c r="T39" s="183">
        <f>+SUM(BL39:BN39)</f>
        <v>8.7830624799999999</v>
      </c>
      <c r="U39" s="183">
        <f>+SUM(BO39:BQ39)</f>
        <v>14.85740517</v>
      </c>
      <c r="V39" s="183">
        <f>+SUM(BR39:BT39)</f>
        <v>11.091737110000004</v>
      </c>
      <c r="W39" s="183">
        <f>+SUM(BU39:BW39)</f>
        <v>11.616393399999993</v>
      </c>
      <c r="X39" s="183">
        <f>+SUM(BX39:BZ39)</f>
        <v>9.6607878799999991</v>
      </c>
      <c r="Y39" s="183">
        <f>+SUM(CA39:CC39)</f>
        <v>15.127558409999997</v>
      </c>
      <c r="Z39" s="183">
        <f>+SUM(CD39:CF39)</f>
        <v>16.396921330000016</v>
      </c>
      <c r="AA39" s="183">
        <f>+SUM(CG39:CI39)</f>
        <v>12.976553049999993</v>
      </c>
      <c r="AB39" s="185">
        <f>+AB40</f>
        <v>2.9073258700000006</v>
      </c>
      <c r="AC39" s="186">
        <f>+AC40</f>
        <v>2.0550346500000001</v>
      </c>
      <c r="AD39" s="186">
        <f t="shared" ref="AD39:CI39" si="202">+AD40</f>
        <v>3.9052081099999985</v>
      </c>
      <c r="AE39" s="186">
        <f t="shared" si="202"/>
        <v>3.0685873000000026</v>
      </c>
      <c r="AF39" s="186">
        <f t="shared" si="202"/>
        <v>3.5544514099999969</v>
      </c>
      <c r="AG39" s="186">
        <f t="shared" si="202"/>
        <v>3.3789116000000003</v>
      </c>
      <c r="AH39" s="186">
        <f t="shared" si="202"/>
        <v>2.5968221000000007</v>
      </c>
      <c r="AI39" s="186">
        <f t="shared" si="202"/>
        <v>3.2186431399999975</v>
      </c>
      <c r="AJ39" s="186">
        <f t="shared" si="202"/>
        <v>2.6712138500000044</v>
      </c>
      <c r="AK39" s="186">
        <f t="shared" si="202"/>
        <v>4.1658361300000024</v>
      </c>
      <c r="AL39" s="186">
        <f t="shared" si="202"/>
        <v>3.222477799999993</v>
      </c>
      <c r="AM39" s="186">
        <f t="shared" si="202"/>
        <v>2.6717294300000063</v>
      </c>
      <c r="AN39" s="186">
        <f t="shared" si="202"/>
        <v>1.9799212400000001</v>
      </c>
      <c r="AO39" s="186">
        <f t="shared" si="202"/>
        <v>2.3778380399999994</v>
      </c>
      <c r="AP39" s="186">
        <f t="shared" si="202"/>
        <v>3.5665892399999999</v>
      </c>
      <c r="AQ39" s="186">
        <f t="shared" si="202"/>
        <v>2.4231903200000007</v>
      </c>
      <c r="AR39" s="186">
        <f t="shared" si="202"/>
        <v>4.7845581100000008</v>
      </c>
      <c r="AS39" s="186">
        <f t="shared" si="202"/>
        <v>3.32985489</v>
      </c>
      <c r="AT39" s="186">
        <f t="shared" si="202"/>
        <v>4.6573091799999951</v>
      </c>
      <c r="AU39" s="186">
        <f t="shared" si="202"/>
        <v>3.7740701700000088</v>
      </c>
      <c r="AV39" s="186">
        <f t="shared" si="202"/>
        <v>5.8652877199999978</v>
      </c>
      <c r="AW39" s="186">
        <f t="shared" si="202"/>
        <v>3.35321347</v>
      </c>
      <c r="AX39" s="186">
        <f t="shared" si="202"/>
        <v>3.7392406800000018</v>
      </c>
      <c r="AY39" s="186">
        <f t="shared" si="202"/>
        <v>4.0201801900000049</v>
      </c>
      <c r="AZ39" s="186">
        <f t="shared" si="202"/>
        <v>2.5969992999999998</v>
      </c>
      <c r="BA39" s="186">
        <f t="shared" si="202"/>
        <v>2.4387397200000005</v>
      </c>
      <c r="BB39" s="186">
        <f t="shared" si="202"/>
        <v>2.7535443300000004</v>
      </c>
      <c r="BC39" s="186">
        <f t="shared" si="202"/>
        <v>3.0878336699999993</v>
      </c>
      <c r="BD39" s="186">
        <f t="shared" si="202"/>
        <v>3.1651187500000013</v>
      </c>
      <c r="BE39" s="186">
        <f t="shared" si="202"/>
        <v>4.3936973299999984</v>
      </c>
      <c r="BF39" s="186">
        <f t="shared" si="202"/>
        <v>4.4891486200000053</v>
      </c>
      <c r="BG39" s="186">
        <f t="shared" si="202"/>
        <v>4.2527572599999921</v>
      </c>
      <c r="BH39" s="186">
        <f t="shared" si="202"/>
        <v>4.1758332800000098</v>
      </c>
      <c r="BI39" s="186">
        <f t="shared" si="202"/>
        <v>4.9180379099999918</v>
      </c>
      <c r="BJ39" s="186">
        <f t="shared" si="202"/>
        <v>3.4707704400000097</v>
      </c>
      <c r="BK39" s="186">
        <f t="shared" si="202"/>
        <v>4.724313809999984</v>
      </c>
      <c r="BL39" s="186">
        <f t="shared" si="202"/>
        <v>1.0995869600000001</v>
      </c>
      <c r="BM39" s="186">
        <f t="shared" si="202"/>
        <v>4.0552081100000006</v>
      </c>
      <c r="BN39" s="186">
        <f t="shared" si="202"/>
        <v>3.6282674099999999</v>
      </c>
      <c r="BO39" s="186">
        <f t="shared" si="202"/>
        <v>4.3245115099999998</v>
      </c>
      <c r="BP39" s="186">
        <f t="shared" si="202"/>
        <v>3.5750679600000015</v>
      </c>
      <c r="BQ39" s="186">
        <f t="shared" si="202"/>
        <v>6.9578256999999999</v>
      </c>
      <c r="BR39" s="186">
        <f t="shared" si="202"/>
        <v>5.3803880299999927</v>
      </c>
      <c r="BS39" s="186">
        <f t="shared" si="202"/>
        <v>2.6693095599999963</v>
      </c>
      <c r="BT39" s="186">
        <f t="shared" si="202"/>
        <v>3.042039520000015</v>
      </c>
      <c r="BU39" s="186">
        <f t="shared" si="202"/>
        <v>6.2911220699999939</v>
      </c>
      <c r="BV39" s="186">
        <f t="shared" si="202"/>
        <v>1.782684340000003</v>
      </c>
      <c r="BW39" s="186">
        <f t="shared" si="202"/>
        <v>3.5425869899999967</v>
      </c>
      <c r="BX39" s="186">
        <f t="shared" si="202"/>
        <v>2.5545571899999993</v>
      </c>
      <c r="BY39" s="186">
        <f t="shared" si="202"/>
        <v>3.8197119100000001</v>
      </c>
      <c r="BZ39" s="186">
        <f t="shared" si="202"/>
        <v>3.2865187799999998</v>
      </c>
      <c r="CA39" s="186">
        <f t="shared" si="202"/>
        <v>5.2535423400000028</v>
      </c>
      <c r="CB39" s="186">
        <f t="shared" si="202"/>
        <v>3.6166347099999978</v>
      </c>
      <c r="CC39" s="186">
        <f t="shared" si="202"/>
        <v>6.2573813599999966</v>
      </c>
      <c r="CD39" s="186">
        <f t="shared" si="202"/>
        <v>5.838480109999999</v>
      </c>
      <c r="CE39" s="186">
        <f t="shared" si="202"/>
        <v>6.7066800699999938</v>
      </c>
      <c r="CF39" s="186">
        <f t="shared" si="202"/>
        <v>3.8517611500000228</v>
      </c>
      <c r="CG39" s="186">
        <f t="shared" si="202"/>
        <v>2.1096420999999879</v>
      </c>
      <c r="CH39" s="186">
        <f t="shared" si="202"/>
        <v>2.4769609499999987</v>
      </c>
      <c r="CI39" s="187">
        <f t="shared" si="202"/>
        <v>8.389950000000006</v>
      </c>
    </row>
    <row r="40" spans="1:87">
      <c r="A40" s="86">
        <v>21411</v>
      </c>
      <c r="B40" s="197" t="s">
        <v>119</v>
      </c>
      <c r="C40" s="183">
        <f t="shared" ref="C40" si="203">+SUM(AB40:AM40)</f>
        <v>37.416241390000003</v>
      </c>
      <c r="D40" s="183">
        <f t="shared" ref="D40" si="204">+SUM(AN40:AY40)</f>
        <v>43.871253250000009</v>
      </c>
      <c r="E40" s="183">
        <f t="shared" ref="E40" si="205">+SUM(AZ40:BK40)</f>
        <v>44.466794419999992</v>
      </c>
      <c r="F40" s="183">
        <f t="shared" ref="F40" si="206">+SUM(BL40:BW40)</f>
        <v>46.348598159999995</v>
      </c>
      <c r="G40" s="183">
        <f t="shared" ref="G40" si="207">+SUM(BX40:CI40)</f>
        <v>54.161820670000004</v>
      </c>
      <c r="H40" s="184">
        <f t="shared" ref="H40" si="208">+SUM(AB40:AD40)</f>
        <v>8.8675686299999992</v>
      </c>
      <c r="I40" s="183">
        <f t="shared" ref="I40" si="209">+SUM(AE40:AG40)</f>
        <v>10.00195031</v>
      </c>
      <c r="J40" s="183">
        <f t="shared" ref="J40" si="210">+SUM(AH40:AJ40)</f>
        <v>8.4866790900000026</v>
      </c>
      <c r="K40" s="183">
        <f t="shared" ref="K40" si="211">+SUM(AK40:AM40)</f>
        <v>10.060043360000002</v>
      </c>
      <c r="L40" s="183">
        <f>+SUM(AN40:AP40)</f>
        <v>7.9243485199999997</v>
      </c>
      <c r="M40" s="183">
        <f>+SUM(AQ40:AS40)</f>
        <v>10.537603320000002</v>
      </c>
      <c r="N40" s="183">
        <f>+SUM(AT40:AV40)</f>
        <v>14.296667070000002</v>
      </c>
      <c r="O40" s="183">
        <f>+SUM(AW40:AY40)</f>
        <v>11.112634340000007</v>
      </c>
      <c r="P40" s="183">
        <f>+SUM(AZ40:BB40)</f>
        <v>7.7892833500000007</v>
      </c>
      <c r="Q40" s="183">
        <f>+SUM(BC40:BE40)</f>
        <v>10.646649749999998</v>
      </c>
      <c r="R40" s="183">
        <f>+SUM(BF40:BH40)</f>
        <v>12.917739160000007</v>
      </c>
      <c r="S40" s="183">
        <f>+SUM(BI40:BK40)</f>
        <v>13.113122159999985</v>
      </c>
      <c r="T40" s="183">
        <f>+SUM(BL40:BN40)</f>
        <v>8.7830624799999999</v>
      </c>
      <c r="U40" s="183">
        <f>+SUM(BO40:BQ40)</f>
        <v>14.85740517</v>
      </c>
      <c r="V40" s="183">
        <f>+SUM(BR40:BT40)</f>
        <v>11.091737110000004</v>
      </c>
      <c r="W40" s="183">
        <f>+SUM(BU40:BW40)</f>
        <v>11.616393399999993</v>
      </c>
      <c r="X40" s="183">
        <f>+SUM(BX40:BZ40)</f>
        <v>9.6607878799999991</v>
      </c>
      <c r="Y40" s="183">
        <f>+SUM(CA40:CC40)</f>
        <v>15.127558409999997</v>
      </c>
      <c r="Z40" s="183">
        <f>+SUM(CD40:CF40)</f>
        <v>16.396921330000016</v>
      </c>
      <c r="AA40" s="183">
        <f>+SUM(CG40:CI40)</f>
        <v>12.976553049999993</v>
      </c>
      <c r="AB40" s="185">
        <v>2.9073258700000006</v>
      </c>
      <c r="AC40" s="186">
        <v>2.0550346500000001</v>
      </c>
      <c r="AD40" s="186">
        <v>3.9052081099999985</v>
      </c>
      <c r="AE40" s="186">
        <v>3.0685873000000026</v>
      </c>
      <c r="AF40" s="186">
        <v>3.5544514099999969</v>
      </c>
      <c r="AG40" s="186">
        <v>3.3789116000000003</v>
      </c>
      <c r="AH40" s="186">
        <v>2.5968221000000007</v>
      </c>
      <c r="AI40" s="186">
        <v>3.2186431399999975</v>
      </c>
      <c r="AJ40" s="186">
        <v>2.6712138500000044</v>
      </c>
      <c r="AK40" s="186">
        <v>4.1658361300000024</v>
      </c>
      <c r="AL40" s="186">
        <v>3.222477799999993</v>
      </c>
      <c r="AM40" s="186">
        <v>2.6717294300000063</v>
      </c>
      <c r="AN40" s="186">
        <v>1.9799212400000001</v>
      </c>
      <c r="AO40" s="186">
        <v>2.3778380399999994</v>
      </c>
      <c r="AP40" s="186">
        <v>3.5665892399999999</v>
      </c>
      <c r="AQ40" s="186">
        <v>2.4231903200000007</v>
      </c>
      <c r="AR40" s="186">
        <v>4.7845581100000008</v>
      </c>
      <c r="AS40" s="186">
        <v>3.32985489</v>
      </c>
      <c r="AT40" s="186">
        <v>4.6573091799999951</v>
      </c>
      <c r="AU40" s="186">
        <v>3.7740701700000088</v>
      </c>
      <c r="AV40" s="186">
        <v>5.8652877199999978</v>
      </c>
      <c r="AW40" s="186">
        <v>3.35321347</v>
      </c>
      <c r="AX40" s="186">
        <v>3.7392406800000018</v>
      </c>
      <c r="AY40" s="186">
        <v>4.0201801900000049</v>
      </c>
      <c r="AZ40" s="186">
        <v>2.5969992999999998</v>
      </c>
      <c r="BA40" s="186">
        <v>2.4387397200000005</v>
      </c>
      <c r="BB40" s="186">
        <v>2.7535443300000004</v>
      </c>
      <c r="BC40" s="186">
        <v>3.0878336699999993</v>
      </c>
      <c r="BD40" s="186">
        <v>3.1651187500000013</v>
      </c>
      <c r="BE40" s="186">
        <v>4.3936973299999984</v>
      </c>
      <c r="BF40" s="186">
        <v>4.4891486200000053</v>
      </c>
      <c r="BG40" s="186">
        <v>4.2527572599999921</v>
      </c>
      <c r="BH40" s="186">
        <v>4.1758332800000098</v>
      </c>
      <c r="BI40" s="186">
        <v>4.9180379099999918</v>
      </c>
      <c r="BJ40" s="186">
        <v>3.4707704400000097</v>
      </c>
      <c r="BK40" s="186">
        <v>4.724313809999984</v>
      </c>
      <c r="BL40" s="186">
        <v>1.0995869600000001</v>
      </c>
      <c r="BM40" s="186">
        <v>4.0552081100000006</v>
      </c>
      <c r="BN40" s="186">
        <v>3.6282674099999999</v>
      </c>
      <c r="BO40" s="186">
        <v>4.3245115099999998</v>
      </c>
      <c r="BP40" s="186">
        <v>3.5750679600000015</v>
      </c>
      <c r="BQ40" s="186">
        <v>6.9578256999999999</v>
      </c>
      <c r="BR40" s="186">
        <v>5.3803880299999927</v>
      </c>
      <c r="BS40" s="186">
        <v>2.6693095599999963</v>
      </c>
      <c r="BT40" s="186">
        <v>3.042039520000015</v>
      </c>
      <c r="BU40" s="186">
        <v>6.2911220699999939</v>
      </c>
      <c r="BV40" s="186">
        <v>1.782684340000003</v>
      </c>
      <c r="BW40" s="186">
        <v>3.5425869899999967</v>
      </c>
      <c r="BX40" s="186">
        <v>2.5545571899999993</v>
      </c>
      <c r="BY40" s="186">
        <v>3.8197119100000001</v>
      </c>
      <c r="BZ40" s="186">
        <v>3.2865187799999998</v>
      </c>
      <c r="CA40" s="186">
        <v>5.2535423400000028</v>
      </c>
      <c r="CB40" s="186">
        <v>3.6166347099999978</v>
      </c>
      <c r="CC40" s="186">
        <v>6.2573813599999966</v>
      </c>
      <c r="CD40" s="186">
        <v>5.838480109999999</v>
      </c>
      <c r="CE40" s="186">
        <v>6.7066800699999938</v>
      </c>
      <c r="CF40" s="186">
        <v>3.8517611500000228</v>
      </c>
      <c r="CG40" s="186">
        <v>2.1096420999999879</v>
      </c>
      <c r="CH40" s="186">
        <v>2.4769609499999987</v>
      </c>
      <c r="CI40" s="187">
        <v>8.389950000000006</v>
      </c>
    </row>
    <row r="41" spans="1:87">
      <c r="A41" s="86">
        <v>215</v>
      </c>
      <c r="B41" s="116" t="s">
        <v>27</v>
      </c>
      <c r="C41" s="186">
        <f>+SUM(C42:C44)</f>
        <v>0</v>
      </c>
      <c r="D41" s="186">
        <f t="shared" ref="D41:AA41" si="212">+SUM(D42:D44)</f>
        <v>0</v>
      </c>
      <c r="E41" s="186">
        <f t="shared" si="212"/>
        <v>0</v>
      </c>
      <c r="F41" s="186">
        <f t="shared" si="212"/>
        <v>0</v>
      </c>
      <c r="G41" s="186">
        <f t="shared" si="212"/>
        <v>0</v>
      </c>
      <c r="H41" s="185">
        <f t="shared" si="212"/>
        <v>0</v>
      </c>
      <c r="I41" s="186">
        <f t="shared" si="212"/>
        <v>0</v>
      </c>
      <c r="J41" s="186">
        <f t="shared" si="212"/>
        <v>0</v>
      </c>
      <c r="K41" s="186">
        <f t="shared" si="212"/>
        <v>0</v>
      </c>
      <c r="L41" s="186">
        <f t="shared" si="212"/>
        <v>0</v>
      </c>
      <c r="M41" s="186">
        <f t="shared" si="212"/>
        <v>0</v>
      </c>
      <c r="N41" s="186">
        <f t="shared" si="212"/>
        <v>0</v>
      </c>
      <c r="O41" s="186">
        <f t="shared" si="212"/>
        <v>0</v>
      </c>
      <c r="P41" s="186">
        <f t="shared" si="212"/>
        <v>0</v>
      </c>
      <c r="Q41" s="186">
        <f t="shared" si="212"/>
        <v>0</v>
      </c>
      <c r="R41" s="186">
        <f t="shared" si="212"/>
        <v>0</v>
      </c>
      <c r="S41" s="186">
        <f t="shared" si="212"/>
        <v>0</v>
      </c>
      <c r="T41" s="186">
        <f t="shared" si="212"/>
        <v>0</v>
      </c>
      <c r="U41" s="186">
        <f t="shared" si="212"/>
        <v>0</v>
      </c>
      <c r="V41" s="186">
        <f t="shared" si="212"/>
        <v>0</v>
      </c>
      <c r="W41" s="186">
        <f t="shared" si="212"/>
        <v>0</v>
      </c>
      <c r="X41" s="186">
        <f t="shared" si="212"/>
        <v>0</v>
      </c>
      <c r="Y41" s="186">
        <f t="shared" si="212"/>
        <v>0</v>
      </c>
      <c r="Z41" s="186">
        <f t="shared" si="212"/>
        <v>0</v>
      </c>
      <c r="AA41" s="186">
        <f t="shared" si="212"/>
        <v>0</v>
      </c>
      <c r="AB41" s="185">
        <f>+SUM(AB42:AB44)</f>
        <v>0</v>
      </c>
      <c r="AC41" s="186">
        <f t="shared" ref="AC41" si="213">+SUM(AC42:AC44)</f>
        <v>0</v>
      </c>
      <c r="AD41" s="186">
        <f t="shared" ref="AD41:CI41" si="214">+SUM(AD42:AD44)</f>
        <v>0</v>
      </c>
      <c r="AE41" s="186">
        <f t="shared" si="214"/>
        <v>0</v>
      </c>
      <c r="AF41" s="186">
        <f t="shared" si="214"/>
        <v>0</v>
      </c>
      <c r="AG41" s="186">
        <f t="shared" si="214"/>
        <v>0</v>
      </c>
      <c r="AH41" s="186">
        <f t="shared" si="214"/>
        <v>0</v>
      </c>
      <c r="AI41" s="186">
        <f t="shared" si="214"/>
        <v>0</v>
      </c>
      <c r="AJ41" s="186">
        <f t="shared" si="214"/>
        <v>0</v>
      </c>
      <c r="AK41" s="186">
        <f t="shared" si="214"/>
        <v>0</v>
      </c>
      <c r="AL41" s="186">
        <f t="shared" si="214"/>
        <v>0</v>
      </c>
      <c r="AM41" s="186">
        <f t="shared" si="214"/>
        <v>0</v>
      </c>
      <c r="AN41" s="186">
        <f t="shared" si="214"/>
        <v>0</v>
      </c>
      <c r="AO41" s="186">
        <f t="shared" si="214"/>
        <v>0</v>
      </c>
      <c r="AP41" s="186">
        <f t="shared" si="214"/>
        <v>0</v>
      </c>
      <c r="AQ41" s="186">
        <f t="shared" si="214"/>
        <v>0</v>
      </c>
      <c r="AR41" s="186">
        <f t="shared" si="214"/>
        <v>0</v>
      </c>
      <c r="AS41" s="186">
        <f t="shared" si="214"/>
        <v>0</v>
      </c>
      <c r="AT41" s="186">
        <f t="shared" si="214"/>
        <v>0</v>
      </c>
      <c r="AU41" s="186">
        <f t="shared" si="214"/>
        <v>0</v>
      </c>
      <c r="AV41" s="186">
        <f t="shared" si="214"/>
        <v>0</v>
      </c>
      <c r="AW41" s="186">
        <f t="shared" si="214"/>
        <v>0</v>
      </c>
      <c r="AX41" s="186">
        <f t="shared" si="214"/>
        <v>0</v>
      </c>
      <c r="AY41" s="186">
        <f t="shared" si="214"/>
        <v>0</v>
      </c>
      <c r="AZ41" s="186">
        <f t="shared" si="214"/>
        <v>0</v>
      </c>
      <c r="BA41" s="186">
        <f t="shared" si="214"/>
        <v>0</v>
      </c>
      <c r="BB41" s="186">
        <f t="shared" si="214"/>
        <v>0</v>
      </c>
      <c r="BC41" s="186">
        <f t="shared" si="214"/>
        <v>0</v>
      </c>
      <c r="BD41" s="186">
        <f t="shared" si="214"/>
        <v>0</v>
      </c>
      <c r="BE41" s="186">
        <f t="shared" si="214"/>
        <v>0</v>
      </c>
      <c r="BF41" s="186">
        <f t="shared" si="214"/>
        <v>0</v>
      </c>
      <c r="BG41" s="186">
        <f t="shared" si="214"/>
        <v>0</v>
      </c>
      <c r="BH41" s="186">
        <f t="shared" si="214"/>
        <v>0</v>
      </c>
      <c r="BI41" s="186">
        <f t="shared" si="214"/>
        <v>0</v>
      </c>
      <c r="BJ41" s="186">
        <f t="shared" si="214"/>
        <v>0</v>
      </c>
      <c r="BK41" s="186">
        <f t="shared" si="214"/>
        <v>0</v>
      </c>
      <c r="BL41" s="186">
        <f t="shared" si="214"/>
        <v>0</v>
      </c>
      <c r="BM41" s="186">
        <f t="shared" si="214"/>
        <v>0</v>
      </c>
      <c r="BN41" s="186">
        <f t="shared" si="214"/>
        <v>0</v>
      </c>
      <c r="BO41" s="186">
        <f t="shared" si="214"/>
        <v>0</v>
      </c>
      <c r="BP41" s="186">
        <f t="shared" si="214"/>
        <v>0</v>
      </c>
      <c r="BQ41" s="186">
        <f t="shared" si="214"/>
        <v>0</v>
      </c>
      <c r="BR41" s="186">
        <f t="shared" si="214"/>
        <v>0</v>
      </c>
      <c r="BS41" s="186">
        <f t="shared" si="214"/>
        <v>0</v>
      </c>
      <c r="BT41" s="186">
        <f t="shared" si="214"/>
        <v>0</v>
      </c>
      <c r="BU41" s="186">
        <f t="shared" si="214"/>
        <v>0</v>
      </c>
      <c r="BV41" s="186">
        <f t="shared" si="214"/>
        <v>0</v>
      </c>
      <c r="BW41" s="186">
        <f t="shared" si="214"/>
        <v>0</v>
      </c>
      <c r="BX41" s="186">
        <f t="shared" si="214"/>
        <v>0</v>
      </c>
      <c r="BY41" s="186">
        <f t="shared" si="214"/>
        <v>0</v>
      </c>
      <c r="BZ41" s="186">
        <f t="shared" si="214"/>
        <v>0</v>
      </c>
      <c r="CA41" s="186">
        <f t="shared" si="214"/>
        <v>0</v>
      </c>
      <c r="CB41" s="186">
        <f t="shared" si="214"/>
        <v>0</v>
      </c>
      <c r="CC41" s="186">
        <f t="shared" si="214"/>
        <v>0</v>
      </c>
      <c r="CD41" s="186">
        <f t="shared" si="214"/>
        <v>0</v>
      </c>
      <c r="CE41" s="186">
        <f t="shared" si="214"/>
        <v>0</v>
      </c>
      <c r="CF41" s="186">
        <f t="shared" si="214"/>
        <v>0</v>
      </c>
      <c r="CG41" s="186">
        <f t="shared" si="214"/>
        <v>0</v>
      </c>
      <c r="CH41" s="186">
        <f t="shared" si="214"/>
        <v>0</v>
      </c>
      <c r="CI41" s="187">
        <f t="shared" si="214"/>
        <v>0</v>
      </c>
    </row>
    <row r="42" spans="1:87" hidden="1">
      <c r="A42" s="86">
        <v>2151</v>
      </c>
      <c r="B42" s="88" t="s">
        <v>36</v>
      </c>
      <c r="C42" s="183">
        <f>+SUM(AB42:AM42)</f>
        <v>0</v>
      </c>
      <c r="D42" s="183">
        <f>+SUM(AN42:AY42)</f>
        <v>0</v>
      </c>
      <c r="E42" s="183">
        <f>+SUM(AZ42:BK42)</f>
        <v>0</v>
      </c>
      <c r="F42" s="183">
        <f>+SUM(BL42:BW42)</f>
        <v>0</v>
      </c>
      <c r="G42" s="183">
        <f>+SUM(BX42:CI42)</f>
        <v>0</v>
      </c>
      <c r="H42" s="184">
        <f t="shared" ref="H42:H45" si="215">+SUM(AB42:AD42)</f>
        <v>0</v>
      </c>
      <c r="I42" s="183">
        <f t="shared" ref="I42:I45" si="216">+SUM(AE42:AG42)</f>
        <v>0</v>
      </c>
      <c r="J42" s="183">
        <f t="shared" ref="J42:J45" si="217">+SUM(AH42:AJ42)</f>
        <v>0</v>
      </c>
      <c r="K42" s="183">
        <f t="shared" ref="K42:K45" si="218">+SUM(AK42:AM42)</f>
        <v>0</v>
      </c>
      <c r="L42" s="183">
        <f>+SUM(AN42:AP42)</f>
        <v>0</v>
      </c>
      <c r="M42" s="183">
        <f>+SUM(AQ42:AS42)</f>
        <v>0</v>
      </c>
      <c r="N42" s="183">
        <f>+SUM(AT42:AV42)</f>
        <v>0</v>
      </c>
      <c r="O42" s="183">
        <f>+SUM(AW42:AY42)</f>
        <v>0</v>
      </c>
      <c r="P42" s="183">
        <f>+SUM(AZ42:BB42)</f>
        <v>0</v>
      </c>
      <c r="Q42" s="183">
        <f>+SUM(BC42:BE42)</f>
        <v>0</v>
      </c>
      <c r="R42" s="183">
        <f>+SUM(BF42:BH42)</f>
        <v>0</v>
      </c>
      <c r="S42" s="183">
        <f>+SUM(BI42:BK42)</f>
        <v>0</v>
      </c>
      <c r="T42" s="183">
        <f>+SUM(BL42:BN42)</f>
        <v>0</v>
      </c>
      <c r="U42" s="183">
        <f>+SUM(BO42:BQ42)</f>
        <v>0</v>
      </c>
      <c r="V42" s="183">
        <f>+SUM(BR42:BT42)</f>
        <v>0</v>
      </c>
      <c r="W42" s="183">
        <f>+SUM(BU42:BW42)</f>
        <v>0</v>
      </c>
      <c r="X42" s="183">
        <f>+SUM(BX42:BZ42)</f>
        <v>0</v>
      </c>
      <c r="Y42" s="183">
        <f>+SUM(CA42:CC42)</f>
        <v>0</v>
      </c>
      <c r="Z42" s="183">
        <f>+SUM(CD42:CF42)</f>
        <v>0</v>
      </c>
      <c r="AA42" s="183">
        <f>+SUM(CG42:CI42)</f>
        <v>0</v>
      </c>
      <c r="AB42" s="185">
        <v>0</v>
      </c>
      <c r="AC42" s="186">
        <v>0</v>
      </c>
      <c r="AD42" s="186">
        <v>0</v>
      </c>
      <c r="AE42" s="186">
        <v>0</v>
      </c>
      <c r="AF42" s="186">
        <v>0</v>
      </c>
      <c r="AG42" s="186">
        <v>0</v>
      </c>
      <c r="AH42" s="186">
        <v>0</v>
      </c>
      <c r="AI42" s="186">
        <v>0</v>
      </c>
      <c r="AJ42" s="186">
        <v>0</v>
      </c>
      <c r="AK42" s="186">
        <v>0</v>
      </c>
      <c r="AL42" s="186">
        <v>0</v>
      </c>
      <c r="AM42" s="186">
        <v>0</v>
      </c>
      <c r="AN42" s="186">
        <v>0</v>
      </c>
      <c r="AO42" s="186">
        <v>0</v>
      </c>
      <c r="AP42" s="186">
        <v>0</v>
      </c>
      <c r="AQ42" s="186">
        <v>0</v>
      </c>
      <c r="AR42" s="186">
        <v>0</v>
      </c>
      <c r="AS42" s="186">
        <v>0</v>
      </c>
      <c r="AT42" s="186">
        <v>0</v>
      </c>
      <c r="AU42" s="186">
        <v>0</v>
      </c>
      <c r="AV42" s="186">
        <v>0</v>
      </c>
      <c r="AW42" s="186">
        <v>0</v>
      </c>
      <c r="AX42" s="186">
        <v>0</v>
      </c>
      <c r="AY42" s="186">
        <v>0</v>
      </c>
      <c r="AZ42" s="186">
        <v>0</v>
      </c>
      <c r="BA42" s="186">
        <v>0</v>
      </c>
      <c r="BB42" s="186">
        <v>0</v>
      </c>
      <c r="BC42" s="186">
        <v>0</v>
      </c>
      <c r="BD42" s="186">
        <v>0</v>
      </c>
      <c r="BE42" s="186">
        <v>0</v>
      </c>
      <c r="BF42" s="186">
        <v>0</v>
      </c>
      <c r="BG42" s="186">
        <v>0</v>
      </c>
      <c r="BH42" s="186">
        <v>0</v>
      </c>
      <c r="BI42" s="186">
        <v>0</v>
      </c>
      <c r="BJ42" s="186">
        <v>0</v>
      </c>
      <c r="BK42" s="186">
        <v>0</v>
      </c>
      <c r="BL42" s="186">
        <v>0</v>
      </c>
      <c r="BM42" s="186">
        <v>0</v>
      </c>
      <c r="BN42" s="186">
        <v>0</v>
      </c>
      <c r="BO42" s="186">
        <v>0</v>
      </c>
      <c r="BP42" s="186">
        <v>0</v>
      </c>
      <c r="BQ42" s="186">
        <v>0</v>
      </c>
      <c r="BR42" s="186">
        <v>0</v>
      </c>
      <c r="BS42" s="186">
        <v>0</v>
      </c>
      <c r="BT42" s="186">
        <v>0</v>
      </c>
      <c r="BU42" s="186">
        <v>0</v>
      </c>
      <c r="BV42" s="186">
        <v>0</v>
      </c>
      <c r="BW42" s="186">
        <v>0</v>
      </c>
      <c r="BX42" s="186">
        <v>0</v>
      </c>
      <c r="BY42" s="186">
        <v>0</v>
      </c>
      <c r="BZ42" s="186">
        <v>0</v>
      </c>
      <c r="CA42" s="186">
        <v>0</v>
      </c>
      <c r="CB42" s="186">
        <v>0</v>
      </c>
      <c r="CC42" s="186">
        <v>0</v>
      </c>
      <c r="CD42" s="186">
        <v>0</v>
      </c>
      <c r="CE42" s="186">
        <v>0</v>
      </c>
      <c r="CF42" s="186">
        <v>0</v>
      </c>
      <c r="CG42" s="186">
        <v>0</v>
      </c>
      <c r="CH42" s="186">
        <v>0</v>
      </c>
      <c r="CI42" s="187">
        <v>0</v>
      </c>
    </row>
    <row r="43" spans="1:87" hidden="1">
      <c r="A43" s="86">
        <v>2152</v>
      </c>
      <c r="B43" s="88" t="s">
        <v>37</v>
      </c>
      <c r="C43" s="183">
        <f>+SUM(AB43:AM43)</f>
        <v>0</v>
      </c>
      <c r="D43" s="183">
        <f>+SUM(AN43:AY43)</f>
        <v>0</v>
      </c>
      <c r="E43" s="183">
        <f>+SUM(AZ43:BK43)</f>
        <v>0</v>
      </c>
      <c r="F43" s="183">
        <f>+SUM(BL43:BW43)</f>
        <v>0</v>
      </c>
      <c r="G43" s="183">
        <f>+SUM(BX43:CI43)</f>
        <v>0</v>
      </c>
      <c r="H43" s="184">
        <f t="shared" si="215"/>
        <v>0</v>
      </c>
      <c r="I43" s="183">
        <f t="shared" si="216"/>
        <v>0</v>
      </c>
      <c r="J43" s="183">
        <f t="shared" si="217"/>
        <v>0</v>
      </c>
      <c r="K43" s="183">
        <f t="shared" si="218"/>
        <v>0</v>
      </c>
      <c r="L43" s="183">
        <f>+SUM(AN43:AP43)</f>
        <v>0</v>
      </c>
      <c r="M43" s="183">
        <f>+SUM(AQ43:AS43)</f>
        <v>0</v>
      </c>
      <c r="N43" s="183">
        <f>+SUM(AT43:AV43)</f>
        <v>0</v>
      </c>
      <c r="O43" s="183">
        <f>+SUM(AW43:AY43)</f>
        <v>0</v>
      </c>
      <c r="P43" s="183">
        <f>+SUM(AZ43:BB43)</f>
        <v>0</v>
      </c>
      <c r="Q43" s="183">
        <f>+SUM(BC43:BE43)</f>
        <v>0</v>
      </c>
      <c r="R43" s="183">
        <f>+SUM(BF43:BH43)</f>
        <v>0</v>
      </c>
      <c r="S43" s="183">
        <f>+SUM(BI43:BK43)</f>
        <v>0</v>
      </c>
      <c r="T43" s="183">
        <f>+SUM(BL43:BN43)</f>
        <v>0</v>
      </c>
      <c r="U43" s="183">
        <f>+SUM(BO43:BQ43)</f>
        <v>0</v>
      </c>
      <c r="V43" s="183">
        <f>+SUM(BR43:BT43)</f>
        <v>0</v>
      </c>
      <c r="W43" s="183">
        <f>+SUM(BU43:BW43)</f>
        <v>0</v>
      </c>
      <c r="X43" s="183">
        <f>+SUM(BX43:BZ43)</f>
        <v>0</v>
      </c>
      <c r="Y43" s="183">
        <f>+SUM(CA43:CC43)</f>
        <v>0</v>
      </c>
      <c r="Z43" s="183">
        <f>+SUM(CD43:CF43)</f>
        <v>0</v>
      </c>
      <c r="AA43" s="183">
        <f>+SUM(CG43:CI43)</f>
        <v>0</v>
      </c>
      <c r="AB43" s="185">
        <v>0</v>
      </c>
      <c r="AC43" s="186">
        <v>0</v>
      </c>
      <c r="AD43" s="186">
        <v>0</v>
      </c>
      <c r="AE43" s="186">
        <v>0</v>
      </c>
      <c r="AF43" s="186">
        <v>0</v>
      </c>
      <c r="AG43" s="186">
        <v>0</v>
      </c>
      <c r="AH43" s="186">
        <v>0</v>
      </c>
      <c r="AI43" s="186">
        <v>0</v>
      </c>
      <c r="AJ43" s="186">
        <v>0</v>
      </c>
      <c r="AK43" s="186">
        <v>0</v>
      </c>
      <c r="AL43" s="186">
        <v>0</v>
      </c>
      <c r="AM43" s="186">
        <v>0</v>
      </c>
      <c r="AN43" s="186">
        <v>0</v>
      </c>
      <c r="AO43" s="186">
        <v>0</v>
      </c>
      <c r="AP43" s="186">
        <v>0</v>
      </c>
      <c r="AQ43" s="186">
        <v>0</v>
      </c>
      <c r="AR43" s="186">
        <v>0</v>
      </c>
      <c r="AS43" s="186">
        <v>0</v>
      </c>
      <c r="AT43" s="186">
        <v>0</v>
      </c>
      <c r="AU43" s="186">
        <v>0</v>
      </c>
      <c r="AV43" s="186">
        <v>0</v>
      </c>
      <c r="AW43" s="186">
        <v>0</v>
      </c>
      <c r="AX43" s="186">
        <v>0</v>
      </c>
      <c r="AY43" s="186">
        <v>0</v>
      </c>
      <c r="AZ43" s="186">
        <v>0</v>
      </c>
      <c r="BA43" s="186">
        <v>0</v>
      </c>
      <c r="BB43" s="186">
        <v>0</v>
      </c>
      <c r="BC43" s="186">
        <v>0</v>
      </c>
      <c r="BD43" s="186">
        <v>0</v>
      </c>
      <c r="BE43" s="186">
        <v>0</v>
      </c>
      <c r="BF43" s="186">
        <v>0</v>
      </c>
      <c r="BG43" s="186">
        <v>0</v>
      </c>
      <c r="BH43" s="186">
        <v>0</v>
      </c>
      <c r="BI43" s="186">
        <v>0</v>
      </c>
      <c r="BJ43" s="186">
        <v>0</v>
      </c>
      <c r="BK43" s="186">
        <v>0</v>
      </c>
      <c r="BL43" s="186">
        <v>0</v>
      </c>
      <c r="BM43" s="186">
        <v>0</v>
      </c>
      <c r="BN43" s="186">
        <v>0</v>
      </c>
      <c r="BO43" s="186">
        <v>0</v>
      </c>
      <c r="BP43" s="186">
        <v>0</v>
      </c>
      <c r="BQ43" s="186">
        <v>0</v>
      </c>
      <c r="BR43" s="186">
        <v>0</v>
      </c>
      <c r="BS43" s="186">
        <v>0</v>
      </c>
      <c r="BT43" s="186">
        <v>0</v>
      </c>
      <c r="BU43" s="186">
        <v>0</v>
      </c>
      <c r="BV43" s="186">
        <v>0</v>
      </c>
      <c r="BW43" s="186">
        <v>0</v>
      </c>
      <c r="BX43" s="186">
        <v>0</v>
      </c>
      <c r="BY43" s="186">
        <v>0</v>
      </c>
      <c r="BZ43" s="186">
        <v>0</v>
      </c>
      <c r="CA43" s="186">
        <v>0</v>
      </c>
      <c r="CB43" s="186">
        <v>0</v>
      </c>
      <c r="CC43" s="186">
        <v>0</v>
      </c>
      <c r="CD43" s="186">
        <v>0</v>
      </c>
      <c r="CE43" s="186">
        <v>0</v>
      </c>
      <c r="CF43" s="186">
        <v>0</v>
      </c>
      <c r="CG43" s="186">
        <v>0</v>
      </c>
      <c r="CH43" s="186">
        <v>0</v>
      </c>
      <c r="CI43" s="187">
        <v>0</v>
      </c>
    </row>
    <row r="44" spans="1:87" hidden="1">
      <c r="A44" s="86">
        <v>2153</v>
      </c>
      <c r="B44" s="88" t="s">
        <v>38</v>
      </c>
      <c r="C44" s="183">
        <f>+SUM(AB44:AM44)</f>
        <v>0</v>
      </c>
      <c r="D44" s="183">
        <f>+SUM(AN44:AY44)</f>
        <v>0</v>
      </c>
      <c r="E44" s="183">
        <f>+SUM(AZ44:BK44)</f>
        <v>0</v>
      </c>
      <c r="F44" s="183">
        <f>+SUM(BL44:BW44)</f>
        <v>0</v>
      </c>
      <c r="G44" s="183">
        <f>+SUM(BX44:CI44)</f>
        <v>0</v>
      </c>
      <c r="H44" s="184">
        <f t="shared" si="215"/>
        <v>0</v>
      </c>
      <c r="I44" s="183">
        <f t="shared" si="216"/>
        <v>0</v>
      </c>
      <c r="J44" s="183">
        <f t="shared" si="217"/>
        <v>0</v>
      </c>
      <c r="K44" s="183">
        <f t="shared" si="218"/>
        <v>0</v>
      </c>
      <c r="L44" s="183">
        <f>+SUM(AN44:AP44)</f>
        <v>0</v>
      </c>
      <c r="M44" s="183">
        <f>+SUM(AQ44:AS44)</f>
        <v>0</v>
      </c>
      <c r="N44" s="183">
        <f>+SUM(AT44:AV44)</f>
        <v>0</v>
      </c>
      <c r="O44" s="183">
        <f>+SUM(AW44:AY44)</f>
        <v>0</v>
      </c>
      <c r="P44" s="183">
        <f>+SUM(AZ44:BB44)</f>
        <v>0</v>
      </c>
      <c r="Q44" s="183">
        <f>+SUM(BC44:BE44)</f>
        <v>0</v>
      </c>
      <c r="R44" s="183">
        <f>+SUM(BF44:BH44)</f>
        <v>0</v>
      </c>
      <c r="S44" s="183">
        <f>+SUM(BI44:BK44)</f>
        <v>0</v>
      </c>
      <c r="T44" s="183">
        <f>+SUM(BL44:BN44)</f>
        <v>0</v>
      </c>
      <c r="U44" s="183">
        <f>+SUM(BO44:BQ44)</f>
        <v>0</v>
      </c>
      <c r="V44" s="183">
        <f>+SUM(BR44:BT44)</f>
        <v>0</v>
      </c>
      <c r="W44" s="183">
        <f>+SUM(BU44:BW44)</f>
        <v>0</v>
      </c>
      <c r="X44" s="183">
        <f>+SUM(BX44:BZ44)</f>
        <v>0</v>
      </c>
      <c r="Y44" s="183">
        <f>+SUM(CA44:CC44)</f>
        <v>0</v>
      </c>
      <c r="Z44" s="183">
        <f>+SUM(CD44:CF44)</f>
        <v>0</v>
      </c>
      <c r="AA44" s="183">
        <f>+SUM(CG44:CI44)</f>
        <v>0</v>
      </c>
      <c r="AB44" s="185">
        <v>0</v>
      </c>
      <c r="AC44" s="186">
        <v>0</v>
      </c>
      <c r="AD44" s="186">
        <v>0</v>
      </c>
      <c r="AE44" s="186">
        <v>0</v>
      </c>
      <c r="AF44" s="186">
        <v>0</v>
      </c>
      <c r="AG44" s="186">
        <v>0</v>
      </c>
      <c r="AH44" s="186">
        <v>0</v>
      </c>
      <c r="AI44" s="186">
        <v>0</v>
      </c>
      <c r="AJ44" s="186">
        <v>0</v>
      </c>
      <c r="AK44" s="186">
        <v>0</v>
      </c>
      <c r="AL44" s="186">
        <v>0</v>
      </c>
      <c r="AM44" s="186">
        <v>0</v>
      </c>
      <c r="AN44" s="186">
        <v>0</v>
      </c>
      <c r="AO44" s="186">
        <v>0</v>
      </c>
      <c r="AP44" s="186">
        <v>0</v>
      </c>
      <c r="AQ44" s="186">
        <v>0</v>
      </c>
      <c r="AR44" s="186">
        <v>0</v>
      </c>
      <c r="AS44" s="186">
        <v>0</v>
      </c>
      <c r="AT44" s="186">
        <v>0</v>
      </c>
      <c r="AU44" s="186">
        <v>0</v>
      </c>
      <c r="AV44" s="186">
        <v>0</v>
      </c>
      <c r="AW44" s="186">
        <v>0</v>
      </c>
      <c r="AX44" s="186">
        <v>0</v>
      </c>
      <c r="AY44" s="186">
        <v>0</v>
      </c>
      <c r="AZ44" s="186">
        <v>0</v>
      </c>
      <c r="BA44" s="186">
        <v>0</v>
      </c>
      <c r="BB44" s="186">
        <v>0</v>
      </c>
      <c r="BC44" s="186">
        <v>0</v>
      </c>
      <c r="BD44" s="186">
        <v>0</v>
      </c>
      <c r="BE44" s="186">
        <v>0</v>
      </c>
      <c r="BF44" s="186">
        <v>0</v>
      </c>
      <c r="BG44" s="186">
        <v>0</v>
      </c>
      <c r="BH44" s="186">
        <v>0</v>
      </c>
      <c r="BI44" s="186">
        <v>0</v>
      </c>
      <c r="BJ44" s="186">
        <v>0</v>
      </c>
      <c r="BK44" s="186">
        <v>0</v>
      </c>
      <c r="BL44" s="186">
        <v>0</v>
      </c>
      <c r="BM44" s="186">
        <v>0</v>
      </c>
      <c r="BN44" s="186">
        <v>0</v>
      </c>
      <c r="BO44" s="186">
        <v>0</v>
      </c>
      <c r="BP44" s="186">
        <v>0</v>
      </c>
      <c r="BQ44" s="186">
        <v>0</v>
      </c>
      <c r="BR44" s="186">
        <v>0</v>
      </c>
      <c r="BS44" s="186">
        <v>0</v>
      </c>
      <c r="BT44" s="186">
        <v>0</v>
      </c>
      <c r="BU44" s="186">
        <v>0</v>
      </c>
      <c r="BV44" s="186">
        <v>0</v>
      </c>
      <c r="BW44" s="186">
        <v>0</v>
      </c>
      <c r="BX44" s="186">
        <v>0</v>
      </c>
      <c r="BY44" s="186">
        <v>0</v>
      </c>
      <c r="BZ44" s="186">
        <v>0</v>
      </c>
      <c r="CA44" s="186">
        <v>0</v>
      </c>
      <c r="CB44" s="186">
        <v>0</v>
      </c>
      <c r="CC44" s="186">
        <v>0</v>
      </c>
      <c r="CD44" s="186">
        <v>0</v>
      </c>
      <c r="CE44" s="186">
        <v>0</v>
      </c>
      <c r="CF44" s="186">
        <v>0</v>
      </c>
      <c r="CG44" s="186">
        <v>0</v>
      </c>
      <c r="CH44" s="186">
        <v>0</v>
      </c>
      <c r="CI44" s="187">
        <v>0</v>
      </c>
    </row>
    <row r="45" spans="1:87">
      <c r="A45" s="86">
        <v>216</v>
      </c>
      <c r="B45" s="116" t="s">
        <v>61</v>
      </c>
      <c r="C45" s="183">
        <f>+SUM(AB45:AM45)</f>
        <v>0</v>
      </c>
      <c r="D45" s="183">
        <f>+SUM(AN45:AY45)</f>
        <v>0</v>
      </c>
      <c r="E45" s="183">
        <f>+SUM(AZ45:BK45)</f>
        <v>0</v>
      </c>
      <c r="F45" s="183">
        <f>+SUM(BL45:BW45)</f>
        <v>0</v>
      </c>
      <c r="G45" s="183">
        <f>+SUM(BX45:CI45)</f>
        <v>0</v>
      </c>
      <c r="H45" s="184">
        <f t="shared" si="215"/>
        <v>0</v>
      </c>
      <c r="I45" s="183">
        <f t="shared" si="216"/>
        <v>0</v>
      </c>
      <c r="J45" s="183">
        <f t="shared" si="217"/>
        <v>0</v>
      </c>
      <c r="K45" s="183">
        <f t="shared" si="218"/>
        <v>0</v>
      </c>
      <c r="L45" s="183">
        <f>+SUM(AN45:AP45)</f>
        <v>0</v>
      </c>
      <c r="M45" s="183">
        <f>+SUM(AQ45:AS45)</f>
        <v>0</v>
      </c>
      <c r="N45" s="183">
        <f>+SUM(AT45:AV45)</f>
        <v>0</v>
      </c>
      <c r="O45" s="183">
        <f>+SUM(AW45:AY45)</f>
        <v>0</v>
      </c>
      <c r="P45" s="183">
        <f>+SUM(AZ45:BB45)</f>
        <v>0</v>
      </c>
      <c r="Q45" s="183">
        <f>+SUM(BC45:BE45)</f>
        <v>0</v>
      </c>
      <c r="R45" s="183">
        <f>+SUM(BF45:BH45)</f>
        <v>0</v>
      </c>
      <c r="S45" s="183">
        <f>+SUM(BI45:BK45)</f>
        <v>0</v>
      </c>
      <c r="T45" s="183">
        <f>+SUM(BL45:BN45)</f>
        <v>0</v>
      </c>
      <c r="U45" s="183">
        <f>+SUM(BO45:BQ45)</f>
        <v>0</v>
      </c>
      <c r="V45" s="183">
        <f>+SUM(BR45:BT45)</f>
        <v>0</v>
      </c>
      <c r="W45" s="183">
        <f>+SUM(BU45:BW45)</f>
        <v>0</v>
      </c>
      <c r="X45" s="183">
        <f>+SUM(BX45:BZ45)</f>
        <v>0</v>
      </c>
      <c r="Y45" s="183">
        <f>+SUM(CA45:CC45)</f>
        <v>0</v>
      </c>
      <c r="Z45" s="183">
        <f>+SUM(CD45:CF45)</f>
        <v>0</v>
      </c>
      <c r="AA45" s="183">
        <f>+SUM(CG45:CI45)</f>
        <v>0</v>
      </c>
      <c r="AB45" s="185">
        <v>0</v>
      </c>
      <c r="AC45" s="186">
        <v>0</v>
      </c>
      <c r="AD45" s="186">
        <v>0</v>
      </c>
      <c r="AE45" s="186">
        <v>0</v>
      </c>
      <c r="AF45" s="186">
        <v>0</v>
      </c>
      <c r="AG45" s="186">
        <v>0</v>
      </c>
      <c r="AH45" s="186">
        <v>0</v>
      </c>
      <c r="AI45" s="186">
        <v>0</v>
      </c>
      <c r="AJ45" s="186">
        <v>0</v>
      </c>
      <c r="AK45" s="186">
        <v>0</v>
      </c>
      <c r="AL45" s="186">
        <v>0</v>
      </c>
      <c r="AM45" s="186">
        <v>0</v>
      </c>
      <c r="AN45" s="186">
        <v>0</v>
      </c>
      <c r="AO45" s="186">
        <v>0</v>
      </c>
      <c r="AP45" s="186">
        <v>0</v>
      </c>
      <c r="AQ45" s="186">
        <v>0</v>
      </c>
      <c r="AR45" s="186">
        <v>0</v>
      </c>
      <c r="AS45" s="186">
        <v>0</v>
      </c>
      <c r="AT45" s="186">
        <v>0</v>
      </c>
      <c r="AU45" s="186">
        <v>0</v>
      </c>
      <c r="AV45" s="186">
        <v>0</v>
      </c>
      <c r="AW45" s="186">
        <v>0</v>
      </c>
      <c r="AX45" s="186">
        <v>0</v>
      </c>
      <c r="AY45" s="186">
        <v>0</v>
      </c>
      <c r="AZ45" s="186">
        <v>0</v>
      </c>
      <c r="BA45" s="186">
        <v>0</v>
      </c>
      <c r="BB45" s="186">
        <v>0</v>
      </c>
      <c r="BC45" s="186">
        <v>0</v>
      </c>
      <c r="BD45" s="186">
        <v>0</v>
      </c>
      <c r="BE45" s="186">
        <v>0</v>
      </c>
      <c r="BF45" s="186">
        <v>0</v>
      </c>
      <c r="BG45" s="186">
        <v>0</v>
      </c>
      <c r="BH45" s="186">
        <v>0</v>
      </c>
      <c r="BI45" s="186">
        <v>0</v>
      </c>
      <c r="BJ45" s="186">
        <v>0</v>
      </c>
      <c r="BK45" s="186">
        <v>0</v>
      </c>
      <c r="BL45" s="186">
        <v>0</v>
      </c>
      <c r="BM45" s="186">
        <v>0</v>
      </c>
      <c r="BN45" s="186">
        <v>0</v>
      </c>
      <c r="BO45" s="186">
        <v>0</v>
      </c>
      <c r="BP45" s="186">
        <v>0</v>
      </c>
      <c r="BQ45" s="186">
        <v>0</v>
      </c>
      <c r="BR45" s="186">
        <v>0</v>
      </c>
      <c r="BS45" s="186">
        <v>0</v>
      </c>
      <c r="BT45" s="186">
        <v>0</v>
      </c>
      <c r="BU45" s="186">
        <v>0</v>
      </c>
      <c r="BV45" s="186">
        <v>0</v>
      </c>
      <c r="BW45" s="186">
        <v>0</v>
      </c>
      <c r="BX45" s="186">
        <v>0</v>
      </c>
      <c r="BY45" s="186">
        <v>0</v>
      </c>
      <c r="BZ45" s="186">
        <v>0</v>
      </c>
      <c r="CA45" s="186">
        <v>0</v>
      </c>
      <c r="CB45" s="186">
        <v>0</v>
      </c>
      <c r="CC45" s="186">
        <v>0</v>
      </c>
      <c r="CD45" s="186">
        <v>0</v>
      </c>
      <c r="CE45" s="186">
        <v>0</v>
      </c>
      <c r="CF45" s="186">
        <v>0</v>
      </c>
      <c r="CG45" s="186">
        <v>0</v>
      </c>
      <c r="CH45" s="186">
        <v>0</v>
      </c>
      <c r="CI45" s="187">
        <v>0</v>
      </c>
    </row>
    <row r="46" spans="1:87">
      <c r="A46" s="86"/>
      <c r="B46" s="94"/>
      <c r="C46" s="177"/>
      <c r="D46" s="177"/>
      <c r="E46" s="177"/>
      <c r="F46" s="177"/>
      <c r="G46" s="177"/>
      <c r="H46" s="178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8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9"/>
    </row>
    <row r="47" spans="1:87">
      <c r="A47" s="86"/>
      <c r="B47" s="94"/>
      <c r="C47" s="177"/>
      <c r="D47" s="177"/>
      <c r="E47" s="177"/>
      <c r="F47" s="177"/>
      <c r="G47" s="177"/>
      <c r="H47" s="178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8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9"/>
    </row>
    <row r="48" spans="1:87">
      <c r="A48" s="89">
        <v>22</v>
      </c>
      <c r="B48" s="5" t="s">
        <v>186</v>
      </c>
      <c r="C48" s="180">
        <f t="shared" ref="C48:AA48" si="219">+C49+C54+C56</f>
        <v>115.43078363000001</v>
      </c>
      <c r="D48" s="180">
        <f t="shared" si="219"/>
        <v>65.715832977530027</v>
      </c>
      <c r="E48" s="180">
        <f t="shared" si="219"/>
        <v>345.39199631809277</v>
      </c>
      <c r="F48" s="180">
        <f t="shared" si="219"/>
        <v>795.00358893050907</v>
      </c>
      <c r="G48" s="180">
        <f t="shared" si="219"/>
        <v>399.77406070000001</v>
      </c>
      <c r="H48" s="181">
        <f t="shared" si="219"/>
        <v>2.5791274997046418</v>
      </c>
      <c r="I48" s="180">
        <f t="shared" si="219"/>
        <v>69.012068968721891</v>
      </c>
      <c r="J48" s="180">
        <f t="shared" si="219"/>
        <v>14.33560153320367</v>
      </c>
      <c r="K48" s="180">
        <f t="shared" si="219"/>
        <v>29.503985628369804</v>
      </c>
      <c r="L48" s="180">
        <f t="shared" si="219"/>
        <v>44.976109890000004</v>
      </c>
      <c r="M48" s="180">
        <f t="shared" si="219"/>
        <v>3.2685430575282792</v>
      </c>
      <c r="N48" s="180">
        <f t="shared" si="219"/>
        <v>8.9814959628463118</v>
      </c>
      <c r="O48" s="180">
        <f t="shared" si="219"/>
        <v>8.4896840671554443</v>
      </c>
      <c r="P48" s="180">
        <f t="shared" si="219"/>
        <v>5.5480694399999999</v>
      </c>
      <c r="Q48" s="180">
        <f t="shared" si="219"/>
        <v>11.085535</v>
      </c>
      <c r="R48" s="180">
        <f t="shared" si="219"/>
        <v>311.56852687999998</v>
      </c>
      <c r="S48" s="180">
        <f t="shared" si="219"/>
        <v>17.189864998092784</v>
      </c>
      <c r="T48" s="180">
        <f t="shared" si="219"/>
        <v>155.74249401</v>
      </c>
      <c r="U48" s="180">
        <f t="shared" si="219"/>
        <v>161.24188881999999</v>
      </c>
      <c r="V48" s="180">
        <f t="shared" si="219"/>
        <v>270.55645067</v>
      </c>
      <c r="W48" s="180">
        <f t="shared" si="219"/>
        <v>207.46275543050922</v>
      </c>
      <c r="X48" s="180">
        <f t="shared" si="219"/>
        <v>49.960551999999993</v>
      </c>
      <c r="Y48" s="180">
        <f t="shared" si="219"/>
        <v>170.70783951000001</v>
      </c>
      <c r="Z48" s="180">
        <f t="shared" si="219"/>
        <v>53.614762920000004</v>
      </c>
      <c r="AA48" s="180">
        <f t="shared" si="219"/>
        <v>125.49090627</v>
      </c>
      <c r="AB48" s="178">
        <f>+AB49+AB54+AB56</f>
        <v>0</v>
      </c>
      <c r="AC48" s="177">
        <f t="shared" ref="AC48" si="220">+AC49+AC54+AC56</f>
        <v>1.0274048255310868</v>
      </c>
      <c r="AD48" s="177">
        <f t="shared" ref="AD48:CI48" si="221">+AD49+AD54+AD56</f>
        <v>1.5517226741735548</v>
      </c>
      <c r="AE48" s="177">
        <f t="shared" si="221"/>
        <v>0.20726666666666665</v>
      </c>
      <c r="AF48" s="177">
        <f t="shared" si="221"/>
        <v>2.1807556333333333</v>
      </c>
      <c r="AG48" s="177">
        <f t="shared" si="221"/>
        <v>66.624046668721888</v>
      </c>
      <c r="AH48" s="177">
        <f t="shared" si="221"/>
        <v>0.61550049973096399</v>
      </c>
      <c r="AI48" s="177">
        <f t="shared" si="221"/>
        <v>13.322127700139374</v>
      </c>
      <c r="AJ48" s="177">
        <f t="shared" si="221"/>
        <v>0.39797333333333335</v>
      </c>
      <c r="AK48" s="177">
        <f t="shared" si="221"/>
        <v>1.8734372328900191</v>
      </c>
      <c r="AL48" s="177">
        <f t="shared" si="221"/>
        <v>5.627203333333334</v>
      </c>
      <c r="AM48" s="177">
        <f t="shared" si="221"/>
        <v>22.003345062146451</v>
      </c>
      <c r="AN48" s="177">
        <f t="shared" si="221"/>
        <v>5.75426489</v>
      </c>
      <c r="AO48" s="177">
        <f t="shared" si="221"/>
        <v>16</v>
      </c>
      <c r="AP48" s="177">
        <f t="shared" si="221"/>
        <v>23.221844999999998</v>
      </c>
      <c r="AQ48" s="177">
        <f t="shared" si="221"/>
        <v>0</v>
      </c>
      <c r="AR48" s="177">
        <f t="shared" si="221"/>
        <v>1.7102459999999999</v>
      </c>
      <c r="AS48" s="177">
        <f t="shared" si="221"/>
        <v>1.5582970575282793</v>
      </c>
      <c r="AT48" s="177">
        <f t="shared" si="221"/>
        <v>1.1025805398101141</v>
      </c>
      <c r="AU48" s="177">
        <f t="shared" si="221"/>
        <v>7.1320741381806894</v>
      </c>
      <c r="AV48" s="177">
        <f t="shared" si="221"/>
        <v>0.74684128485550827</v>
      </c>
      <c r="AW48" s="177">
        <f t="shared" si="221"/>
        <v>1.6494712577589994</v>
      </c>
      <c r="AX48" s="177">
        <f t="shared" si="221"/>
        <v>3.0751749999999998</v>
      </c>
      <c r="AY48" s="177">
        <f t="shared" si="221"/>
        <v>3.7650378093964454</v>
      </c>
      <c r="AZ48" s="177">
        <f t="shared" si="221"/>
        <v>0</v>
      </c>
      <c r="BA48" s="177">
        <f t="shared" si="221"/>
        <v>5.5480694399999999</v>
      </c>
      <c r="BB48" s="177">
        <f t="shared" si="221"/>
        <v>0</v>
      </c>
      <c r="BC48" s="177">
        <f t="shared" si="221"/>
        <v>11.085535</v>
      </c>
      <c r="BD48" s="177">
        <f t="shared" si="221"/>
        <v>0</v>
      </c>
      <c r="BE48" s="177">
        <f t="shared" si="221"/>
        <v>0</v>
      </c>
      <c r="BF48" s="177">
        <f t="shared" si="221"/>
        <v>11.56852688</v>
      </c>
      <c r="BG48" s="177">
        <f t="shared" si="221"/>
        <v>0</v>
      </c>
      <c r="BH48" s="177">
        <f t="shared" si="221"/>
        <v>300</v>
      </c>
      <c r="BI48" s="177">
        <f t="shared" si="221"/>
        <v>0</v>
      </c>
      <c r="BJ48" s="177">
        <f t="shared" si="221"/>
        <v>0.61216584984281552</v>
      </c>
      <c r="BK48" s="177">
        <f t="shared" si="221"/>
        <v>16.57769914824997</v>
      </c>
      <c r="BL48" s="177">
        <f t="shared" si="221"/>
        <v>11.832293</v>
      </c>
      <c r="BM48" s="177">
        <f t="shared" si="221"/>
        <v>43.630257</v>
      </c>
      <c r="BN48" s="177">
        <f t="shared" si="221"/>
        <v>100.27994401000001</v>
      </c>
      <c r="BO48" s="177">
        <f t="shared" si="221"/>
        <v>45.693031689999998</v>
      </c>
      <c r="BP48" s="177">
        <f t="shared" si="221"/>
        <v>21.428571420000001</v>
      </c>
      <c r="BQ48" s="177">
        <f t="shared" si="221"/>
        <v>94.12028570999999</v>
      </c>
      <c r="BR48" s="177">
        <f t="shared" si="221"/>
        <v>162.76407739999999</v>
      </c>
      <c r="BS48" s="177">
        <f t="shared" si="221"/>
        <v>26.580285</v>
      </c>
      <c r="BT48" s="177">
        <f t="shared" si="221"/>
        <v>81.212088269999995</v>
      </c>
      <c r="BU48" s="177">
        <f t="shared" si="221"/>
        <v>0.52204532000000003</v>
      </c>
      <c r="BV48" s="177">
        <f t="shared" si="221"/>
        <v>4.6042082675078362</v>
      </c>
      <c r="BW48" s="177">
        <f t="shared" si="221"/>
        <v>202.33650184300137</v>
      </c>
      <c r="BX48" s="177">
        <f t="shared" si="221"/>
        <v>24</v>
      </c>
      <c r="BY48" s="177">
        <f t="shared" si="221"/>
        <v>4.9655519999999997</v>
      </c>
      <c r="BZ48" s="177">
        <f t="shared" si="221"/>
        <v>20.994999999999997</v>
      </c>
      <c r="CA48" s="177">
        <f t="shared" si="221"/>
        <v>61.856496670000006</v>
      </c>
      <c r="CB48" s="177">
        <f t="shared" si="221"/>
        <v>36.460862320000004</v>
      </c>
      <c r="CC48" s="177">
        <f t="shared" si="221"/>
        <v>72.390480520000011</v>
      </c>
      <c r="CD48" s="177">
        <f t="shared" si="221"/>
        <v>0.49942708000000002</v>
      </c>
      <c r="CE48" s="177">
        <f t="shared" si="221"/>
        <v>20.352358630000001</v>
      </c>
      <c r="CF48" s="177">
        <f t="shared" si="221"/>
        <v>32.762977210000003</v>
      </c>
      <c r="CG48" s="177">
        <f t="shared" si="221"/>
        <v>14.227508709999999</v>
      </c>
      <c r="CH48" s="177">
        <f t="shared" si="221"/>
        <v>41.237265729999997</v>
      </c>
      <c r="CI48" s="179">
        <f t="shared" si="221"/>
        <v>70.026131829999997</v>
      </c>
    </row>
    <row r="49" spans="1:87">
      <c r="A49" s="86">
        <v>221</v>
      </c>
      <c r="B49" s="88" t="s">
        <v>24</v>
      </c>
      <c r="C49" s="177">
        <f>+SUM(C50:C53)</f>
        <v>0</v>
      </c>
      <c r="D49" s="177">
        <f t="shared" ref="D49:H49" si="222">+SUM(D50:D53)</f>
        <v>0</v>
      </c>
      <c r="E49" s="177">
        <f t="shared" si="222"/>
        <v>0</v>
      </c>
      <c r="F49" s="177">
        <f t="shared" si="222"/>
        <v>0</v>
      </c>
      <c r="G49" s="177">
        <f t="shared" si="222"/>
        <v>0</v>
      </c>
      <c r="H49" s="178">
        <f t="shared" si="222"/>
        <v>0</v>
      </c>
      <c r="I49" s="177">
        <f t="shared" ref="I49:S49" si="223">+SUM(I50:I53)</f>
        <v>0</v>
      </c>
      <c r="J49" s="177">
        <f t="shared" si="223"/>
        <v>0</v>
      </c>
      <c r="K49" s="177">
        <f t="shared" si="223"/>
        <v>0</v>
      </c>
      <c r="L49" s="177">
        <f t="shared" si="223"/>
        <v>0</v>
      </c>
      <c r="M49" s="177">
        <f t="shared" si="223"/>
        <v>0</v>
      </c>
      <c r="N49" s="177">
        <f t="shared" si="223"/>
        <v>0</v>
      </c>
      <c r="O49" s="177">
        <f t="shared" si="223"/>
        <v>0</v>
      </c>
      <c r="P49" s="177">
        <f t="shared" si="223"/>
        <v>0</v>
      </c>
      <c r="Q49" s="177">
        <f t="shared" si="223"/>
        <v>0</v>
      </c>
      <c r="R49" s="177">
        <f t="shared" si="223"/>
        <v>0</v>
      </c>
      <c r="S49" s="177">
        <f t="shared" si="223"/>
        <v>0</v>
      </c>
      <c r="T49" s="177">
        <f>+SUM(T50:T53)</f>
        <v>0</v>
      </c>
      <c r="U49" s="177">
        <f t="shared" ref="U49:AA49" si="224">+SUM(U50:U53)</f>
        <v>0</v>
      </c>
      <c r="V49" s="177">
        <f t="shared" si="224"/>
        <v>0</v>
      </c>
      <c r="W49" s="177">
        <f t="shared" si="224"/>
        <v>0</v>
      </c>
      <c r="X49" s="177">
        <f t="shared" si="224"/>
        <v>0</v>
      </c>
      <c r="Y49" s="177">
        <f t="shared" si="224"/>
        <v>0</v>
      </c>
      <c r="Z49" s="177">
        <f t="shared" si="224"/>
        <v>0</v>
      </c>
      <c r="AA49" s="177">
        <f t="shared" si="224"/>
        <v>0</v>
      </c>
      <c r="AB49" s="178">
        <f>+SUM(AB50:AB53)</f>
        <v>0</v>
      </c>
      <c r="AC49" s="177">
        <f t="shared" ref="AC49" si="225">+SUM(AC50:AC53)</f>
        <v>0</v>
      </c>
      <c r="AD49" s="177">
        <f t="shared" ref="AD49:CI49" si="226">+SUM(AD50:AD53)</f>
        <v>0</v>
      </c>
      <c r="AE49" s="177">
        <f t="shared" si="226"/>
        <v>0</v>
      </c>
      <c r="AF49" s="177">
        <f t="shared" si="226"/>
        <v>0</v>
      </c>
      <c r="AG49" s="177">
        <f t="shared" si="226"/>
        <v>0</v>
      </c>
      <c r="AH49" s="177">
        <f t="shared" si="226"/>
        <v>0</v>
      </c>
      <c r="AI49" s="177">
        <f t="shared" si="226"/>
        <v>0</v>
      </c>
      <c r="AJ49" s="177">
        <f t="shared" si="226"/>
        <v>0</v>
      </c>
      <c r="AK49" s="177">
        <f t="shared" si="226"/>
        <v>0</v>
      </c>
      <c r="AL49" s="177">
        <f t="shared" si="226"/>
        <v>0</v>
      </c>
      <c r="AM49" s="177">
        <f t="shared" si="226"/>
        <v>0</v>
      </c>
      <c r="AN49" s="177">
        <f t="shared" si="226"/>
        <v>0</v>
      </c>
      <c r="AO49" s="177">
        <f t="shared" si="226"/>
        <v>0</v>
      </c>
      <c r="AP49" s="177">
        <f t="shared" si="226"/>
        <v>0</v>
      </c>
      <c r="AQ49" s="177">
        <f t="shared" si="226"/>
        <v>0</v>
      </c>
      <c r="AR49" s="177">
        <f t="shared" si="226"/>
        <v>0</v>
      </c>
      <c r="AS49" s="177">
        <f t="shared" si="226"/>
        <v>0</v>
      </c>
      <c r="AT49" s="177">
        <f t="shared" si="226"/>
        <v>0</v>
      </c>
      <c r="AU49" s="177">
        <f t="shared" si="226"/>
        <v>0</v>
      </c>
      <c r="AV49" s="177">
        <f t="shared" si="226"/>
        <v>0</v>
      </c>
      <c r="AW49" s="177">
        <f t="shared" si="226"/>
        <v>0</v>
      </c>
      <c r="AX49" s="177">
        <f t="shared" si="226"/>
        <v>0</v>
      </c>
      <c r="AY49" s="177">
        <f t="shared" si="226"/>
        <v>0</v>
      </c>
      <c r="AZ49" s="177">
        <f t="shared" si="226"/>
        <v>0</v>
      </c>
      <c r="BA49" s="177">
        <f t="shared" si="226"/>
        <v>0</v>
      </c>
      <c r="BB49" s="177">
        <f t="shared" si="226"/>
        <v>0</v>
      </c>
      <c r="BC49" s="177">
        <f t="shared" si="226"/>
        <v>0</v>
      </c>
      <c r="BD49" s="177">
        <f t="shared" si="226"/>
        <v>0</v>
      </c>
      <c r="BE49" s="177">
        <f t="shared" si="226"/>
        <v>0</v>
      </c>
      <c r="BF49" s="177">
        <f t="shared" si="226"/>
        <v>0</v>
      </c>
      <c r="BG49" s="177">
        <f t="shared" si="226"/>
        <v>0</v>
      </c>
      <c r="BH49" s="177">
        <f t="shared" si="226"/>
        <v>0</v>
      </c>
      <c r="BI49" s="177">
        <f t="shared" si="226"/>
        <v>0</v>
      </c>
      <c r="BJ49" s="177">
        <f t="shared" si="226"/>
        <v>0</v>
      </c>
      <c r="BK49" s="177">
        <f t="shared" si="226"/>
        <v>0</v>
      </c>
      <c r="BL49" s="177">
        <f t="shared" si="226"/>
        <v>0</v>
      </c>
      <c r="BM49" s="177">
        <f t="shared" si="226"/>
        <v>0</v>
      </c>
      <c r="BN49" s="177">
        <f t="shared" si="226"/>
        <v>0</v>
      </c>
      <c r="BO49" s="177">
        <f t="shared" si="226"/>
        <v>0</v>
      </c>
      <c r="BP49" s="177">
        <f t="shared" si="226"/>
        <v>0</v>
      </c>
      <c r="BQ49" s="177">
        <f t="shared" si="226"/>
        <v>0</v>
      </c>
      <c r="BR49" s="177">
        <f t="shared" si="226"/>
        <v>0</v>
      </c>
      <c r="BS49" s="177">
        <f t="shared" si="226"/>
        <v>0</v>
      </c>
      <c r="BT49" s="177">
        <f t="shared" si="226"/>
        <v>0</v>
      </c>
      <c r="BU49" s="177">
        <f t="shared" si="226"/>
        <v>0</v>
      </c>
      <c r="BV49" s="177">
        <f t="shared" si="226"/>
        <v>0</v>
      </c>
      <c r="BW49" s="177">
        <f t="shared" si="226"/>
        <v>0</v>
      </c>
      <c r="BX49" s="177">
        <f t="shared" si="226"/>
        <v>0</v>
      </c>
      <c r="BY49" s="177">
        <f t="shared" si="226"/>
        <v>0</v>
      </c>
      <c r="BZ49" s="177">
        <f t="shared" si="226"/>
        <v>0</v>
      </c>
      <c r="CA49" s="177">
        <f t="shared" si="226"/>
        <v>0</v>
      </c>
      <c r="CB49" s="177">
        <f t="shared" si="226"/>
        <v>0</v>
      </c>
      <c r="CC49" s="177">
        <f t="shared" si="226"/>
        <v>0</v>
      </c>
      <c r="CD49" s="177">
        <f t="shared" si="226"/>
        <v>0</v>
      </c>
      <c r="CE49" s="177">
        <f t="shared" si="226"/>
        <v>0</v>
      </c>
      <c r="CF49" s="177">
        <f t="shared" si="226"/>
        <v>0</v>
      </c>
      <c r="CG49" s="177">
        <f t="shared" si="226"/>
        <v>0</v>
      </c>
      <c r="CH49" s="177">
        <f t="shared" si="226"/>
        <v>0</v>
      </c>
      <c r="CI49" s="179">
        <f t="shared" si="226"/>
        <v>0</v>
      </c>
    </row>
    <row r="50" spans="1:87">
      <c r="A50" s="86">
        <v>2211</v>
      </c>
      <c r="B50" s="221" t="s">
        <v>62</v>
      </c>
      <c r="C50" s="183">
        <f>+SUM(AB50:AM50)</f>
        <v>0</v>
      </c>
      <c r="D50" s="183">
        <f>+SUM(AN50:AY50)</f>
        <v>0</v>
      </c>
      <c r="E50" s="183">
        <f>+SUM(AZ50:BK50)</f>
        <v>0</v>
      </c>
      <c r="F50" s="183">
        <f>+SUM(BL50:BW50)</f>
        <v>0</v>
      </c>
      <c r="G50" s="183">
        <f>+SUM(BX50:CI50)</f>
        <v>0</v>
      </c>
      <c r="H50" s="184">
        <f t="shared" ref="H50:H56" si="227">+SUM(AB50:AD50)</f>
        <v>0</v>
      </c>
      <c r="I50" s="183">
        <f t="shared" ref="I50:I56" si="228">+SUM(AE50:AG50)</f>
        <v>0</v>
      </c>
      <c r="J50" s="183">
        <f t="shared" ref="J50:J56" si="229">+SUM(AH50:AJ50)</f>
        <v>0</v>
      </c>
      <c r="K50" s="183">
        <f t="shared" ref="K50:K56" si="230">+SUM(AK50:AM50)</f>
        <v>0</v>
      </c>
      <c r="L50" s="183">
        <f t="shared" ref="L50:L56" si="231">+SUM(AN50:AP50)</f>
        <v>0</v>
      </c>
      <c r="M50" s="183">
        <f t="shared" ref="M50:M56" si="232">+SUM(AQ50:AS50)</f>
        <v>0</v>
      </c>
      <c r="N50" s="183">
        <f t="shared" ref="N50:N56" si="233">+SUM(AT50:AV50)</f>
        <v>0</v>
      </c>
      <c r="O50" s="183">
        <f t="shared" ref="O50:O56" si="234">+SUM(AW50:AY50)</f>
        <v>0</v>
      </c>
      <c r="P50" s="183">
        <f t="shared" ref="P50:P56" si="235">+SUM(AZ50:BB50)</f>
        <v>0</v>
      </c>
      <c r="Q50" s="183">
        <f t="shared" ref="Q50:Q56" si="236">+SUM(BC50:BE50)</f>
        <v>0</v>
      </c>
      <c r="R50" s="183">
        <f t="shared" ref="R50:R56" si="237">+SUM(BF50:BH50)</f>
        <v>0</v>
      </c>
      <c r="S50" s="183">
        <f t="shared" ref="S50:S56" si="238">+SUM(BI50:BK50)</f>
        <v>0</v>
      </c>
      <c r="T50" s="183">
        <f t="shared" ref="T50:T56" si="239">+SUM(BL50:BN50)</f>
        <v>0</v>
      </c>
      <c r="U50" s="183">
        <f t="shared" ref="U50:U56" si="240">+SUM(BO50:BQ50)</f>
        <v>0</v>
      </c>
      <c r="V50" s="183">
        <f t="shared" ref="V50:V56" si="241">+SUM(BR50:BT50)</f>
        <v>0</v>
      </c>
      <c r="W50" s="183">
        <f t="shared" ref="W50:W56" si="242">+SUM(BU50:BW50)</f>
        <v>0</v>
      </c>
      <c r="X50" s="183">
        <f t="shared" ref="X50:X56" si="243">+SUM(BX50:BZ50)</f>
        <v>0</v>
      </c>
      <c r="Y50" s="183">
        <f t="shared" ref="Y50:Y56" si="244">+SUM(CA50:CC50)</f>
        <v>0</v>
      </c>
      <c r="Z50" s="183">
        <f t="shared" ref="Z50:Z56" si="245">+SUM(CD50:CF50)</f>
        <v>0</v>
      </c>
      <c r="AA50" s="183">
        <f t="shared" ref="AA50:AA56" si="246">+SUM(CG50:CI50)</f>
        <v>0</v>
      </c>
      <c r="AB50" s="178">
        <v>0</v>
      </c>
      <c r="AC50" s="177">
        <v>0</v>
      </c>
      <c r="AD50" s="177">
        <v>0</v>
      </c>
      <c r="AE50" s="177">
        <v>0</v>
      </c>
      <c r="AF50" s="177">
        <v>0</v>
      </c>
      <c r="AG50" s="177">
        <v>0</v>
      </c>
      <c r="AH50" s="177">
        <v>0</v>
      </c>
      <c r="AI50" s="177">
        <v>0</v>
      </c>
      <c r="AJ50" s="177">
        <v>0</v>
      </c>
      <c r="AK50" s="177">
        <v>0</v>
      </c>
      <c r="AL50" s="177">
        <v>0</v>
      </c>
      <c r="AM50" s="177">
        <v>0</v>
      </c>
      <c r="AN50" s="177">
        <v>0</v>
      </c>
      <c r="AO50" s="177">
        <v>0</v>
      </c>
      <c r="AP50" s="177">
        <v>0</v>
      </c>
      <c r="AQ50" s="177">
        <v>0</v>
      </c>
      <c r="AR50" s="177">
        <v>0</v>
      </c>
      <c r="AS50" s="177">
        <v>0</v>
      </c>
      <c r="AT50" s="177">
        <v>0</v>
      </c>
      <c r="AU50" s="177">
        <v>0</v>
      </c>
      <c r="AV50" s="177">
        <v>0</v>
      </c>
      <c r="AW50" s="177">
        <v>0</v>
      </c>
      <c r="AX50" s="177">
        <v>0</v>
      </c>
      <c r="AY50" s="177">
        <v>0</v>
      </c>
      <c r="AZ50" s="177">
        <v>0</v>
      </c>
      <c r="BA50" s="177">
        <v>0</v>
      </c>
      <c r="BB50" s="177">
        <v>0</v>
      </c>
      <c r="BC50" s="177">
        <v>0</v>
      </c>
      <c r="BD50" s="177">
        <v>0</v>
      </c>
      <c r="BE50" s="177">
        <v>0</v>
      </c>
      <c r="BF50" s="177">
        <v>0</v>
      </c>
      <c r="BG50" s="177">
        <v>0</v>
      </c>
      <c r="BH50" s="177">
        <v>0</v>
      </c>
      <c r="BI50" s="177">
        <v>0</v>
      </c>
      <c r="BJ50" s="177">
        <v>0</v>
      </c>
      <c r="BK50" s="177">
        <v>0</v>
      </c>
      <c r="BL50" s="177">
        <v>0</v>
      </c>
      <c r="BM50" s="177">
        <v>0</v>
      </c>
      <c r="BN50" s="177">
        <v>0</v>
      </c>
      <c r="BO50" s="177">
        <v>0</v>
      </c>
      <c r="BP50" s="177">
        <v>0</v>
      </c>
      <c r="BQ50" s="177">
        <v>0</v>
      </c>
      <c r="BR50" s="177">
        <v>0</v>
      </c>
      <c r="BS50" s="177">
        <v>0</v>
      </c>
      <c r="BT50" s="177">
        <v>0</v>
      </c>
      <c r="BU50" s="177">
        <v>0</v>
      </c>
      <c r="BV50" s="177">
        <v>0</v>
      </c>
      <c r="BW50" s="177">
        <v>0</v>
      </c>
      <c r="BX50" s="177">
        <v>0</v>
      </c>
      <c r="BY50" s="177">
        <v>0</v>
      </c>
      <c r="BZ50" s="177">
        <v>0</v>
      </c>
      <c r="CA50" s="177">
        <v>0</v>
      </c>
      <c r="CB50" s="177">
        <v>0</v>
      </c>
      <c r="CC50" s="177">
        <v>0</v>
      </c>
      <c r="CD50" s="177">
        <v>0</v>
      </c>
      <c r="CE50" s="177">
        <v>0</v>
      </c>
      <c r="CF50" s="177">
        <v>0</v>
      </c>
      <c r="CG50" s="177">
        <v>0</v>
      </c>
      <c r="CH50" s="177">
        <v>0</v>
      </c>
      <c r="CI50" s="179">
        <v>0</v>
      </c>
    </row>
    <row r="51" spans="1:87">
      <c r="A51" s="86">
        <v>2212</v>
      </c>
      <c r="B51" s="221" t="s">
        <v>18</v>
      </c>
      <c r="C51" s="183">
        <f t="shared" ref="C51:C53" si="247">+SUM(AB51:AM51)</f>
        <v>0</v>
      </c>
      <c r="D51" s="183">
        <f t="shared" ref="D51:D53" si="248">+SUM(AN51:AY51)</f>
        <v>0</v>
      </c>
      <c r="E51" s="183">
        <f t="shared" ref="E51:E53" si="249">+SUM(AZ51:BK51)</f>
        <v>0</v>
      </c>
      <c r="F51" s="183">
        <f t="shared" ref="F51:F53" si="250">+SUM(BL51:BW51)</f>
        <v>0</v>
      </c>
      <c r="G51" s="183">
        <f t="shared" ref="G51:G53" si="251">+SUM(BX51:CI51)</f>
        <v>0</v>
      </c>
      <c r="H51" s="184">
        <f t="shared" si="227"/>
        <v>0</v>
      </c>
      <c r="I51" s="183">
        <f t="shared" si="228"/>
        <v>0</v>
      </c>
      <c r="J51" s="183">
        <f t="shared" si="229"/>
        <v>0</v>
      </c>
      <c r="K51" s="183">
        <f t="shared" si="230"/>
        <v>0</v>
      </c>
      <c r="L51" s="183">
        <f t="shared" si="231"/>
        <v>0</v>
      </c>
      <c r="M51" s="183">
        <f t="shared" si="232"/>
        <v>0</v>
      </c>
      <c r="N51" s="183">
        <f t="shared" si="233"/>
        <v>0</v>
      </c>
      <c r="O51" s="183">
        <f t="shared" si="234"/>
        <v>0</v>
      </c>
      <c r="P51" s="183">
        <f t="shared" si="235"/>
        <v>0</v>
      </c>
      <c r="Q51" s="183">
        <f t="shared" si="236"/>
        <v>0</v>
      </c>
      <c r="R51" s="183">
        <f t="shared" si="237"/>
        <v>0</v>
      </c>
      <c r="S51" s="183">
        <f t="shared" si="238"/>
        <v>0</v>
      </c>
      <c r="T51" s="183">
        <f t="shared" si="239"/>
        <v>0</v>
      </c>
      <c r="U51" s="183">
        <f t="shared" si="240"/>
        <v>0</v>
      </c>
      <c r="V51" s="183">
        <f t="shared" si="241"/>
        <v>0</v>
      </c>
      <c r="W51" s="183">
        <f t="shared" si="242"/>
        <v>0</v>
      </c>
      <c r="X51" s="183">
        <f t="shared" si="243"/>
        <v>0</v>
      </c>
      <c r="Y51" s="183">
        <f t="shared" si="244"/>
        <v>0</v>
      </c>
      <c r="Z51" s="183">
        <f t="shared" si="245"/>
        <v>0</v>
      </c>
      <c r="AA51" s="183">
        <f t="shared" si="246"/>
        <v>0</v>
      </c>
      <c r="AB51" s="178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7">
        <v>0</v>
      </c>
      <c r="AN51" s="177">
        <v>0</v>
      </c>
      <c r="AO51" s="177">
        <v>0</v>
      </c>
      <c r="AP51" s="177">
        <v>0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</v>
      </c>
      <c r="AY51" s="177">
        <v>0</v>
      </c>
      <c r="AZ51" s="177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7">
        <v>0</v>
      </c>
      <c r="BL51" s="177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7">
        <v>0</v>
      </c>
      <c r="BX51" s="177">
        <v>0</v>
      </c>
      <c r="BY51" s="177">
        <v>0</v>
      </c>
      <c r="BZ51" s="177">
        <v>0</v>
      </c>
      <c r="CA51" s="177">
        <v>0</v>
      </c>
      <c r="CB51" s="177">
        <v>0</v>
      </c>
      <c r="CC51" s="177">
        <v>0</v>
      </c>
      <c r="CD51" s="177">
        <v>0</v>
      </c>
      <c r="CE51" s="177">
        <v>0</v>
      </c>
      <c r="CF51" s="177">
        <v>0</v>
      </c>
      <c r="CG51" s="177">
        <v>0</v>
      </c>
      <c r="CH51" s="177">
        <v>0</v>
      </c>
      <c r="CI51" s="179">
        <v>0</v>
      </c>
    </row>
    <row r="52" spans="1:87">
      <c r="A52" s="86">
        <v>2213</v>
      </c>
      <c r="B52" s="221" t="s">
        <v>63</v>
      </c>
      <c r="C52" s="183">
        <f t="shared" si="247"/>
        <v>0</v>
      </c>
      <c r="D52" s="183">
        <f t="shared" si="248"/>
        <v>0</v>
      </c>
      <c r="E52" s="183">
        <f t="shared" si="249"/>
        <v>0</v>
      </c>
      <c r="F52" s="183">
        <f t="shared" si="250"/>
        <v>0</v>
      </c>
      <c r="G52" s="183">
        <f t="shared" si="251"/>
        <v>0</v>
      </c>
      <c r="H52" s="184">
        <f t="shared" si="227"/>
        <v>0</v>
      </c>
      <c r="I52" s="183">
        <f t="shared" si="228"/>
        <v>0</v>
      </c>
      <c r="J52" s="183">
        <f t="shared" si="229"/>
        <v>0</v>
      </c>
      <c r="K52" s="183">
        <f t="shared" si="230"/>
        <v>0</v>
      </c>
      <c r="L52" s="183">
        <f t="shared" si="231"/>
        <v>0</v>
      </c>
      <c r="M52" s="183">
        <f t="shared" si="232"/>
        <v>0</v>
      </c>
      <c r="N52" s="183">
        <f t="shared" si="233"/>
        <v>0</v>
      </c>
      <c r="O52" s="183">
        <f t="shared" si="234"/>
        <v>0</v>
      </c>
      <c r="P52" s="183">
        <f t="shared" si="235"/>
        <v>0</v>
      </c>
      <c r="Q52" s="183">
        <f t="shared" si="236"/>
        <v>0</v>
      </c>
      <c r="R52" s="183">
        <f t="shared" si="237"/>
        <v>0</v>
      </c>
      <c r="S52" s="183">
        <f t="shared" si="238"/>
        <v>0</v>
      </c>
      <c r="T52" s="183">
        <f t="shared" si="239"/>
        <v>0</v>
      </c>
      <c r="U52" s="183">
        <f t="shared" si="240"/>
        <v>0</v>
      </c>
      <c r="V52" s="183">
        <f t="shared" si="241"/>
        <v>0</v>
      </c>
      <c r="W52" s="183">
        <f t="shared" si="242"/>
        <v>0</v>
      </c>
      <c r="X52" s="183">
        <f t="shared" si="243"/>
        <v>0</v>
      </c>
      <c r="Y52" s="183">
        <f t="shared" si="244"/>
        <v>0</v>
      </c>
      <c r="Z52" s="183">
        <f t="shared" si="245"/>
        <v>0</v>
      </c>
      <c r="AA52" s="183">
        <f t="shared" si="246"/>
        <v>0</v>
      </c>
      <c r="AB52" s="178">
        <v>0</v>
      </c>
      <c r="AC52" s="177">
        <v>0</v>
      </c>
      <c r="AD52" s="177">
        <v>0</v>
      </c>
      <c r="AE52" s="177">
        <v>0</v>
      </c>
      <c r="AF52" s="177">
        <v>0</v>
      </c>
      <c r="AG52" s="177">
        <v>0</v>
      </c>
      <c r="AH52" s="177">
        <v>0</v>
      </c>
      <c r="AI52" s="177">
        <v>0</v>
      </c>
      <c r="AJ52" s="177">
        <v>0</v>
      </c>
      <c r="AK52" s="177">
        <v>0</v>
      </c>
      <c r="AL52" s="177">
        <v>0</v>
      </c>
      <c r="AM52" s="177">
        <v>0</v>
      </c>
      <c r="AN52" s="177">
        <v>0</v>
      </c>
      <c r="AO52" s="177">
        <v>0</v>
      </c>
      <c r="AP52" s="177">
        <v>0</v>
      </c>
      <c r="AQ52" s="177">
        <v>0</v>
      </c>
      <c r="AR52" s="177">
        <v>0</v>
      </c>
      <c r="AS52" s="177">
        <v>0</v>
      </c>
      <c r="AT52" s="177">
        <v>0</v>
      </c>
      <c r="AU52" s="177">
        <v>0</v>
      </c>
      <c r="AV52" s="177">
        <v>0</v>
      </c>
      <c r="AW52" s="177">
        <v>0</v>
      </c>
      <c r="AX52" s="177">
        <v>0</v>
      </c>
      <c r="AY52" s="177">
        <v>0</v>
      </c>
      <c r="AZ52" s="177">
        <v>0</v>
      </c>
      <c r="BA52" s="177">
        <v>0</v>
      </c>
      <c r="BB52" s="177">
        <v>0</v>
      </c>
      <c r="BC52" s="177">
        <v>0</v>
      </c>
      <c r="BD52" s="177">
        <v>0</v>
      </c>
      <c r="BE52" s="177">
        <v>0</v>
      </c>
      <c r="BF52" s="177">
        <v>0</v>
      </c>
      <c r="BG52" s="177">
        <v>0</v>
      </c>
      <c r="BH52" s="177">
        <v>0</v>
      </c>
      <c r="BI52" s="177">
        <v>0</v>
      </c>
      <c r="BJ52" s="177">
        <v>0</v>
      </c>
      <c r="BK52" s="177">
        <v>0</v>
      </c>
      <c r="BL52" s="177">
        <v>0</v>
      </c>
      <c r="BM52" s="177">
        <v>0</v>
      </c>
      <c r="BN52" s="177">
        <v>0</v>
      </c>
      <c r="BO52" s="177">
        <v>0</v>
      </c>
      <c r="BP52" s="177">
        <v>0</v>
      </c>
      <c r="BQ52" s="177">
        <v>0</v>
      </c>
      <c r="BR52" s="177">
        <v>0</v>
      </c>
      <c r="BS52" s="177">
        <v>0</v>
      </c>
      <c r="BT52" s="177">
        <v>0</v>
      </c>
      <c r="BU52" s="177">
        <v>0</v>
      </c>
      <c r="BV52" s="177">
        <v>0</v>
      </c>
      <c r="BW52" s="177">
        <v>0</v>
      </c>
      <c r="BX52" s="177">
        <v>0</v>
      </c>
      <c r="BY52" s="177">
        <v>0</v>
      </c>
      <c r="BZ52" s="177">
        <v>0</v>
      </c>
      <c r="CA52" s="177">
        <v>0</v>
      </c>
      <c r="CB52" s="177">
        <v>0</v>
      </c>
      <c r="CC52" s="177">
        <v>0</v>
      </c>
      <c r="CD52" s="177">
        <v>0</v>
      </c>
      <c r="CE52" s="177">
        <v>0</v>
      </c>
      <c r="CF52" s="177">
        <v>0</v>
      </c>
      <c r="CG52" s="177">
        <v>0</v>
      </c>
      <c r="CH52" s="177">
        <v>0</v>
      </c>
      <c r="CI52" s="179">
        <v>0</v>
      </c>
    </row>
    <row r="53" spans="1:87">
      <c r="A53" s="86">
        <v>2214</v>
      </c>
      <c r="B53" s="221" t="s">
        <v>64</v>
      </c>
      <c r="C53" s="183">
        <f t="shared" si="247"/>
        <v>0</v>
      </c>
      <c r="D53" s="183">
        <f t="shared" si="248"/>
        <v>0</v>
      </c>
      <c r="E53" s="183">
        <f t="shared" si="249"/>
        <v>0</v>
      </c>
      <c r="F53" s="183">
        <f t="shared" si="250"/>
        <v>0</v>
      </c>
      <c r="G53" s="183">
        <f t="shared" si="251"/>
        <v>0</v>
      </c>
      <c r="H53" s="184">
        <f t="shared" si="227"/>
        <v>0</v>
      </c>
      <c r="I53" s="183">
        <f t="shared" si="228"/>
        <v>0</v>
      </c>
      <c r="J53" s="183">
        <f t="shared" si="229"/>
        <v>0</v>
      </c>
      <c r="K53" s="183">
        <f t="shared" si="230"/>
        <v>0</v>
      </c>
      <c r="L53" s="183">
        <f t="shared" si="231"/>
        <v>0</v>
      </c>
      <c r="M53" s="183">
        <f t="shared" si="232"/>
        <v>0</v>
      </c>
      <c r="N53" s="183">
        <f t="shared" si="233"/>
        <v>0</v>
      </c>
      <c r="O53" s="183">
        <f t="shared" si="234"/>
        <v>0</v>
      </c>
      <c r="P53" s="183">
        <f t="shared" si="235"/>
        <v>0</v>
      </c>
      <c r="Q53" s="183">
        <f t="shared" si="236"/>
        <v>0</v>
      </c>
      <c r="R53" s="183">
        <f t="shared" si="237"/>
        <v>0</v>
      </c>
      <c r="S53" s="183">
        <f t="shared" si="238"/>
        <v>0</v>
      </c>
      <c r="T53" s="183">
        <f t="shared" si="239"/>
        <v>0</v>
      </c>
      <c r="U53" s="183">
        <f t="shared" si="240"/>
        <v>0</v>
      </c>
      <c r="V53" s="183">
        <f t="shared" si="241"/>
        <v>0</v>
      </c>
      <c r="W53" s="183">
        <f t="shared" si="242"/>
        <v>0</v>
      </c>
      <c r="X53" s="183">
        <f t="shared" si="243"/>
        <v>0</v>
      </c>
      <c r="Y53" s="183">
        <f t="shared" si="244"/>
        <v>0</v>
      </c>
      <c r="Z53" s="183">
        <f t="shared" si="245"/>
        <v>0</v>
      </c>
      <c r="AA53" s="183">
        <f t="shared" si="246"/>
        <v>0</v>
      </c>
      <c r="AB53" s="178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7">
        <v>0</v>
      </c>
      <c r="AN53" s="177">
        <v>0</v>
      </c>
      <c r="AO53" s="177">
        <v>0</v>
      </c>
      <c r="AP53" s="177">
        <v>0</v>
      </c>
      <c r="AQ53" s="177">
        <v>0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7">
        <v>0</v>
      </c>
      <c r="AZ53" s="177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7">
        <v>0</v>
      </c>
      <c r="BL53" s="177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7">
        <v>0</v>
      </c>
      <c r="BX53" s="177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9">
        <v>0</v>
      </c>
    </row>
    <row r="54" spans="1:87">
      <c r="A54" s="86">
        <v>222</v>
      </c>
      <c r="B54" s="88" t="s">
        <v>25</v>
      </c>
      <c r="C54" s="183">
        <f>+SUM(AB54:AM54)</f>
        <v>115.43078363000001</v>
      </c>
      <c r="D54" s="183">
        <f>+SUM(AN54:AY54)</f>
        <v>65.715832977530027</v>
      </c>
      <c r="E54" s="183">
        <f>+SUM(AZ54:BK54)</f>
        <v>345.39199631809277</v>
      </c>
      <c r="F54" s="183">
        <f>+SUM(BL54:BW54)</f>
        <v>795.00358893050907</v>
      </c>
      <c r="G54" s="183">
        <f>+SUM(BX54:CI54)</f>
        <v>399.77406070000001</v>
      </c>
      <c r="H54" s="184">
        <f t="shared" si="227"/>
        <v>2.5791274997046418</v>
      </c>
      <c r="I54" s="183">
        <f t="shared" si="228"/>
        <v>69.012068968721891</v>
      </c>
      <c r="J54" s="183">
        <f t="shared" si="229"/>
        <v>14.33560153320367</v>
      </c>
      <c r="K54" s="183">
        <f t="shared" si="230"/>
        <v>29.503985628369804</v>
      </c>
      <c r="L54" s="183">
        <f t="shared" si="231"/>
        <v>44.976109890000004</v>
      </c>
      <c r="M54" s="183">
        <f t="shared" si="232"/>
        <v>3.2685430575282792</v>
      </c>
      <c r="N54" s="183">
        <f t="shared" si="233"/>
        <v>8.9814959628463118</v>
      </c>
      <c r="O54" s="183">
        <f t="shared" si="234"/>
        <v>8.4896840671554443</v>
      </c>
      <c r="P54" s="183">
        <f t="shared" si="235"/>
        <v>5.5480694399999999</v>
      </c>
      <c r="Q54" s="183">
        <f t="shared" si="236"/>
        <v>11.085535</v>
      </c>
      <c r="R54" s="183">
        <f t="shared" si="237"/>
        <v>311.56852687999998</v>
      </c>
      <c r="S54" s="183">
        <f t="shared" si="238"/>
        <v>17.189864998092784</v>
      </c>
      <c r="T54" s="183">
        <f t="shared" si="239"/>
        <v>155.74249401</v>
      </c>
      <c r="U54" s="183">
        <f t="shared" si="240"/>
        <v>161.24188881999999</v>
      </c>
      <c r="V54" s="183">
        <f t="shared" si="241"/>
        <v>270.55645067</v>
      </c>
      <c r="W54" s="183">
        <f t="shared" si="242"/>
        <v>207.46275543050922</v>
      </c>
      <c r="X54" s="183">
        <f t="shared" si="243"/>
        <v>49.960551999999993</v>
      </c>
      <c r="Y54" s="183">
        <f t="shared" si="244"/>
        <v>170.70783951000001</v>
      </c>
      <c r="Z54" s="183">
        <f t="shared" si="245"/>
        <v>53.614762920000004</v>
      </c>
      <c r="AA54" s="183">
        <f t="shared" si="246"/>
        <v>125.49090627</v>
      </c>
      <c r="AB54" s="178">
        <f>+AB55</f>
        <v>0</v>
      </c>
      <c r="AC54" s="177">
        <f>+AC55</f>
        <v>1.0274048255310868</v>
      </c>
      <c r="AD54" s="177">
        <f t="shared" ref="AD54:CI54" si="252">+AD55</f>
        <v>1.5517226741735548</v>
      </c>
      <c r="AE54" s="177">
        <f t="shared" si="252"/>
        <v>0.20726666666666665</v>
      </c>
      <c r="AF54" s="177">
        <f t="shared" si="252"/>
        <v>2.1807556333333333</v>
      </c>
      <c r="AG54" s="177">
        <f t="shared" si="252"/>
        <v>66.624046668721888</v>
      </c>
      <c r="AH54" s="177">
        <f t="shared" si="252"/>
        <v>0.61550049973096399</v>
      </c>
      <c r="AI54" s="177">
        <f t="shared" si="252"/>
        <v>13.322127700139374</v>
      </c>
      <c r="AJ54" s="177">
        <f t="shared" si="252"/>
        <v>0.39797333333333335</v>
      </c>
      <c r="AK54" s="177">
        <f t="shared" si="252"/>
        <v>1.8734372328900191</v>
      </c>
      <c r="AL54" s="177">
        <f t="shared" si="252"/>
        <v>5.627203333333334</v>
      </c>
      <c r="AM54" s="177">
        <f t="shared" si="252"/>
        <v>22.003345062146451</v>
      </c>
      <c r="AN54" s="177">
        <f t="shared" si="252"/>
        <v>5.75426489</v>
      </c>
      <c r="AO54" s="177">
        <f t="shared" si="252"/>
        <v>16</v>
      </c>
      <c r="AP54" s="177">
        <f t="shared" si="252"/>
        <v>23.221844999999998</v>
      </c>
      <c r="AQ54" s="177">
        <f t="shared" si="252"/>
        <v>0</v>
      </c>
      <c r="AR54" s="177">
        <f t="shared" si="252"/>
        <v>1.7102459999999999</v>
      </c>
      <c r="AS54" s="177">
        <f t="shared" si="252"/>
        <v>1.5582970575282793</v>
      </c>
      <c r="AT54" s="177">
        <f t="shared" si="252"/>
        <v>1.1025805398101141</v>
      </c>
      <c r="AU54" s="177">
        <f t="shared" si="252"/>
        <v>7.1320741381806894</v>
      </c>
      <c r="AV54" s="177">
        <f t="shared" si="252"/>
        <v>0.74684128485550827</v>
      </c>
      <c r="AW54" s="177">
        <f t="shared" si="252"/>
        <v>1.6494712577589994</v>
      </c>
      <c r="AX54" s="177">
        <f t="shared" si="252"/>
        <v>3.0751749999999998</v>
      </c>
      <c r="AY54" s="177">
        <f t="shared" si="252"/>
        <v>3.7650378093964454</v>
      </c>
      <c r="AZ54" s="177">
        <f t="shared" si="252"/>
        <v>0</v>
      </c>
      <c r="BA54" s="177">
        <f t="shared" si="252"/>
        <v>5.5480694399999999</v>
      </c>
      <c r="BB54" s="177">
        <f t="shared" si="252"/>
        <v>0</v>
      </c>
      <c r="BC54" s="177">
        <f t="shared" si="252"/>
        <v>11.085535</v>
      </c>
      <c r="BD54" s="177">
        <f t="shared" si="252"/>
        <v>0</v>
      </c>
      <c r="BE54" s="177">
        <f t="shared" si="252"/>
        <v>0</v>
      </c>
      <c r="BF54" s="177">
        <f t="shared" si="252"/>
        <v>11.56852688</v>
      </c>
      <c r="BG54" s="177">
        <f t="shared" si="252"/>
        <v>0</v>
      </c>
      <c r="BH54" s="177">
        <f t="shared" si="252"/>
        <v>300</v>
      </c>
      <c r="BI54" s="177">
        <f t="shared" si="252"/>
        <v>0</v>
      </c>
      <c r="BJ54" s="177">
        <f t="shared" si="252"/>
        <v>0.61216584984281552</v>
      </c>
      <c r="BK54" s="177">
        <f t="shared" si="252"/>
        <v>16.57769914824997</v>
      </c>
      <c r="BL54" s="177">
        <f t="shared" si="252"/>
        <v>11.832293</v>
      </c>
      <c r="BM54" s="177">
        <f t="shared" si="252"/>
        <v>43.630257</v>
      </c>
      <c r="BN54" s="177">
        <f t="shared" si="252"/>
        <v>100.27994401000001</v>
      </c>
      <c r="BO54" s="177">
        <f t="shared" si="252"/>
        <v>45.693031689999998</v>
      </c>
      <c r="BP54" s="177">
        <f t="shared" si="252"/>
        <v>21.428571420000001</v>
      </c>
      <c r="BQ54" s="177">
        <f t="shared" si="252"/>
        <v>94.12028570999999</v>
      </c>
      <c r="BR54" s="177">
        <f t="shared" si="252"/>
        <v>162.76407739999999</v>
      </c>
      <c r="BS54" s="177">
        <f t="shared" si="252"/>
        <v>26.580285</v>
      </c>
      <c r="BT54" s="177">
        <f t="shared" si="252"/>
        <v>81.212088269999995</v>
      </c>
      <c r="BU54" s="177">
        <f t="shared" si="252"/>
        <v>0.52204532000000003</v>
      </c>
      <c r="BV54" s="177">
        <f t="shared" si="252"/>
        <v>4.6042082675078362</v>
      </c>
      <c r="BW54" s="177">
        <f t="shared" si="252"/>
        <v>202.33650184300137</v>
      </c>
      <c r="BX54" s="177">
        <f t="shared" si="252"/>
        <v>24</v>
      </c>
      <c r="BY54" s="177">
        <f t="shared" si="252"/>
        <v>4.9655519999999997</v>
      </c>
      <c r="BZ54" s="177">
        <f t="shared" si="252"/>
        <v>20.994999999999997</v>
      </c>
      <c r="CA54" s="177">
        <f t="shared" si="252"/>
        <v>61.856496670000006</v>
      </c>
      <c r="CB54" s="177">
        <f t="shared" si="252"/>
        <v>36.460862320000004</v>
      </c>
      <c r="CC54" s="177">
        <f t="shared" si="252"/>
        <v>72.390480520000011</v>
      </c>
      <c r="CD54" s="177">
        <f t="shared" si="252"/>
        <v>0.49942708000000002</v>
      </c>
      <c r="CE54" s="177">
        <f t="shared" si="252"/>
        <v>20.352358630000001</v>
      </c>
      <c r="CF54" s="177">
        <f t="shared" si="252"/>
        <v>32.762977210000003</v>
      </c>
      <c r="CG54" s="177">
        <f t="shared" si="252"/>
        <v>14.227508709999999</v>
      </c>
      <c r="CH54" s="177">
        <f t="shared" si="252"/>
        <v>41.237265729999997</v>
      </c>
      <c r="CI54" s="179">
        <f t="shared" si="252"/>
        <v>70.026131829999997</v>
      </c>
    </row>
    <row r="55" spans="1:87">
      <c r="A55" s="86">
        <v>22212</v>
      </c>
      <c r="B55" s="197" t="s">
        <v>119</v>
      </c>
      <c r="C55" s="183">
        <f>+SUM(AB55:AM55)</f>
        <v>115.43078363000001</v>
      </c>
      <c r="D55" s="183">
        <f>+SUM(AN55:AY55)</f>
        <v>65.715832977530027</v>
      </c>
      <c r="E55" s="183">
        <f>+SUM(AZ55:BK55)</f>
        <v>345.39199631809277</v>
      </c>
      <c r="F55" s="183">
        <f>+SUM(BL55:BW55)</f>
        <v>795.00358893050907</v>
      </c>
      <c r="G55" s="183">
        <f>+SUM(BX55:CI55)</f>
        <v>399.77406070000001</v>
      </c>
      <c r="H55" s="184">
        <f t="shared" ref="H55" si="253">+SUM(AB55:AD55)</f>
        <v>2.5791274997046418</v>
      </c>
      <c r="I55" s="183">
        <f t="shared" ref="I55" si="254">+SUM(AE55:AG55)</f>
        <v>69.012068968721891</v>
      </c>
      <c r="J55" s="183">
        <f t="shared" ref="J55" si="255">+SUM(AH55:AJ55)</f>
        <v>14.33560153320367</v>
      </c>
      <c r="K55" s="183">
        <f t="shared" ref="K55" si="256">+SUM(AK55:AM55)</f>
        <v>29.503985628369804</v>
      </c>
      <c r="L55" s="183">
        <f t="shared" ref="L55" si="257">+SUM(AN55:AP55)</f>
        <v>44.976109890000004</v>
      </c>
      <c r="M55" s="183">
        <f t="shared" ref="M55" si="258">+SUM(AQ55:AS55)</f>
        <v>3.2685430575282792</v>
      </c>
      <c r="N55" s="183">
        <f t="shared" ref="N55" si="259">+SUM(AT55:AV55)</f>
        <v>8.9814959628463118</v>
      </c>
      <c r="O55" s="183">
        <f t="shared" ref="O55" si="260">+SUM(AW55:AY55)</f>
        <v>8.4896840671554443</v>
      </c>
      <c r="P55" s="183">
        <f t="shared" ref="P55" si="261">+SUM(AZ55:BB55)</f>
        <v>5.5480694399999999</v>
      </c>
      <c r="Q55" s="183">
        <f t="shared" ref="Q55" si="262">+SUM(BC55:BE55)</f>
        <v>11.085535</v>
      </c>
      <c r="R55" s="183">
        <f t="shared" ref="R55" si="263">+SUM(BF55:BH55)</f>
        <v>311.56852687999998</v>
      </c>
      <c r="S55" s="183">
        <f t="shared" ref="S55" si="264">+SUM(BI55:BK55)</f>
        <v>17.189864998092784</v>
      </c>
      <c r="T55" s="183">
        <f t="shared" ref="T55" si="265">+SUM(BL55:BN55)</f>
        <v>155.74249401</v>
      </c>
      <c r="U55" s="183">
        <f t="shared" ref="U55" si="266">+SUM(BO55:BQ55)</f>
        <v>161.24188881999999</v>
      </c>
      <c r="V55" s="183">
        <f t="shared" ref="V55" si="267">+SUM(BR55:BT55)</f>
        <v>270.55645067</v>
      </c>
      <c r="W55" s="183">
        <f t="shared" ref="W55" si="268">+SUM(BU55:BW55)</f>
        <v>207.46275543050922</v>
      </c>
      <c r="X55" s="183">
        <f t="shared" ref="X55" si="269">+SUM(BX55:BZ55)</f>
        <v>49.960551999999993</v>
      </c>
      <c r="Y55" s="183">
        <f t="shared" ref="Y55" si="270">+SUM(CA55:CC55)</f>
        <v>170.70783951000001</v>
      </c>
      <c r="Z55" s="183">
        <f t="shared" ref="Z55" si="271">+SUM(CD55:CF55)</f>
        <v>53.614762920000004</v>
      </c>
      <c r="AA55" s="183">
        <f t="shared" ref="AA55" si="272">+SUM(CG55:CI55)</f>
        <v>125.49090627</v>
      </c>
      <c r="AB55" s="178">
        <v>0</v>
      </c>
      <c r="AC55" s="177">
        <v>1.0274048255310868</v>
      </c>
      <c r="AD55" s="177">
        <v>1.5517226741735548</v>
      </c>
      <c r="AE55" s="177">
        <v>0.20726666666666665</v>
      </c>
      <c r="AF55" s="177">
        <v>2.1807556333333333</v>
      </c>
      <c r="AG55" s="177">
        <v>66.624046668721888</v>
      </c>
      <c r="AH55" s="177">
        <v>0.61550049973096399</v>
      </c>
      <c r="AI55" s="177">
        <v>13.322127700139374</v>
      </c>
      <c r="AJ55" s="177">
        <v>0.39797333333333335</v>
      </c>
      <c r="AK55" s="177">
        <v>1.8734372328900191</v>
      </c>
      <c r="AL55" s="177">
        <v>5.627203333333334</v>
      </c>
      <c r="AM55" s="177">
        <v>22.003345062146451</v>
      </c>
      <c r="AN55" s="177">
        <v>5.75426489</v>
      </c>
      <c r="AO55" s="177">
        <v>16</v>
      </c>
      <c r="AP55" s="177">
        <v>23.221844999999998</v>
      </c>
      <c r="AQ55" s="177">
        <v>0</v>
      </c>
      <c r="AR55" s="177">
        <v>1.7102459999999999</v>
      </c>
      <c r="AS55" s="177">
        <v>1.5582970575282793</v>
      </c>
      <c r="AT55" s="177">
        <v>1.1025805398101141</v>
      </c>
      <c r="AU55" s="177">
        <v>7.1320741381806894</v>
      </c>
      <c r="AV55" s="177">
        <v>0.74684128485550827</v>
      </c>
      <c r="AW55" s="177">
        <v>1.6494712577589994</v>
      </c>
      <c r="AX55" s="177">
        <v>3.0751749999999998</v>
      </c>
      <c r="AY55" s="177">
        <v>3.7650378093964454</v>
      </c>
      <c r="AZ55" s="177">
        <v>0</v>
      </c>
      <c r="BA55" s="177">
        <v>5.5480694399999999</v>
      </c>
      <c r="BB55" s="177">
        <v>0</v>
      </c>
      <c r="BC55" s="177">
        <v>11.085535</v>
      </c>
      <c r="BD55" s="177">
        <v>0</v>
      </c>
      <c r="BE55" s="177">
        <v>0</v>
      </c>
      <c r="BF55" s="177">
        <v>11.56852688</v>
      </c>
      <c r="BG55" s="177">
        <v>0</v>
      </c>
      <c r="BH55" s="177">
        <v>300</v>
      </c>
      <c r="BI55" s="177">
        <v>0</v>
      </c>
      <c r="BJ55" s="177">
        <v>0.61216584984281552</v>
      </c>
      <c r="BK55" s="177">
        <v>16.57769914824997</v>
      </c>
      <c r="BL55" s="177">
        <v>11.832293</v>
      </c>
      <c r="BM55" s="177">
        <v>43.630257</v>
      </c>
      <c r="BN55" s="177">
        <v>100.27994401000001</v>
      </c>
      <c r="BO55" s="177">
        <v>45.693031689999998</v>
      </c>
      <c r="BP55" s="177">
        <v>21.428571420000001</v>
      </c>
      <c r="BQ55" s="177">
        <v>94.12028570999999</v>
      </c>
      <c r="BR55" s="177">
        <v>162.76407739999999</v>
      </c>
      <c r="BS55" s="177">
        <v>26.580285</v>
      </c>
      <c r="BT55" s="177">
        <v>81.212088269999995</v>
      </c>
      <c r="BU55" s="177">
        <v>0.52204532000000003</v>
      </c>
      <c r="BV55" s="177">
        <v>4.6042082675078362</v>
      </c>
      <c r="BW55" s="177">
        <v>202.33650184300137</v>
      </c>
      <c r="BX55" s="177">
        <v>24</v>
      </c>
      <c r="BY55" s="177">
        <v>4.9655519999999997</v>
      </c>
      <c r="BZ55" s="177">
        <v>20.994999999999997</v>
      </c>
      <c r="CA55" s="177">
        <v>61.856496670000006</v>
      </c>
      <c r="CB55" s="177">
        <v>36.460862320000004</v>
      </c>
      <c r="CC55" s="177">
        <v>72.390480520000011</v>
      </c>
      <c r="CD55" s="177">
        <v>0.49942708000000002</v>
      </c>
      <c r="CE55" s="177">
        <v>20.352358630000001</v>
      </c>
      <c r="CF55" s="177">
        <v>32.762977210000003</v>
      </c>
      <c r="CG55" s="177">
        <v>14.227508709999999</v>
      </c>
      <c r="CH55" s="177">
        <v>41.237265729999997</v>
      </c>
      <c r="CI55" s="179">
        <v>70.026131829999997</v>
      </c>
    </row>
    <row r="56" spans="1:87">
      <c r="A56" s="86">
        <v>223</v>
      </c>
      <c r="B56" s="88" t="s">
        <v>26</v>
      </c>
      <c r="C56" s="183">
        <f t="shared" ref="C56" si="273">+SUM(AB56:AM56)</f>
        <v>0</v>
      </c>
      <c r="D56" s="183">
        <f t="shared" ref="D56" si="274">+SUM(AN56:AY56)</f>
        <v>0</v>
      </c>
      <c r="E56" s="183">
        <f t="shared" ref="E56" si="275">+SUM(AZ56:BK56)</f>
        <v>0</v>
      </c>
      <c r="F56" s="183">
        <f t="shared" ref="F56" si="276">+SUM(BL56:BW56)</f>
        <v>0</v>
      </c>
      <c r="G56" s="183">
        <f t="shared" ref="G56" si="277">+SUM(BX56:CI56)</f>
        <v>0</v>
      </c>
      <c r="H56" s="184">
        <f t="shared" si="227"/>
        <v>0</v>
      </c>
      <c r="I56" s="183">
        <f t="shared" si="228"/>
        <v>0</v>
      </c>
      <c r="J56" s="183">
        <f t="shared" si="229"/>
        <v>0</v>
      </c>
      <c r="K56" s="183">
        <f t="shared" si="230"/>
        <v>0</v>
      </c>
      <c r="L56" s="183">
        <f t="shared" si="231"/>
        <v>0</v>
      </c>
      <c r="M56" s="183">
        <f t="shared" si="232"/>
        <v>0</v>
      </c>
      <c r="N56" s="183">
        <f t="shared" si="233"/>
        <v>0</v>
      </c>
      <c r="O56" s="183">
        <f t="shared" si="234"/>
        <v>0</v>
      </c>
      <c r="P56" s="183">
        <f t="shared" si="235"/>
        <v>0</v>
      </c>
      <c r="Q56" s="183">
        <f t="shared" si="236"/>
        <v>0</v>
      </c>
      <c r="R56" s="183">
        <f t="shared" si="237"/>
        <v>0</v>
      </c>
      <c r="S56" s="183">
        <f t="shared" si="238"/>
        <v>0</v>
      </c>
      <c r="T56" s="183">
        <f t="shared" si="239"/>
        <v>0</v>
      </c>
      <c r="U56" s="183">
        <f t="shared" si="240"/>
        <v>0</v>
      </c>
      <c r="V56" s="183">
        <f t="shared" si="241"/>
        <v>0</v>
      </c>
      <c r="W56" s="183">
        <f t="shared" si="242"/>
        <v>0</v>
      </c>
      <c r="X56" s="183">
        <f t="shared" si="243"/>
        <v>0</v>
      </c>
      <c r="Y56" s="183">
        <f t="shared" si="244"/>
        <v>0</v>
      </c>
      <c r="Z56" s="183">
        <f t="shared" si="245"/>
        <v>0</v>
      </c>
      <c r="AA56" s="183">
        <f t="shared" si="246"/>
        <v>0</v>
      </c>
      <c r="AB56" s="178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77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7">
        <v>0</v>
      </c>
      <c r="AZ56" s="177">
        <v>0</v>
      </c>
      <c r="BA56" s="177">
        <v>0</v>
      </c>
      <c r="BB56" s="177">
        <v>0</v>
      </c>
      <c r="BC56" s="177">
        <v>0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7">
        <v>0</v>
      </c>
      <c r="BL56" s="177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7">
        <v>0</v>
      </c>
      <c r="BX56" s="177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9">
        <v>0</v>
      </c>
    </row>
    <row r="57" spans="1:87">
      <c r="A57" s="78"/>
      <c r="B57" s="94"/>
      <c r="C57" s="177"/>
      <c r="D57" s="177"/>
      <c r="E57" s="177"/>
      <c r="F57" s="177"/>
      <c r="G57" s="177"/>
      <c r="H57" s="178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8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9"/>
    </row>
    <row r="58" spans="1:87">
      <c r="A58" s="89"/>
      <c r="B58" s="5"/>
      <c r="C58" s="177"/>
      <c r="D58" s="177"/>
      <c r="E58" s="177"/>
      <c r="F58" s="177"/>
      <c r="G58" s="177"/>
      <c r="H58" s="178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8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9"/>
    </row>
    <row r="59" spans="1:87">
      <c r="A59" s="78"/>
      <c r="C59" s="177"/>
      <c r="D59" s="177"/>
      <c r="E59" s="177"/>
      <c r="F59" s="177"/>
      <c r="G59" s="177"/>
      <c r="H59" s="178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8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9"/>
    </row>
    <row r="60" spans="1:87" s="5" customFormat="1" ht="18.75">
      <c r="A60" s="97">
        <v>3</v>
      </c>
      <c r="B60" s="98" t="s">
        <v>123</v>
      </c>
      <c r="C60" s="198">
        <f t="shared" ref="C60:S60" si="278">C6-C30</f>
        <v>0</v>
      </c>
      <c r="D60" s="198">
        <f t="shared" si="278"/>
        <v>0</v>
      </c>
      <c r="E60" s="198">
        <f t="shared" si="278"/>
        <v>0</v>
      </c>
      <c r="F60" s="198">
        <f t="shared" si="278"/>
        <v>0</v>
      </c>
      <c r="G60" s="198">
        <f t="shared" si="278"/>
        <v>0</v>
      </c>
      <c r="H60" s="199">
        <f t="shared" si="278"/>
        <v>0</v>
      </c>
      <c r="I60" s="198">
        <f t="shared" si="278"/>
        <v>0</v>
      </c>
      <c r="J60" s="198">
        <f t="shared" si="278"/>
        <v>0</v>
      </c>
      <c r="K60" s="198">
        <f t="shared" si="278"/>
        <v>0</v>
      </c>
      <c r="L60" s="198">
        <f t="shared" si="278"/>
        <v>0</v>
      </c>
      <c r="M60" s="198">
        <f t="shared" si="278"/>
        <v>0</v>
      </c>
      <c r="N60" s="198">
        <f t="shared" si="278"/>
        <v>0</v>
      </c>
      <c r="O60" s="198">
        <f t="shared" si="278"/>
        <v>0</v>
      </c>
      <c r="P60" s="198">
        <f t="shared" si="278"/>
        <v>0</v>
      </c>
      <c r="Q60" s="198">
        <f t="shared" si="278"/>
        <v>0</v>
      </c>
      <c r="R60" s="198">
        <f t="shared" si="278"/>
        <v>0</v>
      </c>
      <c r="S60" s="198">
        <f t="shared" si="278"/>
        <v>0</v>
      </c>
      <c r="T60" s="198">
        <f>T6-T30</f>
        <v>0</v>
      </c>
      <c r="U60" s="198">
        <f t="shared" ref="U60:AA60" si="279">U6-U30</f>
        <v>0</v>
      </c>
      <c r="V60" s="198">
        <f t="shared" si="279"/>
        <v>0</v>
      </c>
      <c r="W60" s="198">
        <f t="shared" si="279"/>
        <v>0</v>
      </c>
      <c r="X60" s="198">
        <f t="shared" si="279"/>
        <v>0</v>
      </c>
      <c r="Y60" s="198">
        <f t="shared" si="279"/>
        <v>0</v>
      </c>
      <c r="Z60" s="198">
        <f t="shared" si="279"/>
        <v>0</v>
      </c>
      <c r="AA60" s="198">
        <f t="shared" si="279"/>
        <v>0</v>
      </c>
      <c r="AB60" s="199">
        <f>AB6-AB30</f>
        <v>0</v>
      </c>
      <c r="AC60" s="198">
        <f t="shared" ref="AC60:CI60" si="280">AC6-AC30</f>
        <v>0</v>
      </c>
      <c r="AD60" s="198">
        <f t="shared" si="280"/>
        <v>0</v>
      </c>
      <c r="AE60" s="198">
        <f t="shared" si="280"/>
        <v>0</v>
      </c>
      <c r="AF60" s="198">
        <f t="shared" si="280"/>
        <v>0</v>
      </c>
      <c r="AG60" s="198">
        <f t="shared" si="280"/>
        <v>0</v>
      </c>
      <c r="AH60" s="198">
        <f t="shared" si="280"/>
        <v>0</v>
      </c>
      <c r="AI60" s="198">
        <f t="shared" si="280"/>
        <v>0</v>
      </c>
      <c r="AJ60" s="198">
        <f t="shared" si="280"/>
        <v>0</v>
      </c>
      <c r="AK60" s="198">
        <f t="shared" si="280"/>
        <v>0</v>
      </c>
      <c r="AL60" s="198">
        <f t="shared" si="280"/>
        <v>0</v>
      </c>
      <c r="AM60" s="198">
        <f t="shared" si="280"/>
        <v>0</v>
      </c>
      <c r="AN60" s="198">
        <f t="shared" si="280"/>
        <v>0</v>
      </c>
      <c r="AO60" s="198">
        <f t="shared" si="280"/>
        <v>0</v>
      </c>
      <c r="AP60" s="198">
        <f t="shared" si="280"/>
        <v>0</v>
      </c>
      <c r="AQ60" s="198">
        <f t="shared" si="280"/>
        <v>0</v>
      </c>
      <c r="AR60" s="198">
        <f t="shared" si="280"/>
        <v>0</v>
      </c>
      <c r="AS60" s="198">
        <f t="shared" si="280"/>
        <v>0</v>
      </c>
      <c r="AT60" s="198">
        <f t="shared" si="280"/>
        <v>0</v>
      </c>
      <c r="AU60" s="198">
        <f t="shared" si="280"/>
        <v>0</v>
      </c>
      <c r="AV60" s="198">
        <f t="shared" si="280"/>
        <v>0</v>
      </c>
      <c r="AW60" s="198">
        <f t="shared" si="280"/>
        <v>0</v>
      </c>
      <c r="AX60" s="198">
        <f t="shared" si="280"/>
        <v>0</v>
      </c>
      <c r="AY60" s="198">
        <f t="shared" si="280"/>
        <v>0</v>
      </c>
      <c r="AZ60" s="198">
        <f t="shared" si="280"/>
        <v>0</v>
      </c>
      <c r="BA60" s="198">
        <f t="shared" si="280"/>
        <v>0</v>
      </c>
      <c r="BB60" s="198">
        <f t="shared" si="280"/>
        <v>0</v>
      </c>
      <c r="BC60" s="198">
        <f t="shared" si="280"/>
        <v>0</v>
      </c>
      <c r="BD60" s="198">
        <f t="shared" si="280"/>
        <v>0</v>
      </c>
      <c r="BE60" s="198">
        <f t="shared" si="280"/>
        <v>0</v>
      </c>
      <c r="BF60" s="198">
        <f t="shared" si="280"/>
        <v>0</v>
      </c>
      <c r="BG60" s="198">
        <f t="shared" si="280"/>
        <v>0</v>
      </c>
      <c r="BH60" s="198">
        <f t="shared" si="280"/>
        <v>0</v>
      </c>
      <c r="BI60" s="198">
        <f t="shared" si="280"/>
        <v>0</v>
      </c>
      <c r="BJ60" s="198">
        <f t="shared" si="280"/>
        <v>0</v>
      </c>
      <c r="BK60" s="198">
        <f t="shared" si="280"/>
        <v>0</v>
      </c>
      <c r="BL60" s="198">
        <f t="shared" si="280"/>
        <v>0</v>
      </c>
      <c r="BM60" s="198">
        <f t="shared" si="280"/>
        <v>0</v>
      </c>
      <c r="BN60" s="198">
        <f t="shared" si="280"/>
        <v>0</v>
      </c>
      <c r="BO60" s="198">
        <f t="shared" si="280"/>
        <v>0</v>
      </c>
      <c r="BP60" s="198">
        <f t="shared" si="280"/>
        <v>0</v>
      </c>
      <c r="BQ60" s="198">
        <f t="shared" si="280"/>
        <v>0</v>
      </c>
      <c r="BR60" s="198">
        <f t="shared" si="280"/>
        <v>0</v>
      </c>
      <c r="BS60" s="198">
        <f t="shared" si="280"/>
        <v>0</v>
      </c>
      <c r="BT60" s="198">
        <f t="shared" si="280"/>
        <v>0</v>
      </c>
      <c r="BU60" s="198">
        <f t="shared" si="280"/>
        <v>0</v>
      </c>
      <c r="BV60" s="198">
        <f t="shared" si="280"/>
        <v>0</v>
      </c>
      <c r="BW60" s="198">
        <f t="shared" si="280"/>
        <v>0</v>
      </c>
      <c r="BX60" s="198">
        <f t="shared" si="280"/>
        <v>0</v>
      </c>
      <c r="BY60" s="198">
        <f t="shared" si="280"/>
        <v>0</v>
      </c>
      <c r="BZ60" s="198">
        <f t="shared" si="280"/>
        <v>0</v>
      </c>
      <c r="CA60" s="198">
        <f t="shared" si="280"/>
        <v>0</v>
      </c>
      <c r="CB60" s="198">
        <f t="shared" si="280"/>
        <v>0</v>
      </c>
      <c r="CC60" s="198">
        <f t="shared" si="280"/>
        <v>0</v>
      </c>
      <c r="CD60" s="198">
        <f t="shared" si="280"/>
        <v>0</v>
      </c>
      <c r="CE60" s="198">
        <f t="shared" si="280"/>
        <v>0</v>
      </c>
      <c r="CF60" s="198">
        <f t="shared" si="280"/>
        <v>0</v>
      </c>
      <c r="CG60" s="198">
        <f t="shared" si="280"/>
        <v>0</v>
      </c>
      <c r="CH60" s="198">
        <f t="shared" si="280"/>
        <v>0</v>
      </c>
      <c r="CI60" s="200">
        <f t="shared" si="280"/>
        <v>0</v>
      </c>
    </row>
    <row r="61" spans="1:87">
      <c r="A61" s="78"/>
      <c r="C61" s="79"/>
      <c r="D61" s="79"/>
      <c r="E61" s="79"/>
      <c r="F61" s="79"/>
      <c r="G61" s="79"/>
      <c r="H61" s="123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123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80"/>
    </row>
    <row r="62" spans="1:87" s="102" customFormat="1" ht="18.75" hidden="1">
      <c r="A62" s="101"/>
      <c r="C62" s="103"/>
      <c r="D62" s="103"/>
      <c r="E62" s="103"/>
      <c r="F62" s="103"/>
      <c r="G62" s="103"/>
      <c r="H62" s="130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30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4"/>
    </row>
    <row r="63" spans="1:87" hidden="1">
      <c r="A63" s="78"/>
      <c r="H63" s="126"/>
      <c r="AB63" s="126"/>
      <c r="CI63" s="85"/>
    </row>
    <row r="64" spans="1:87" hidden="1">
      <c r="A64" s="81"/>
      <c r="B64" s="105"/>
      <c r="H64" s="126"/>
      <c r="AB64" s="126"/>
      <c r="CI64" s="85"/>
    </row>
    <row r="65" spans="1:87" hidden="1">
      <c r="A65" s="78"/>
      <c r="B65" s="6"/>
      <c r="C65" s="84"/>
      <c r="D65" s="84"/>
      <c r="E65" s="84"/>
      <c r="F65" s="84"/>
      <c r="G65" s="84"/>
      <c r="H65" s="125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138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96"/>
    </row>
    <row r="66" spans="1:87" hidden="1">
      <c r="A66" s="78"/>
      <c r="B66" s="6"/>
      <c r="C66" s="84"/>
      <c r="D66" s="84"/>
      <c r="E66" s="84"/>
      <c r="F66" s="84"/>
      <c r="G66" s="84"/>
      <c r="H66" s="125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138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96"/>
    </row>
    <row r="67" spans="1:87" hidden="1">
      <c r="A67" s="78"/>
      <c r="B67" s="6"/>
      <c r="C67" s="84"/>
      <c r="D67" s="84"/>
      <c r="E67" s="84"/>
      <c r="F67" s="84"/>
      <c r="G67" s="84"/>
      <c r="H67" s="125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138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96"/>
    </row>
    <row r="68" spans="1:87" hidden="1">
      <c r="A68" s="78"/>
      <c r="B68" s="6"/>
      <c r="C68" s="84"/>
      <c r="D68" s="84"/>
      <c r="E68" s="84"/>
      <c r="F68" s="84"/>
      <c r="G68" s="84"/>
      <c r="H68" s="125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138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96"/>
    </row>
    <row r="69" spans="1:87" hidden="1">
      <c r="A69" s="78"/>
      <c r="B69" s="6"/>
      <c r="C69" s="84"/>
      <c r="D69" s="84"/>
      <c r="E69" s="84"/>
      <c r="F69" s="84"/>
      <c r="G69" s="84"/>
      <c r="H69" s="125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138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96"/>
    </row>
    <row r="70" spans="1:87" hidden="1">
      <c r="A70" s="78"/>
      <c r="B70" s="6"/>
      <c r="C70" s="84"/>
      <c r="D70" s="84"/>
      <c r="E70" s="84"/>
      <c r="F70" s="84"/>
      <c r="G70" s="84"/>
      <c r="H70" s="125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138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96"/>
    </row>
    <row r="71" spans="1:87" ht="15.75" thickBot="1">
      <c r="A71" s="106"/>
      <c r="B71" s="107"/>
      <c r="C71" s="107"/>
      <c r="D71" s="107"/>
      <c r="E71" s="107"/>
      <c r="F71" s="107"/>
      <c r="G71" s="107"/>
      <c r="H71" s="131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31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8"/>
    </row>
    <row r="72" spans="1:87" s="278" customFormat="1" ht="15.75" thickTop="1">
      <c r="A72" s="275"/>
      <c r="B72" s="276" t="s">
        <v>165</v>
      </c>
      <c r="C72" s="277">
        <f>+SUM(AB67:AM67)</f>
        <v>0</v>
      </c>
      <c r="D72" s="277">
        <f>+SUM(AN67:AY67)</f>
        <v>0</v>
      </c>
      <c r="E72" s="277">
        <f>+SUM(AZ67:BK67)</f>
        <v>0</v>
      </c>
      <c r="F72" s="277">
        <f>+SUM(BL67:BW67)</f>
        <v>0</v>
      </c>
      <c r="G72" s="277">
        <f>+SUM(BX67:CI67)</f>
        <v>0</v>
      </c>
    </row>
    <row r="73" spans="1:87" s="278" customFormat="1">
      <c r="A73" s="275"/>
      <c r="B73" s="276" t="s">
        <v>116</v>
      </c>
      <c r="C73" s="279">
        <f>+SUM(H67:K67)</f>
        <v>0</v>
      </c>
      <c r="D73" s="279">
        <f>+SUM(L67:O67)</f>
        <v>0</v>
      </c>
      <c r="E73" s="279">
        <f>+SUM(P67:S67)</f>
        <v>0</v>
      </c>
      <c r="F73" s="279">
        <f>+SUM(T67:W67)</f>
        <v>0</v>
      </c>
      <c r="G73" s="279">
        <f>+SUM(X67:AA67)</f>
        <v>0</v>
      </c>
    </row>
    <row r="74" spans="1:87" s="278" customFormat="1">
      <c r="A74" s="275"/>
      <c r="B74" s="276" t="s">
        <v>166</v>
      </c>
      <c r="C74" s="279">
        <f t="shared" ref="C74:G74" si="281">+C67</f>
        <v>0</v>
      </c>
      <c r="D74" s="279">
        <f t="shared" si="281"/>
        <v>0</v>
      </c>
      <c r="E74" s="279">
        <f t="shared" si="281"/>
        <v>0</v>
      </c>
      <c r="F74" s="279">
        <f t="shared" si="281"/>
        <v>0</v>
      </c>
      <c r="G74" s="279">
        <f t="shared" si="281"/>
        <v>0</v>
      </c>
    </row>
    <row r="75" spans="1:87" s="278" customFormat="1">
      <c r="A75" s="275"/>
      <c r="B75" s="280" t="s">
        <v>167</v>
      </c>
      <c r="C75" s="277">
        <f t="shared" ref="C75:G75" si="282">+(C73-C74)*1000000</f>
        <v>0</v>
      </c>
      <c r="D75" s="277">
        <f t="shared" si="282"/>
        <v>0</v>
      </c>
      <c r="E75" s="277">
        <f t="shared" si="282"/>
        <v>0</v>
      </c>
      <c r="F75" s="277">
        <f t="shared" si="282"/>
        <v>0</v>
      </c>
      <c r="G75" s="277">
        <f t="shared" si="282"/>
        <v>0</v>
      </c>
    </row>
    <row r="76" spans="1:87" s="278" customFormat="1">
      <c r="A76" s="275"/>
      <c r="B76" s="280" t="s">
        <v>168</v>
      </c>
      <c r="C76" s="277">
        <f t="shared" ref="C76:G76" si="283">+(C72-C74)*1000000</f>
        <v>0</v>
      </c>
      <c r="D76" s="277">
        <f t="shared" si="283"/>
        <v>0</v>
      </c>
      <c r="E76" s="277">
        <f t="shared" si="283"/>
        <v>0</v>
      </c>
      <c r="F76" s="277">
        <f t="shared" si="283"/>
        <v>0</v>
      </c>
      <c r="G76" s="277">
        <f t="shared" si="283"/>
        <v>0</v>
      </c>
    </row>
    <row r="77" spans="1:87" s="278" customFormat="1">
      <c r="A77" s="275"/>
    </row>
    <row r="78" spans="1:87" s="282" customFormat="1">
      <c r="A78" s="281"/>
      <c r="B78" s="282" t="s">
        <v>88</v>
      </c>
      <c r="AB78" s="282">
        <v>0</v>
      </c>
      <c r="AC78" s="282">
        <v>0</v>
      </c>
      <c r="AD78" s="282">
        <v>0</v>
      </c>
      <c r="AE78" s="282">
        <v>0</v>
      </c>
      <c r="AF78" s="282">
        <v>0</v>
      </c>
      <c r="AG78" s="282">
        <v>0</v>
      </c>
      <c r="AH78" s="282">
        <v>0</v>
      </c>
      <c r="AI78" s="282">
        <v>0</v>
      </c>
      <c r="AJ78" s="282">
        <v>0</v>
      </c>
      <c r="AK78" s="282">
        <v>0</v>
      </c>
      <c r="AL78" s="282">
        <v>0</v>
      </c>
      <c r="AM78" s="282">
        <v>0</v>
      </c>
      <c r="AN78" s="282">
        <v>0</v>
      </c>
      <c r="AO78" s="282">
        <v>0</v>
      </c>
      <c r="AP78" s="282">
        <v>0</v>
      </c>
      <c r="AQ78" s="282">
        <v>0</v>
      </c>
      <c r="AR78" s="282">
        <v>0</v>
      </c>
      <c r="AS78" s="282">
        <v>0</v>
      </c>
      <c r="AT78" s="282">
        <v>0</v>
      </c>
      <c r="AU78" s="282">
        <v>0</v>
      </c>
      <c r="AV78" s="282">
        <v>0</v>
      </c>
      <c r="AW78" s="282">
        <v>0</v>
      </c>
      <c r="AX78" s="282">
        <v>0</v>
      </c>
      <c r="AY78" s="282">
        <v>0</v>
      </c>
      <c r="AZ78" s="282">
        <v>0</v>
      </c>
      <c r="BA78" s="282">
        <v>0</v>
      </c>
      <c r="BB78" s="282">
        <v>0</v>
      </c>
      <c r="BC78" s="282">
        <v>0</v>
      </c>
      <c r="BD78" s="282">
        <v>0</v>
      </c>
      <c r="BE78" s="282">
        <v>0</v>
      </c>
      <c r="BF78" s="282">
        <v>0</v>
      </c>
      <c r="BG78" s="282">
        <v>0</v>
      </c>
      <c r="BH78" s="282">
        <v>0</v>
      </c>
      <c r="BI78" s="282">
        <v>0</v>
      </c>
      <c r="BJ78" s="282">
        <v>0</v>
      </c>
      <c r="BK78" s="282">
        <v>0</v>
      </c>
      <c r="BL78" s="282">
        <v>0</v>
      </c>
      <c r="BM78" s="282">
        <v>0</v>
      </c>
      <c r="BN78" s="282">
        <v>0</v>
      </c>
      <c r="BO78" s="282">
        <v>0</v>
      </c>
      <c r="BP78" s="282">
        <v>0</v>
      </c>
      <c r="BQ78" s="282">
        <v>0</v>
      </c>
      <c r="BR78" s="282">
        <v>0</v>
      </c>
      <c r="BS78" s="282">
        <v>0</v>
      </c>
      <c r="BT78" s="282">
        <v>0</v>
      </c>
      <c r="BU78" s="282">
        <v>0</v>
      </c>
      <c r="BV78" s="282">
        <v>0</v>
      </c>
      <c r="BW78" s="282">
        <v>0</v>
      </c>
      <c r="BX78" s="282">
        <v>0</v>
      </c>
      <c r="BY78" s="282">
        <v>0</v>
      </c>
      <c r="BZ78" s="282">
        <v>0</v>
      </c>
      <c r="CA78" s="282">
        <v>0</v>
      </c>
      <c r="CB78" s="282">
        <v>0</v>
      </c>
      <c r="CC78" s="282">
        <v>0</v>
      </c>
      <c r="CD78" s="282">
        <v>0</v>
      </c>
      <c r="CE78" s="282">
        <v>0</v>
      </c>
      <c r="CF78" s="282">
        <v>0</v>
      </c>
      <c r="CG78" s="282">
        <v>0</v>
      </c>
      <c r="CH78" s="282">
        <v>0</v>
      </c>
      <c r="CI78" s="282">
        <v>0</v>
      </c>
    </row>
    <row r="79" spans="1:87" s="282" customFormat="1">
      <c r="A79" s="281"/>
      <c r="B79" s="282" t="s">
        <v>89</v>
      </c>
      <c r="C79" s="282">
        <v>0</v>
      </c>
      <c r="D79" s="282">
        <v>0</v>
      </c>
      <c r="E79" s="282">
        <v>0</v>
      </c>
      <c r="F79" s="282">
        <v>0</v>
      </c>
      <c r="G79" s="282">
        <v>0</v>
      </c>
    </row>
    <row r="80" spans="1:87" s="278" customFormat="1">
      <c r="A80" s="275"/>
      <c r="B80" s="278" t="s">
        <v>106</v>
      </c>
      <c r="H80" s="279">
        <f>+SUM(H60:K60)</f>
        <v>0</v>
      </c>
      <c r="L80" s="279">
        <f>+SUM(L60:O60)</f>
        <v>0</v>
      </c>
      <c r="P80" s="279">
        <f>+SUM(P60:S60)</f>
        <v>0</v>
      </c>
      <c r="T80" s="279">
        <f>+SUM(T60:W60)</f>
        <v>0</v>
      </c>
      <c r="X80" s="279">
        <f>+SUM(X60:AA60)</f>
        <v>0</v>
      </c>
    </row>
    <row r="81" spans="1:24" s="278" customFormat="1">
      <c r="A81" s="275"/>
      <c r="B81" s="278" t="s">
        <v>107</v>
      </c>
      <c r="H81" s="279">
        <f>+C60</f>
        <v>0</v>
      </c>
      <c r="L81" s="279">
        <f>+D60</f>
        <v>0</v>
      </c>
      <c r="P81" s="279">
        <f>+E60</f>
        <v>0</v>
      </c>
      <c r="T81" s="279">
        <f>+F60</f>
        <v>0</v>
      </c>
      <c r="X81" s="279">
        <f>+G60</f>
        <v>0</v>
      </c>
    </row>
    <row r="82" spans="1:24" s="282" customFormat="1">
      <c r="A82" s="281"/>
      <c r="B82" s="282" t="s">
        <v>108</v>
      </c>
      <c r="H82" s="282">
        <f>+H80-H81</f>
        <v>0</v>
      </c>
      <c r="L82" s="282">
        <f>+L80-L81</f>
        <v>0</v>
      </c>
      <c r="P82" s="282">
        <f>+P80-P81</f>
        <v>0</v>
      </c>
      <c r="T82" s="282">
        <f>+T80-T81</f>
        <v>0</v>
      </c>
      <c r="X82" s="282">
        <f>+X80-X81</f>
        <v>0</v>
      </c>
    </row>
    <row r="83" spans="1:24" s="278" customFormat="1">
      <c r="A83" s="275"/>
    </row>
    <row r="84" spans="1:24" s="278" customFormat="1">
      <c r="A84" s="275"/>
    </row>
    <row r="85" spans="1:24" s="278" customFormat="1">
      <c r="A85" s="275"/>
    </row>
    <row r="86" spans="1:24" s="278" customFormat="1">
      <c r="A86" s="275"/>
    </row>
    <row r="87" spans="1:24" s="278" customFormat="1">
      <c r="A87" s="275"/>
    </row>
    <row r="88" spans="1:24" s="278" customFormat="1">
      <c r="A88" s="275"/>
    </row>
    <row r="89" spans="1:24" s="278" customFormat="1">
      <c r="A89" s="275"/>
    </row>
    <row r="90" spans="1:24" s="278" customFormat="1">
      <c r="A90" s="275"/>
    </row>
    <row r="91" spans="1:24" s="278" customFormat="1">
      <c r="A91" s="275"/>
    </row>
    <row r="92" spans="1:24" s="278" customFormat="1">
      <c r="A92" s="275"/>
    </row>
    <row r="93" spans="1:24" s="278" customFormat="1">
      <c r="A93" s="275"/>
    </row>
    <row r="94" spans="1:24" s="278" customFormat="1">
      <c r="A94" s="275"/>
    </row>
    <row r="95" spans="1:24" s="278" customFormat="1">
      <c r="A95" s="275"/>
    </row>
    <row r="96" spans="1:24" s="278" customFormat="1">
      <c r="A96" s="275"/>
    </row>
    <row r="97" spans="1:1" s="278" customFormat="1">
      <c r="A97" s="275"/>
    </row>
    <row r="98" spans="1:1" s="278" customFormat="1">
      <c r="A98" s="275"/>
    </row>
    <row r="99" spans="1:1" s="278" customFormat="1">
      <c r="A99" s="275"/>
    </row>
    <row r="100" spans="1:1" s="278" customFormat="1">
      <c r="A100" s="275"/>
    </row>
    <row r="101" spans="1:1" s="278" customFormat="1">
      <c r="A101" s="275"/>
    </row>
    <row r="102" spans="1:1" s="278" customFormat="1">
      <c r="A102" s="275"/>
    </row>
    <row r="103" spans="1:1" s="278" customFormat="1">
      <c r="A103" s="275"/>
    </row>
    <row r="104" spans="1:1" s="278" customFormat="1">
      <c r="A104" s="275"/>
    </row>
    <row r="105" spans="1:1" s="278" customFormat="1">
      <c r="A105" s="275"/>
    </row>
    <row r="106" spans="1:1" s="278" customFormat="1">
      <c r="A106" s="275"/>
    </row>
    <row r="107" spans="1:1" s="278" customFormat="1">
      <c r="A107" s="275"/>
    </row>
    <row r="108" spans="1:1" s="278" customFormat="1">
      <c r="A108" s="275"/>
    </row>
    <row r="109" spans="1:1" s="278" customFormat="1">
      <c r="A109" s="275"/>
    </row>
    <row r="110" spans="1:1" s="278" customFormat="1">
      <c r="A110" s="275"/>
    </row>
    <row r="111" spans="1:1" s="278" customFormat="1">
      <c r="A111" s="275"/>
    </row>
    <row r="112" spans="1:1" s="278" customFormat="1">
      <c r="A112" s="275"/>
    </row>
    <row r="113" spans="1:1" s="278" customFormat="1">
      <c r="A113" s="275"/>
    </row>
    <row r="114" spans="1:1" s="278" customFormat="1">
      <c r="A114" s="275"/>
    </row>
    <row r="115" spans="1:1" s="278" customFormat="1">
      <c r="A115" s="275"/>
    </row>
    <row r="116" spans="1:1" s="278" customFormat="1">
      <c r="A116" s="275"/>
    </row>
    <row r="117" spans="1:1" s="278" customFormat="1">
      <c r="A117" s="275"/>
    </row>
    <row r="118" spans="1:1" s="278" customFormat="1">
      <c r="A118" s="275"/>
    </row>
    <row r="119" spans="1:1" s="278" customFormat="1">
      <c r="A119" s="275"/>
    </row>
    <row r="120" spans="1:1" s="278" customFormat="1">
      <c r="A120" s="275"/>
    </row>
    <row r="121" spans="1:1" s="278" customFormat="1">
      <c r="A121" s="275"/>
    </row>
    <row r="122" spans="1:1" s="278" customFormat="1">
      <c r="A122" s="275"/>
    </row>
    <row r="123" spans="1:1" s="278" customFormat="1">
      <c r="A123" s="275"/>
    </row>
    <row r="124" spans="1:1" s="278" customFormat="1">
      <c r="A124" s="275"/>
    </row>
    <row r="125" spans="1:1" s="278" customFormat="1">
      <c r="A125" s="275"/>
    </row>
    <row r="126" spans="1:1" s="278" customFormat="1">
      <c r="A126" s="275"/>
    </row>
    <row r="127" spans="1:1" s="278" customFormat="1">
      <c r="A127" s="275"/>
    </row>
    <row r="128" spans="1:1" s="278" customFormat="1">
      <c r="A128" s="275"/>
    </row>
    <row r="129" spans="1:1" s="278" customFormat="1">
      <c r="A129" s="275"/>
    </row>
    <row r="130" spans="1:1" s="278" customFormat="1">
      <c r="A130" s="275"/>
    </row>
    <row r="131" spans="1:1" s="278" customFormat="1">
      <c r="A131" s="275"/>
    </row>
    <row r="132" spans="1:1" s="278" customFormat="1">
      <c r="A132" s="275"/>
    </row>
    <row r="133" spans="1:1" s="278" customFormat="1">
      <c r="A133" s="275"/>
    </row>
    <row r="134" spans="1:1" s="278" customFormat="1">
      <c r="A134" s="275"/>
    </row>
    <row r="135" spans="1:1" s="278" customFormat="1">
      <c r="A135" s="275"/>
    </row>
    <row r="136" spans="1:1" s="278" customFormat="1">
      <c r="A136" s="275"/>
    </row>
    <row r="137" spans="1:1" s="278" customFormat="1">
      <c r="A137" s="275"/>
    </row>
    <row r="138" spans="1:1" s="278" customFormat="1">
      <c r="A138" s="275"/>
    </row>
    <row r="139" spans="1:1" s="278" customFormat="1">
      <c r="A139" s="275"/>
    </row>
    <row r="140" spans="1:1" s="278" customFormat="1">
      <c r="A140" s="275"/>
    </row>
    <row r="141" spans="1:1" s="278" customFormat="1">
      <c r="A141" s="275"/>
    </row>
    <row r="142" spans="1:1" s="278" customFormat="1">
      <c r="A142" s="275"/>
    </row>
    <row r="143" spans="1:1" s="278" customFormat="1">
      <c r="A143" s="275"/>
    </row>
    <row r="144" spans="1:1" s="278" customFormat="1">
      <c r="A144" s="275"/>
    </row>
    <row r="145" spans="1:1" s="278" customFormat="1">
      <c r="A145" s="275"/>
    </row>
    <row r="146" spans="1:1" s="278" customFormat="1">
      <c r="A146" s="275"/>
    </row>
  </sheetData>
  <mergeCells count="1">
    <mergeCell ref="A2:B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CL178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H55" sqref="H55:AA55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140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68" customFormat="1" ht="27" customHeight="1">
      <c r="B4" s="219"/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19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20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68" customForma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13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21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75">
        <f t="shared" ref="C6:AA6" si="0">+C8+C12</f>
        <v>5570.5385766436611</v>
      </c>
      <c r="D6" s="75">
        <f t="shared" si="0"/>
        <v>6559.1388675399785</v>
      </c>
      <c r="E6" s="75">
        <f t="shared" si="0"/>
        <v>8209.522767260125</v>
      </c>
      <c r="F6" s="75">
        <f t="shared" si="0"/>
        <v>5267.4236665638109</v>
      </c>
      <c r="G6" s="75">
        <f t="shared" si="0"/>
        <v>4235.5795188269385</v>
      </c>
      <c r="H6" s="122">
        <f t="shared" si="0"/>
        <v>1556.1044782488666</v>
      </c>
      <c r="I6" s="75">
        <f t="shared" si="0"/>
        <v>1126.8620416492918</v>
      </c>
      <c r="J6" s="75">
        <f t="shared" si="0"/>
        <v>1529.759530597292</v>
      </c>
      <c r="K6" s="75">
        <f t="shared" si="0"/>
        <v>1357.8125261482107</v>
      </c>
      <c r="L6" s="75">
        <f t="shared" si="0"/>
        <v>1406.1449003314544</v>
      </c>
      <c r="M6" s="75">
        <f t="shared" si="0"/>
        <v>1506.7880341478563</v>
      </c>
      <c r="N6" s="75">
        <f t="shared" si="0"/>
        <v>1803.2189520598988</v>
      </c>
      <c r="O6" s="75">
        <f t="shared" si="0"/>
        <v>1842.9869810007694</v>
      </c>
      <c r="P6" s="75">
        <f t="shared" si="0"/>
        <v>1799.0257106237282</v>
      </c>
      <c r="Q6" s="75">
        <f t="shared" si="0"/>
        <v>2117.5775354807947</v>
      </c>
      <c r="R6" s="75">
        <f t="shared" si="0"/>
        <v>2256.1608616576664</v>
      </c>
      <c r="S6" s="75">
        <f t="shared" si="0"/>
        <v>2036.7586594979341</v>
      </c>
      <c r="T6" s="75">
        <f t="shared" si="0"/>
        <v>1319.1959394397913</v>
      </c>
      <c r="U6" s="75">
        <f t="shared" si="0"/>
        <v>1546.1040514546562</v>
      </c>
      <c r="V6" s="75">
        <f t="shared" si="0"/>
        <v>1402.5983085941025</v>
      </c>
      <c r="W6" s="75">
        <f t="shared" si="0"/>
        <v>999.52536707525985</v>
      </c>
      <c r="X6" s="75">
        <f t="shared" si="0"/>
        <v>934.61140901396254</v>
      </c>
      <c r="Y6" s="75">
        <f t="shared" si="0"/>
        <v>1104.6999364000681</v>
      </c>
      <c r="Z6" s="75">
        <f t="shared" si="0"/>
        <v>1048.126435946416</v>
      </c>
      <c r="AA6" s="76">
        <f t="shared" si="0"/>
        <v>1148.1417374664916</v>
      </c>
      <c r="AB6" s="75">
        <f t="shared" ref="AB6:CI6" si="1">+AB8+AB12</f>
        <v>490.59970220589082</v>
      </c>
      <c r="AC6" s="75">
        <f t="shared" si="1"/>
        <v>617.05427188378872</v>
      </c>
      <c r="AD6" s="75">
        <f t="shared" si="1"/>
        <v>448.45050415918718</v>
      </c>
      <c r="AE6" s="75">
        <f t="shared" si="1"/>
        <v>282.61198506961819</v>
      </c>
      <c r="AF6" s="75">
        <f t="shared" si="1"/>
        <v>443.57958814497664</v>
      </c>
      <c r="AG6" s="75">
        <f t="shared" si="1"/>
        <v>400.67046843469711</v>
      </c>
      <c r="AH6" s="75">
        <f t="shared" si="1"/>
        <v>458.27235399350252</v>
      </c>
      <c r="AI6" s="75">
        <f t="shared" si="1"/>
        <v>524.24622631678437</v>
      </c>
      <c r="AJ6" s="75">
        <f t="shared" si="1"/>
        <v>547.24095028700515</v>
      </c>
      <c r="AK6" s="75">
        <f t="shared" si="1"/>
        <v>439.84910754973419</v>
      </c>
      <c r="AL6" s="75">
        <f t="shared" si="1"/>
        <v>422.66225797371192</v>
      </c>
      <c r="AM6" s="75">
        <f t="shared" si="1"/>
        <v>495.30116062476458</v>
      </c>
      <c r="AN6" s="75">
        <f t="shared" si="1"/>
        <v>520.08013803573965</v>
      </c>
      <c r="AO6" s="75">
        <f t="shared" si="1"/>
        <v>513.17014028728829</v>
      </c>
      <c r="AP6" s="75">
        <f t="shared" si="1"/>
        <v>372.89462200842655</v>
      </c>
      <c r="AQ6" s="75">
        <f t="shared" si="1"/>
        <v>438.3046242105853</v>
      </c>
      <c r="AR6" s="75">
        <f t="shared" si="1"/>
        <v>608.6204556118513</v>
      </c>
      <c r="AS6" s="75">
        <f t="shared" si="1"/>
        <v>459.86295432541976</v>
      </c>
      <c r="AT6" s="75">
        <f t="shared" si="1"/>
        <v>729.70479214281477</v>
      </c>
      <c r="AU6" s="75">
        <f t="shared" si="1"/>
        <v>632.26470336770262</v>
      </c>
      <c r="AV6" s="75">
        <f t="shared" si="1"/>
        <v>441.24945654938136</v>
      </c>
      <c r="AW6" s="75">
        <f t="shared" si="1"/>
        <v>705.19954947273357</v>
      </c>
      <c r="AX6" s="75">
        <f t="shared" si="1"/>
        <v>543.20696791841158</v>
      </c>
      <c r="AY6" s="75">
        <f t="shared" si="1"/>
        <v>594.5804636096243</v>
      </c>
      <c r="AZ6" s="75">
        <f t="shared" si="1"/>
        <v>719.56045930321432</v>
      </c>
      <c r="BA6" s="75">
        <f t="shared" si="1"/>
        <v>499.65255519163543</v>
      </c>
      <c r="BB6" s="75">
        <f t="shared" si="1"/>
        <v>579.81269612887854</v>
      </c>
      <c r="BC6" s="75">
        <f t="shared" si="1"/>
        <v>680.05614389443463</v>
      </c>
      <c r="BD6" s="75">
        <f t="shared" si="1"/>
        <v>592.0676155499782</v>
      </c>
      <c r="BE6" s="75">
        <f t="shared" si="1"/>
        <v>845.45377603638167</v>
      </c>
      <c r="BF6" s="75">
        <f t="shared" si="1"/>
        <v>575.36028212814551</v>
      </c>
      <c r="BG6" s="75">
        <f t="shared" si="1"/>
        <v>721.61458639076159</v>
      </c>
      <c r="BH6" s="75">
        <f t="shared" si="1"/>
        <v>959.18599313875916</v>
      </c>
      <c r="BI6" s="75">
        <f t="shared" si="1"/>
        <v>589.72121912377975</v>
      </c>
      <c r="BJ6" s="75">
        <f t="shared" si="1"/>
        <v>753.19176756686466</v>
      </c>
      <c r="BK6" s="75">
        <f t="shared" si="1"/>
        <v>693.84567280728982</v>
      </c>
      <c r="BL6" s="75">
        <f t="shared" si="1"/>
        <v>293.95454939862611</v>
      </c>
      <c r="BM6" s="75">
        <f t="shared" si="1"/>
        <v>435.02767175648376</v>
      </c>
      <c r="BN6" s="75">
        <f t="shared" si="1"/>
        <v>590.21371828468148</v>
      </c>
      <c r="BO6" s="75">
        <f t="shared" si="1"/>
        <v>437.97385031232602</v>
      </c>
      <c r="BP6" s="75">
        <f t="shared" si="1"/>
        <v>518.97780619656169</v>
      </c>
      <c r="BQ6" s="75">
        <f t="shared" si="1"/>
        <v>589.15239494576849</v>
      </c>
      <c r="BR6" s="75">
        <f t="shared" si="1"/>
        <v>638.43211634920954</v>
      </c>
      <c r="BS6" s="75">
        <f t="shared" si="1"/>
        <v>384.67421881137955</v>
      </c>
      <c r="BT6" s="75">
        <f t="shared" si="1"/>
        <v>379.49197343351341</v>
      </c>
      <c r="BU6" s="75">
        <f t="shared" si="1"/>
        <v>343.26488152535654</v>
      </c>
      <c r="BV6" s="75">
        <f t="shared" si="1"/>
        <v>293.18069432572207</v>
      </c>
      <c r="BW6" s="75">
        <f t="shared" si="1"/>
        <v>363.07979122418135</v>
      </c>
      <c r="BX6" s="75">
        <f t="shared" si="1"/>
        <v>313.68771005404199</v>
      </c>
      <c r="BY6" s="75">
        <f t="shared" si="1"/>
        <v>324.17065906200611</v>
      </c>
      <c r="BZ6" s="75">
        <f t="shared" si="1"/>
        <v>296.75303989791439</v>
      </c>
      <c r="CA6" s="75">
        <f t="shared" si="1"/>
        <v>358.08213291724633</v>
      </c>
      <c r="CB6" s="75">
        <f t="shared" si="1"/>
        <v>333.03245775915678</v>
      </c>
      <c r="CC6" s="75">
        <f t="shared" si="1"/>
        <v>413.585345723665</v>
      </c>
      <c r="CD6" s="75">
        <f t="shared" si="1"/>
        <v>295.43936540930861</v>
      </c>
      <c r="CE6" s="75">
        <f t="shared" si="1"/>
        <v>386.21684169888221</v>
      </c>
      <c r="CF6" s="75">
        <f t="shared" si="1"/>
        <v>366.47022883822507</v>
      </c>
      <c r="CG6" s="75">
        <f t="shared" si="1"/>
        <v>300.1173968540952</v>
      </c>
      <c r="CH6" s="75">
        <f t="shared" si="1"/>
        <v>371.84559152525856</v>
      </c>
      <c r="CI6" s="76">
        <f t="shared" si="1"/>
        <v>476.17874908713782</v>
      </c>
    </row>
    <row r="7" spans="1:87">
      <c r="A7" s="78"/>
      <c r="C7" s="79"/>
      <c r="D7" s="79"/>
      <c r="E7" s="79"/>
      <c r="F7" s="79"/>
      <c r="G7" s="79"/>
      <c r="H7" s="123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82">
        <f t="shared" ref="C8:AA8" si="2">C9+C10</f>
        <v>4369.987467368971</v>
      </c>
      <c r="D8" s="82">
        <f t="shared" si="2"/>
        <v>5341.5232769449785</v>
      </c>
      <c r="E8" s="82">
        <f t="shared" si="2"/>
        <v>6517.8714261800014</v>
      </c>
      <c r="F8" s="82">
        <f t="shared" si="2"/>
        <v>3167.0113389900002</v>
      </c>
      <c r="G8" s="82">
        <f t="shared" si="2"/>
        <v>2454.0113198000004</v>
      </c>
      <c r="H8" s="124">
        <f t="shared" si="2"/>
        <v>1279.06</v>
      </c>
      <c r="I8" s="82">
        <f t="shared" si="2"/>
        <v>816.77</v>
      </c>
      <c r="J8" s="82">
        <f t="shared" si="2"/>
        <v>1246.82</v>
      </c>
      <c r="K8" s="82">
        <f t="shared" si="2"/>
        <v>1027.3374673689718</v>
      </c>
      <c r="L8" s="82">
        <f t="shared" si="2"/>
        <v>1090.2894660699999</v>
      </c>
      <c r="M8" s="82">
        <f t="shared" si="2"/>
        <v>1235.49206852</v>
      </c>
      <c r="N8" s="82">
        <f t="shared" si="2"/>
        <v>1498.9697874576059</v>
      </c>
      <c r="O8" s="82">
        <f t="shared" si="2"/>
        <v>1516.7719548973732</v>
      </c>
      <c r="P8" s="82">
        <f t="shared" si="2"/>
        <v>1483.54242856</v>
      </c>
      <c r="Q8" s="82">
        <f t="shared" si="2"/>
        <v>1797.4683874100001</v>
      </c>
      <c r="R8" s="82">
        <f t="shared" si="2"/>
        <v>1588.335642</v>
      </c>
      <c r="S8" s="82">
        <f t="shared" si="2"/>
        <v>1648.52496821</v>
      </c>
      <c r="T8" s="82">
        <f t="shared" si="2"/>
        <v>805.257114</v>
      </c>
      <c r="U8" s="82">
        <f t="shared" si="2"/>
        <v>1028.559493</v>
      </c>
      <c r="V8" s="82">
        <f t="shared" si="2"/>
        <v>757.63853898999992</v>
      </c>
      <c r="W8" s="82">
        <f t="shared" si="2"/>
        <v>575.55619299999989</v>
      </c>
      <c r="X8" s="82">
        <f t="shared" si="2"/>
        <v>518.39990135000005</v>
      </c>
      <c r="Y8" s="82">
        <f t="shared" si="2"/>
        <v>575.93795614999999</v>
      </c>
      <c r="Z8" s="82">
        <f t="shared" si="2"/>
        <v>654.09828816000004</v>
      </c>
      <c r="AA8" s="83">
        <f t="shared" si="2"/>
        <v>705.57517413999994</v>
      </c>
      <c r="AB8" s="82">
        <f t="shared" ref="AB8" si="3">AB9+AB10</f>
        <v>396.7</v>
      </c>
      <c r="AC8" s="82">
        <f t="shared" ref="AC8" si="4">AC9+AC10</f>
        <v>538.53</v>
      </c>
      <c r="AD8" s="82">
        <f t="shared" ref="AD8" si="5">AD9+AD10</f>
        <v>343.83</v>
      </c>
      <c r="AE8" s="82">
        <f t="shared" ref="AE8" si="6">AE9+AE10</f>
        <v>185.76</v>
      </c>
      <c r="AF8" s="82">
        <f t="shared" ref="AF8" si="7">AF9+AF10</f>
        <v>334.3</v>
      </c>
      <c r="AG8" s="82">
        <f t="shared" ref="AG8" si="8">AG9+AG10</f>
        <v>296.71000000000004</v>
      </c>
      <c r="AH8" s="82">
        <f t="shared" ref="AH8" si="9">AH9+AH10</f>
        <v>364.03</v>
      </c>
      <c r="AI8" s="82">
        <f t="shared" ref="AI8" si="10">AI9+AI10</f>
        <v>421.33</v>
      </c>
      <c r="AJ8" s="82">
        <f t="shared" ref="AJ8" si="11">AJ9+AJ10</f>
        <v>461.46</v>
      </c>
      <c r="AK8" s="82">
        <f t="shared" ref="AK8" si="12">AK9+AK10</f>
        <v>340.12164386646748</v>
      </c>
      <c r="AL8" s="82">
        <f t="shared" ref="AL8" si="13">AL9+AL10</f>
        <v>329.75061815305844</v>
      </c>
      <c r="AM8" s="82">
        <f t="shared" ref="AM8" si="14">AM9+AM10</f>
        <v>357.46520534944591</v>
      </c>
      <c r="AN8" s="82">
        <f t="shared" ref="AN8" si="15">AN9+AN10</f>
        <v>429.44567582000002</v>
      </c>
      <c r="AO8" s="82">
        <f t="shared" ref="AO8" si="16">AO9+AO10</f>
        <v>404.85263271000002</v>
      </c>
      <c r="AP8" s="82">
        <f t="shared" ref="AP8" si="17">AP9+AP10</f>
        <v>255.99115753999999</v>
      </c>
      <c r="AQ8" s="82">
        <f t="shared" ref="AQ8" si="18">AQ9+AQ10</f>
        <v>350.60590783999999</v>
      </c>
      <c r="AR8" s="82">
        <f t="shared" ref="AR8" si="19">AR9+AR10</f>
        <v>514.43887532999997</v>
      </c>
      <c r="AS8" s="82">
        <f t="shared" ref="AS8" si="20">AS9+AS10</f>
        <v>370.44728535000002</v>
      </c>
      <c r="AT8" s="82">
        <f t="shared" ref="AT8" si="21">AT9+AT10</f>
        <v>623.37939633000008</v>
      </c>
      <c r="AU8" s="82">
        <f t="shared" ref="AU8" si="22">AU9+AU10</f>
        <v>536.93441989999997</v>
      </c>
      <c r="AV8" s="82">
        <f t="shared" ref="AV8" si="23">AV9+AV10</f>
        <v>338.65597122760573</v>
      </c>
      <c r="AW8" s="82">
        <f t="shared" ref="AW8" si="24">AW9+AW10</f>
        <v>603.49473754999997</v>
      </c>
      <c r="AX8" s="82">
        <f t="shared" ref="AX8" si="25">AX9+AX10</f>
        <v>445.05067885737327</v>
      </c>
      <c r="AY8" s="82">
        <f t="shared" ref="AY8" si="26">AY9+AY10</f>
        <v>468.22653849000005</v>
      </c>
      <c r="AZ8" s="82">
        <f t="shared" ref="AZ8" si="27">AZ9+AZ10</f>
        <v>620.67637635999995</v>
      </c>
      <c r="BA8" s="82">
        <f t="shared" ref="BA8" si="28">BA9+BA10</f>
        <v>397.88690990999999</v>
      </c>
      <c r="BB8" s="82">
        <f t="shared" ref="BB8" si="29">BB9+BB10</f>
        <v>464.97914229000003</v>
      </c>
      <c r="BC8" s="82">
        <f t="shared" ref="BC8" si="30">BC9+BC10</f>
        <v>570.08617321999998</v>
      </c>
      <c r="BD8" s="82">
        <f t="shared" ref="BD8" si="31">BD9+BD10</f>
        <v>485.29620763000003</v>
      </c>
      <c r="BE8" s="82">
        <f t="shared" ref="BE8" si="32">BE9+BE10</f>
        <v>742.08600655999999</v>
      </c>
      <c r="BF8" s="82">
        <f t="shared" ref="BF8" si="33">BF9+BF10</f>
        <v>449.91680577</v>
      </c>
      <c r="BG8" s="82">
        <f t="shared" ref="BG8" si="34">BG9+BG10</f>
        <v>599.08597020000002</v>
      </c>
      <c r="BH8" s="82">
        <f t="shared" ref="BH8" si="35">BH9+BH10</f>
        <v>539.33286602999999</v>
      </c>
      <c r="BI8" s="82">
        <f t="shared" ref="BI8" si="36">BI9+BI10</f>
        <v>454.26509226999997</v>
      </c>
      <c r="BJ8" s="82">
        <f t="shared" ref="BJ8" si="37">BJ9+BJ10</f>
        <v>637.82467152999993</v>
      </c>
      <c r="BK8" s="82">
        <f t="shared" ref="BK8" si="38">BK9+BK10</f>
        <v>556.4352044100001</v>
      </c>
      <c r="BL8" s="82">
        <f t="shared" ref="BL8" si="39">BL9+BL10</f>
        <v>174.785</v>
      </c>
      <c r="BM8" s="82">
        <f t="shared" ref="BM8" si="40">BM9+BM10</f>
        <v>269.31966600000004</v>
      </c>
      <c r="BN8" s="82">
        <f t="shared" ref="BN8" si="41">BN9+BN10</f>
        <v>361.15244799999999</v>
      </c>
      <c r="BO8" s="82">
        <f t="shared" ref="BO8" si="42">BO9+BO10</f>
        <v>277.39695526999998</v>
      </c>
      <c r="BP8" s="82">
        <f t="shared" ref="BP8" si="43">BP9+BP10</f>
        <v>375.50120499999997</v>
      </c>
      <c r="BQ8" s="82">
        <f t="shared" ref="BQ8" si="44">BQ9+BQ10</f>
        <v>375.66133273000003</v>
      </c>
      <c r="BR8" s="82">
        <f t="shared" ref="BR8" si="45">BR9+BR10</f>
        <v>345.35349199999996</v>
      </c>
      <c r="BS8" s="82">
        <f t="shared" ref="BS8" si="46">BS9+BS10</f>
        <v>229.78102999000001</v>
      </c>
      <c r="BT8" s="82">
        <f t="shared" ref="BT8" si="47">BT9+BT10</f>
        <v>182.50401699999998</v>
      </c>
      <c r="BU8" s="82">
        <f t="shared" ref="BU8" si="48">BU9+BU10</f>
        <v>235.435676</v>
      </c>
      <c r="BV8" s="82">
        <f t="shared" ref="BV8" si="49">BV9+BV10</f>
        <v>177.35751699999997</v>
      </c>
      <c r="BW8" s="82">
        <f t="shared" ref="BW8" si="50">BW9+BW10</f>
        <v>162.76299999999998</v>
      </c>
      <c r="BX8" s="82">
        <f t="shared" ref="BX8" si="51">BX9+BX10</f>
        <v>162.11634308999999</v>
      </c>
      <c r="BY8" s="82">
        <f t="shared" ref="BY8" si="52">BY9+BY10</f>
        <v>198.52674356999998</v>
      </c>
      <c r="BZ8" s="82">
        <f t="shared" ref="BZ8" si="53">BZ9+BZ10</f>
        <v>157.75681469000003</v>
      </c>
      <c r="CA8" s="82">
        <f t="shared" ref="CA8" si="54">CA9+CA10</f>
        <v>174.17954801000002</v>
      </c>
      <c r="CB8" s="82">
        <f t="shared" ref="CB8" si="55">CB9+CB10</f>
        <v>173.29519719000001</v>
      </c>
      <c r="CC8" s="82">
        <f t="shared" ref="CC8" si="56">CC9+CC10</f>
        <v>228.46321095000002</v>
      </c>
      <c r="CD8" s="82">
        <f t="shared" ref="CD8" si="57">CD9+CD10</f>
        <v>168.56314380000001</v>
      </c>
      <c r="CE8" s="82">
        <f t="shared" ref="CE8" si="58">CE9+CE10</f>
        <v>256.71594033000002</v>
      </c>
      <c r="CF8" s="82">
        <f t="shared" ref="CF8" si="59">CF9+CF10</f>
        <v>228.81920402999998</v>
      </c>
      <c r="CG8" s="82">
        <f t="shared" ref="CG8" si="60">CG9+CG10</f>
        <v>178.10731601000001</v>
      </c>
      <c r="CH8" s="82">
        <f t="shared" ref="CH8" si="61">CH9+CH10</f>
        <v>220.01403200999997</v>
      </c>
      <c r="CI8" s="83">
        <f t="shared" ref="CI8" si="62">CI9+CI10</f>
        <v>307.45382612000003</v>
      </c>
    </row>
    <row r="9" spans="1:87" s="5" customFormat="1">
      <c r="A9" s="78">
        <v>111</v>
      </c>
      <c r="B9" s="66" t="s">
        <v>2</v>
      </c>
      <c r="C9" s="84">
        <f>+SUM(AB9:AM9)</f>
        <v>4369.987467368971</v>
      </c>
      <c r="D9" s="84">
        <f>+SUM(AN9:AY9)</f>
        <v>5341.5232769449785</v>
      </c>
      <c r="E9" s="84">
        <f>+SUM(AZ9:BK9)</f>
        <v>6517.8714261800014</v>
      </c>
      <c r="F9" s="84">
        <f>+SUM(BL9:BW9)</f>
        <v>3167.0113389900002</v>
      </c>
      <c r="G9" s="84">
        <f>+SUM(BX9:CI9)</f>
        <v>2454.0113198000004</v>
      </c>
      <c r="H9" s="125">
        <f>+SUM(AB9:AD9)</f>
        <v>1279.06</v>
      </c>
      <c r="I9" s="84">
        <f>+SUM(AE9:AG9)</f>
        <v>816.77</v>
      </c>
      <c r="J9" s="84">
        <f>+SUM(AH9:AJ9)</f>
        <v>1246.82</v>
      </c>
      <c r="K9" s="84">
        <f>+SUM(AK9:AM9)</f>
        <v>1027.3374673689718</v>
      </c>
      <c r="L9" s="84">
        <f>+SUM(AN9:AP9)</f>
        <v>1090.2894660699999</v>
      </c>
      <c r="M9" s="84">
        <f>+SUM(AQ9:AS9)</f>
        <v>1235.49206852</v>
      </c>
      <c r="N9" s="84">
        <f>+SUM(AT9:AV9)</f>
        <v>1498.9697874576059</v>
      </c>
      <c r="O9" s="84">
        <f>+SUM(AW9:AY9)</f>
        <v>1516.7719548973732</v>
      </c>
      <c r="P9" s="84">
        <f>+SUM(AZ9:BB9)</f>
        <v>1483.54242856</v>
      </c>
      <c r="Q9" s="84">
        <f>+SUM(BC9:BE9)</f>
        <v>1797.4683874100001</v>
      </c>
      <c r="R9" s="84">
        <f>+SUM(BF9:BH9)</f>
        <v>1588.335642</v>
      </c>
      <c r="S9" s="84">
        <f>+SUM(BI9:BK9)</f>
        <v>1648.52496821</v>
      </c>
      <c r="T9" s="84">
        <f>+SUM(BL9:BN9)</f>
        <v>805.257114</v>
      </c>
      <c r="U9" s="84">
        <f>+SUM(BO9:BQ9)</f>
        <v>1028.559493</v>
      </c>
      <c r="V9" s="84">
        <f>+SUM(BR9:BT9)</f>
        <v>757.63853898999992</v>
      </c>
      <c r="W9" s="84">
        <f>+SUM(BU9:BW9)</f>
        <v>575.55619299999989</v>
      </c>
      <c r="X9" s="84">
        <f>+SUM(BX9:BZ9)</f>
        <v>518.39990135000005</v>
      </c>
      <c r="Y9" s="84">
        <f>+SUM(CA9:CC9)</f>
        <v>575.93795614999999</v>
      </c>
      <c r="Z9" s="84">
        <f>+SUM(CD9:CF9)</f>
        <v>654.09828816000004</v>
      </c>
      <c r="AA9" s="118">
        <f>+SUM(CG9:CI9)</f>
        <v>705.57517413999994</v>
      </c>
      <c r="AB9" s="109">
        <v>396.7</v>
      </c>
      <c r="AC9" s="109">
        <v>538.53</v>
      </c>
      <c r="AD9" s="109">
        <v>343.83</v>
      </c>
      <c r="AE9" s="109">
        <v>185.76</v>
      </c>
      <c r="AF9" s="109">
        <v>334.3</v>
      </c>
      <c r="AG9" s="109">
        <v>296.71000000000004</v>
      </c>
      <c r="AH9" s="109">
        <v>364.03</v>
      </c>
      <c r="AI9" s="109">
        <v>421.33</v>
      </c>
      <c r="AJ9" s="109">
        <v>461.46</v>
      </c>
      <c r="AK9" s="109">
        <v>340.12164386646748</v>
      </c>
      <c r="AL9" s="109">
        <v>329.75061815305844</v>
      </c>
      <c r="AM9" s="109">
        <v>357.46520534944591</v>
      </c>
      <c r="AN9" s="109">
        <v>429.44567582000002</v>
      </c>
      <c r="AO9" s="109">
        <v>404.85263271000002</v>
      </c>
      <c r="AP9" s="109">
        <v>255.99115753999999</v>
      </c>
      <c r="AQ9" s="109">
        <v>350.60590783999999</v>
      </c>
      <c r="AR9" s="109">
        <v>514.43887532999997</v>
      </c>
      <c r="AS9" s="109">
        <v>370.44728535000002</v>
      </c>
      <c r="AT9" s="109">
        <v>623.37939633000008</v>
      </c>
      <c r="AU9" s="109">
        <v>536.93441989999997</v>
      </c>
      <c r="AV9" s="109">
        <v>338.65597122760573</v>
      </c>
      <c r="AW9" s="109">
        <v>603.49473754999997</v>
      </c>
      <c r="AX9" s="109">
        <v>445.05067885737327</v>
      </c>
      <c r="AY9" s="109">
        <v>468.22653849000005</v>
      </c>
      <c r="AZ9" s="109">
        <v>620.67637635999995</v>
      </c>
      <c r="BA9" s="109">
        <v>397.88690990999999</v>
      </c>
      <c r="BB9" s="109">
        <v>464.97914229000003</v>
      </c>
      <c r="BC9" s="109">
        <v>570.08617321999998</v>
      </c>
      <c r="BD9" s="109">
        <v>485.29620763000003</v>
      </c>
      <c r="BE9" s="109">
        <v>742.08600655999999</v>
      </c>
      <c r="BF9" s="109">
        <v>449.91680577</v>
      </c>
      <c r="BG9" s="109">
        <v>599.08597020000002</v>
      </c>
      <c r="BH9" s="109">
        <v>539.33286602999999</v>
      </c>
      <c r="BI9" s="109">
        <v>454.26509226999997</v>
      </c>
      <c r="BJ9" s="109">
        <v>637.82467152999993</v>
      </c>
      <c r="BK9" s="109">
        <v>556.4352044100001</v>
      </c>
      <c r="BL9" s="109">
        <v>174.785</v>
      </c>
      <c r="BM9" s="109">
        <v>269.31966600000004</v>
      </c>
      <c r="BN9" s="109">
        <v>361.15244799999999</v>
      </c>
      <c r="BO9" s="109">
        <v>277.39695526999998</v>
      </c>
      <c r="BP9" s="109">
        <v>375.50120499999997</v>
      </c>
      <c r="BQ9" s="109">
        <v>375.66133273000003</v>
      </c>
      <c r="BR9" s="109">
        <v>345.35349199999996</v>
      </c>
      <c r="BS9" s="109">
        <v>229.78102999000001</v>
      </c>
      <c r="BT9" s="109">
        <v>182.50401699999998</v>
      </c>
      <c r="BU9" s="109">
        <v>235.435676</v>
      </c>
      <c r="BV9" s="109">
        <v>177.35751699999997</v>
      </c>
      <c r="BW9" s="109">
        <v>162.76299999999998</v>
      </c>
      <c r="BX9" s="109">
        <v>162.11634308999999</v>
      </c>
      <c r="BY9" s="109">
        <v>198.52674356999998</v>
      </c>
      <c r="BZ9" s="109">
        <v>157.75681469000003</v>
      </c>
      <c r="CA9" s="109">
        <v>174.17954801000002</v>
      </c>
      <c r="CB9" s="109">
        <v>173.29519719000001</v>
      </c>
      <c r="CC9" s="109">
        <v>228.46321095000002</v>
      </c>
      <c r="CD9" s="109">
        <v>168.56314380000001</v>
      </c>
      <c r="CE9" s="109">
        <v>256.71594033000002</v>
      </c>
      <c r="CF9" s="109">
        <v>228.81920402999998</v>
      </c>
      <c r="CG9" s="109">
        <v>178.10731601000001</v>
      </c>
      <c r="CH9" s="109">
        <v>220.01403200999997</v>
      </c>
      <c r="CI9" s="117">
        <v>307.45382612000003</v>
      </c>
    </row>
    <row r="10" spans="1:87" s="5" customFormat="1">
      <c r="A10" s="78">
        <v>112</v>
      </c>
      <c r="B10" s="66" t="s">
        <v>3</v>
      </c>
      <c r="C10" s="84">
        <f>+SUM(AB10:AM10)</f>
        <v>0</v>
      </c>
      <c r="D10" s="84">
        <f>+SUM(AN10:AY10)</f>
        <v>0</v>
      </c>
      <c r="E10" s="84">
        <f>+SUM(AZ10:BK10)</f>
        <v>0</v>
      </c>
      <c r="F10" s="84">
        <f>+SUM(BL10:BW10)</f>
        <v>0</v>
      </c>
      <c r="G10" s="84">
        <f>+SUM(BX10:CI10)</f>
        <v>0</v>
      </c>
      <c r="H10" s="125">
        <f>+SUM(AB10:AD10)</f>
        <v>0</v>
      </c>
      <c r="I10" s="84">
        <f>+SUM(AE10:AG10)</f>
        <v>0</v>
      </c>
      <c r="J10" s="84">
        <f>+SUM(AH10:AJ10)</f>
        <v>0</v>
      </c>
      <c r="K10" s="84">
        <f>+SUM(AK10:AM10)</f>
        <v>0</v>
      </c>
      <c r="L10" s="84">
        <f>+SUM(AN10:AP10)</f>
        <v>0</v>
      </c>
      <c r="M10" s="84">
        <f>+SUM(AQ10:AS10)</f>
        <v>0</v>
      </c>
      <c r="N10" s="84">
        <f>+SUM(AT10:AV10)</f>
        <v>0</v>
      </c>
      <c r="O10" s="84">
        <f>+SUM(AW10:AY10)</f>
        <v>0</v>
      </c>
      <c r="P10" s="84">
        <f>+SUM(AZ10:BB10)</f>
        <v>0</v>
      </c>
      <c r="Q10" s="84">
        <f>+SUM(BC10:BE10)</f>
        <v>0</v>
      </c>
      <c r="R10" s="84">
        <f>+SUM(BF10:BH10)</f>
        <v>0</v>
      </c>
      <c r="S10" s="84">
        <f>+SUM(BI10:BK10)</f>
        <v>0</v>
      </c>
      <c r="T10" s="84">
        <f>+SUM(BL10:BN10)</f>
        <v>0</v>
      </c>
      <c r="U10" s="84">
        <f>+SUM(BO10:BQ10)</f>
        <v>0</v>
      </c>
      <c r="V10" s="84">
        <f>+SUM(BR10:BT10)</f>
        <v>0</v>
      </c>
      <c r="W10" s="84">
        <f>+SUM(BU10:BW10)</f>
        <v>0</v>
      </c>
      <c r="X10" s="84">
        <f>+SUM(BX10:BZ10)</f>
        <v>0</v>
      </c>
      <c r="Y10" s="84">
        <f>+SUM(CA10:CC10)</f>
        <v>0</v>
      </c>
      <c r="Z10" s="84">
        <f>+SUM(CD10:CF10)</f>
        <v>0</v>
      </c>
      <c r="AA10" s="118">
        <f>+SUM(CG10:CI10)</f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0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09">
        <v>0</v>
      </c>
      <c r="AO10" s="109">
        <v>0</v>
      </c>
      <c r="AP10" s="109">
        <v>0</v>
      </c>
      <c r="AQ10" s="109">
        <v>0</v>
      </c>
      <c r="AR10" s="109">
        <v>0</v>
      </c>
      <c r="AS10" s="109">
        <v>0</v>
      </c>
      <c r="AT10" s="109">
        <v>0</v>
      </c>
      <c r="AU10" s="109">
        <v>0</v>
      </c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0</v>
      </c>
      <c r="BB10" s="109">
        <v>0</v>
      </c>
      <c r="BC10" s="109">
        <v>0</v>
      </c>
      <c r="BD10" s="109">
        <v>0</v>
      </c>
      <c r="BE10" s="109">
        <v>0</v>
      </c>
      <c r="BF10" s="109">
        <v>0</v>
      </c>
      <c r="BG10" s="109">
        <v>0</v>
      </c>
      <c r="BH10" s="109">
        <v>0</v>
      </c>
      <c r="BI10" s="109">
        <v>0</v>
      </c>
      <c r="BJ10" s="109">
        <v>0</v>
      </c>
      <c r="BK10" s="109">
        <v>0</v>
      </c>
      <c r="BL10" s="109">
        <v>0</v>
      </c>
      <c r="BM10" s="109">
        <v>0</v>
      </c>
      <c r="BN10" s="109">
        <v>0</v>
      </c>
      <c r="BO10" s="109">
        <v>0</v>
      </c>
      <c r="BP10" s="109">
        <v>0</v>
      </c>
      <c r="BQ10" s="109">
        <v>0</v>
      </c>
      <c r="BR10" s="109">
        <v>0</v>
      </c>
      <c r="BS10" s="109">
        <v>0</v>
      </c>
      <c r="BT10" s="109">
        <v>0</v>
      </c>
      <c r="BU10" s="109">
        <v>0</v>
      </c>
      <c r="BV10" s="109">
        <v>0</v>
      </c>
      <c r="BW10" s="109">
        <v>0</v>
      </c>
      <c r="BX10" s="109">
        <v>0</v>
      </c>
      <c r="BY10" s="109">
        <v>0</v>
      </c>
      <c r="BZ10" s="109">
        <v>0</v>
      </c>
      <c r="CA10" s="109">
        <v>0</v>
      </c>
      <c r="CB10" s="109">
        <v>0</v>
      </c>
      <c r="CC10" s="109">
        <v>0</v>
      </c>
      <c r="CD10" s="109">
        <v>0</v>
      </c>
      <c r="CE10" s="109">
        <v>0</v>
      </c>
      <c r="CF10" s="109">
        <v>0</v>
      </c>
      <c r="CG10" s="109">
        <v>0</v>
      </c>
      <c r="CH10" s="109">
        <v>0</v>
      </c>
      <c r="CI10" s="117">
        <v>0</v>
      </c>
    </row>
    <row r="11" spans="1:87">
      <c r="A11" s="78"/>
      <c r="H11" s="126"/>
      <c r="AA11" s="85"/>
      <c r="CI11" s="85"/>
    </row>
    <row r="12" spans="1:87">
      <c r="A12" s="81">
        <v>12</v>
      </c>
      <c r="B12" s="5" t="s">
        <v>4</v>
      </c>
      <c r="C12" s="82">
        <f t="shared" ref="C12:AB12" si="63">+C13+C20++C24+C25+C26</f>
        <v>1200.5511092746897</v>
      </c>
      <c r="D12" s="82">
        <f t="shared" si="63"/>
        <v>1217.615590595</v>
      </c>
      <c r="E12" s="82">
        <f t="shared" si="63"/>
        <v>1691.6513410801235</v>
      </c>
      <c r="F12" s="82">
        <f t="shared" si="63"/>
        <v>2100.4123275738102</v>
      </c>
      <c r="G12" s="83">
        <f t="shared" si="63"/>
        <v>1781.5681990269379</v>
      </c>
      <c r="H12" s="82">
        <f t="shared" si="63"/>
        <v>277.04447824886677</v>
      </c>
      <c r="I12" s="82">
        <f t="shared" si="63"/>
        <v>310.0920416492919</v>
      </c>
      <c r="J12" s="82">
        <f t="shared" si="63"/>
        <v>282.93953059729211</v>
      </c>
      <c r="K12" s="82">
        <f t="shared" si="63"/>
        <v>330.47505877923891</v>
      </c>
      <c r="L12" s="82">
        <f t="shared" si="63"/>
        <v>315.85543426145449</v>
      </c>
      <c r="M12" s="82">
        <f t="shared" si="63"/>
        <v>271.29596562785639</v>
      </c>
      <c r="N12" s="82">
        <f t="shared" si="63"/>
        <v>304.24916460229292</v>
      </c>
      <c r="O12" s="82">
        <f t="shared" si="63"/>
        <v>326.21502610339621</v>
      </c>
      <c r="P12" s="82">
        <f t="shared" si="63"/>
        <v>315.48328206372832</v>
      </c>
      <c r="Q12" s="82">
        <f t="shared" si="63"/>
        <v>320.10914807079456</v>
      </c>
      <c r="R12" s="82">
        <f t="shared" si="63"/>
        <v>667.82521965766637</v>
      </c>
      <c r="S12" s="82">
        <f t="shared" si="63"/>
        <v>388.23369128793411</v>
      </c>
      <c r="T12" s="82">
        <f t="shared" si="63"/>
        <v>513.93882543979134</v>
      </c>
      <c r="U12" s="82">
        <f t="shared" si="63"/>
        <v>517.54455845465623</v>
      </c>
      <c r="V12" s="82">
        <f t="shared" si="63"/>
        <v>644.95976960410258</v>
      </c>
      <c r="W12" s="82">
        <f t="shared" si="63"/>
        <v>423.96917407525996</v>
      </c>
      <c r="X12" s="82">
        <f t="shared" si="63"/>
        <v>416.21150766396249</v>
      </c>
      <c r="Y12" s="82">
        <f t="shared" si="63"/>
        <v>528.76198025006795</v>
      </c>
      <c r="Z12" s="82">
        <f t="shared" si="63"/>
        <v>394.0281477864159</v>
      </c>
      <c r="AA12" s="83">
        <f t="shared" si="63"/>
        <v>442.56656332649152</v>
      </c>
      <c r="AB12" s="82">
        <f t="shared" si="63"/>
        <v>93.899702205890861</v>
      </c>
      <c r="AC12" s="82">
        <f t="shared" ref="AC12:AH12" si="64">+AC13+AC20++AC24+AC25+AC26</f>
        <v>78.524271883788728</v>
      </c>
      <c r="AD12" s="82">
        <f t="shared" si="64"/>
        <v>104.62050415918716</v>
      </c>
      <c r="AE12" s="82">
        <f t="shared" si="64"/>
        <v>96.851985069618223</v>
      </c>
      <c r="AF12" s="82">
        <f t="shared" si="64"/>
        <v>109.27958814497663</v>
      </c>
      <c r="AG12" s="82">
        <f t="shared" si="64"/>
        <v>103.96046843469705</v>
      </c>
      <c r="AH12" s="82">
        <f t="shared" si="64"/>
        <v>94.242353993502547</v>
      </c>
      <c r="AI12" s="82">
        <f t="shared" ref="AI12" si="65">+AI13+AI20++AI24+AI25+AI26</f>
        <v>102.91622631678439</v>
      </c>
      <c r="AJ12" s="82">
        <f t="shared" ref="AJ12" si="66">+AJ13+AJ20++AJ24+AJ25+AJ26</f>
        <v>85.780950287005155</v>
      </c>
      <c r="AK12" s="82">
        <f t="shared" ref="AK12" si="67">+AK13+AK20++AK24+AK25+AK26</f>
        <v>99.727463683266677</v>
      </c>
      <c r="AL12" s="82">
        <f t="shared" ref="AL12" si="68">+AL13+AL20++AL24+AL25+AL26</f>
        <v>92.911639820653505</v>
      </c>
      <c r="AM12" s="82">
        <f t="shared" ref="AM12:AN12" si="69">+AM13+AM20++AM24+AM25+AM26</f>
        <v>137.83595527531867</v>
      </c>
      <c r="AN12" s="82">
        <f t="shared" si="69"/>
        <v>90.634462215739632</v>
      </c>
      <c r="AO12" s="82">
        <f t="shared" ref="AO12" si="70">+AO13+AO20++AO24+AO25+AO26</f>
        <v>108.3175075772883</v>
      </c>
      <c r="AP12" s="82">
        <f t="shared" ref="AP12" si="71">+AP13+AP20++AP24+AP25+AP26</f>
        <v>116.90346446842658</v>
      </c>
      <c r="AQ12" s="82">
        <f t="shared" ref="AQ12" si="72">+AQ13+AQ20++AQ24+AQ25+AQ26</f>
        <v>87.698716370585316</v>
      </c>
      <c r="AR12" s="82">
        <f t="shared" ref="AR12" si="73">+AR13+AR20++AR24+AR25+AR26</f>
        <v>94.181580281851296</v>
      </c>
      <c r="AS12" s="82">
        <f t="shared" ref="AS12:AT12" si="74">+AS13+AS20++AS24+AS25+AS26</f>
        <v>89.415668975419749</v>
      </c>
      <c r="AT12" s="82">
        <f t="shared" si="74"/>
        <v>106.32539581281466</v>
      </c>
      <c r="AU12" s="82">
        <f t="shared" ref="AU12" si="75">+AU13+AU20++AU24+AU25+AU26</f>
        <v>95.3302834677026</v>
      </c>
      <c r="AV12" s="82">
        <f t="shared" ref="AV12" si="76">+AV13+AV20++AV24+AV25+AV26</f>
        <v>102.59348532177565</v>
      </c>
      <c r="AW12" s="82">
        <f t="shared" ref="AW12" si="77">+AW13+AW20++AW24+AW25+AW26</f>
        <v>101.7048119227336</v>
      </c>
      <c r="AX12" s="82">
        <f t="shared" ref="AX12" si="78">+AX13+AX20++AX24+AX25+AX26</f>
        <v>98.156289061038322</v>
      </c>
      <c r="AY12" s="82">
        <f t="shared" ref="AY12:AZ12" si="79">+AY13+AY20++AY24+AY25+AY26</f>
        <v>126.35392511962429</v>
      </c>
      <c r="AZ12" s="82">
        <f t="shared" si="79"/>
        <v>98.884082943214409</v>
      </c>
      <c r="BA12" s="82">
        <f t="shared" ref="BA12" si="80">+BA13+BA20++BA24+BA25+BA26</f>
        <v>101.76564528163544</v>
      </c>
      <c r="BB12" s="82">
        <f t="shared" ref="BB12" si="81">+BB13+BB20++BB24+BB25+BB26</f>
        <v>114.8335538388785</v>
      </c>
      <c r="BC12" s="82">
        <f t="shared" ref="BC12" si="82">+BC13+BC20++BC24+BC25+BC26</f>
        <v>109.96997067443462</v>
      </c>
      <c r="BD12" s="82">
        <f t="shared" ref="BD12" si="83">+BD13+BD20++BD24+BD25+BD26</f>
        <v>106.77140791997819</v>
      </c>
      <c r="BE12" s="82">
        <f t="shared" ref="BE12:BF12" si="84">+BE13+BE20++BE24+BE25+BE26</f>
        <v>103.36776947638174</v>
      </c>
      <c r="BF12" s="82">
        <f t="shared" si="84"/>
        <v>125.44347635814556</v>
      </c>
      <c r="BG12" s="82">
        <f t="shared" ref="BG12" si="85">+BG13+BG20++BG24+BG25+BG26</f>
        <v>122.52861619076158</v>
      </c>
      <c r="BH12" s="82">
        <f t="shared" ref="BH12" si="86">+BH13+BH20++BH24+BH25+BH26</f>
        <v>419.85312710875922</v>
      </c>
      <c r="BI12" s="82">
        <f t="shared" ref="BI12" si="87">+BI13+BI20++BI24+BI25+BI26</f>
        <v>135.45612685377972</v>
      </c>
      <c r="BJ12" s="82">
        <f t="shared" ref="BJ12" si="88">+BJ13+BJ20++BJ24+BJ25+BJ26</f>
        <v>115.36709603686467</v>
      </c>
      <c r="BK12" s="82">
        <f t="shared" ref="BK12:BL12" si="89">+BK13+BK20++BK24+BK25+BK26</f>
        <v>137.41046839728975</v>
      </c>
      <c r="BL12" s="82">
        <f t="shared" si="89"/>
        <v>119.16954939862613</v>
      </c>
      <c r="BM12" s="82">
        <f t="shared" ref="BM12" si="90">+BM13+BM20++BM24+BM25+BM26</f>
        <v>165.70800575648371</v>
      </c>
      <c r="BN12" s="82">
        <f t="shared" ref="BN12" si="91">+BN13+BN20++BN24+BN25+BN26</f>
        <v>229.06127028468151</v>
      </c>
      <c r="BO12" s="82">
        <f t="shared" ref="BO12" si="92">+BO13+BO20++BO24+BO25+BO26</f>
        <v>160.57689504232604</v>
      </c>
      <c r="BP12" s="82">
        <f t="shared" ref="BP12" si="93">+BP13+BP20++BP24+BP25+BP26</f>
        <v>143.47660119656177</v>
      </c>
      <c r="BQ12" s="82">
        <f t="shared" ref="BQ12:BR12" si="94">+BQ13+BQ20++BQ24+BQ25+BQ26</f>
        <v>213.49106221576847</v>
      </c>
      <c r="BR12" s="82">
        <f t="shared" si="94"/>
        <v>293.07862434920963</v>
      </c>
      <c r="BS12" s="82">
        <f t="shared" ref="BS12" si="95">+BS13+BS20++BS24+BS25+BS26</f>
        <v>154.89318882137951</v>
      </c>
      <c r="BT12" s="82">
        <f t="shared" ref="BT12" si="96">+BT13+BT20++BT24+BT25+BT26</f>
        <v>196.9879564335134</v>
      </c>
      <c r="BU12" s="82">
        <f t="shared" ref="BU12" si="97">+BU13+BU20++BU24+BU25+BU26</f>
        <v>107.82920552535653</v>
      </c>
      <c r="BV12" s="82">
        <f t="shared" ref="BV12" si="98">+BV13+BV20++BV24+BV25+BV26</f>
        <v>115.82317732572209</v>
      </c>
      <c r="BW12" s="82">
        <f t="shared" ref="BW12:BX12" si="99">+BW13+BW20++BW24+BW25+BW26</f>
        <v>200.31679122418137</v>
      </c>
      <c r="BX12" s="82">
        <f t="shared" si="99"/>
        <v>151.571366964042</v>
      </c>
      <c r="BY12" s="82">
        <f t="shared" ref="BY12" si="100">+BY13+BY20++BY24+BY25+BY26</f>
        <v>125.64391549200613</v>
      </c>
      <c r="BZ12" s="82">
        <f t="shared" ref="BZ12" si="101">+BZ13+BZ20++BZ24+BZ25+BZ26</f>
        <v>138.99622520791439</v>
      </c>
      <c r="CA12" s="82">
        <f t="shared" ref="CA12" si="102">+CA13+CA20++CA24+CA25+CA26</f>
        <v>183.90258490724628</v>
      </c>
      <c r="CB12" s="82">
        <f t="shared" ref="CB12" si="103">+CB13+CB20++CB24+CB25+CB26</f>
        <v>159.73726056915677</v>
      </c>
      <c r="CC12" s="82">
        <f t="shared" ref="CC12:CD12" si="104">+CC13+CC20++CC24+CC25+CC26</f>
        <v>185.12213477366498</v>
      </c>
      <c r="CD12" s="82">
        <f t="shared" si="104"/>
        <v>126.87622160930859</v>
      </c>
      <c r="CE12" s="82">
        <f t="shared" ref="CE12" si="105">+CE13+CE20++CE24+CE25+CE26</f>
        <v>129.50090136888218</v>
      </c>
      <c r="CF12" s="82">
        <f t="shared" ref="CF12" si="106">+CF13+CF20++CF24+CF25+CF26</f>
        <v>137.65102480822509</v>
      </c>
      <c r="CG12" s="82">
        <f t="shared" ref="CG12" si="107">+CG13+CG20++CG24+CG25+CG26</f>
        <v>122.0100808440952</v>
      </c>
      <c r="CH12" s="82">
        <f t="shared" ref="CH12" si="108">+CH13+CH20++CH24+CH25+CH26</f>
        <v>151.83155951525856</v>
      </c>
      <c r="CI12" s="83">
        <f t="shared" ref="CI12" si="109">+CI13+CI20++CI24+CI25+CI26</f>
        <v>168.72492296713781</v>
      </c>
    </row>
    <row r="13" spans="1:87">
      <c r="A13" s="86">
        <v>121</v>
      </c>
      <c r="B13" s="116" t="s">
        <v>5</v>
      </c>
      <c r="C13" s="109">
        <f>SUM(C14:C19)</f>
        <v>0</v>
      </c>
      <c r="D13" s="109">
        <f t="shared" ref="D13:AB13" si="110">SUM(D14:D19)</f>
        <v>0</v>
      </c>
      <c r="E13" s="109">
        <f t="shared" si="110"/>
        <v>0</v>
      </c>
      <c r="F13" s="109">
        <f t="shared" si="110"/>
        <v>0</v>
      </c>
      <c r="G13" s="117">
        <f t="shared" si="110"/>
        <v>0</v>
      </c>
      <c r="H13" s="109">
        <f t="shared" si="110"/>
        <v>0</v>
      </c>
      <c r="I13" s="109">
        <f t="shared" si="110"/>
        <v>0</v>
      </c>
      <c r="J13" s="109">
        <f t="shared" si="110"/>
        <v>0</v>
      </c>
      <c r="K13" s="109">
        <f t="shared" si="110"/>
        <v>0</v>
      </c>
      <c r="L13" s="109">
        <f t="shared" si="110"/>
        <v>0</v>
      </c>
      <c r="M13" s="109">
        <f t="shared" si="110"/>
        <v>0</v>
      </c>
      <c r="N13" s="109">
        <f t="shared" si="110"/>
        <v>0</v>
      </c>
      <c r="O13" s="109">
        <f t="shared" si="110"/>
        <v>0</v>
      </c>
      <c r="P13" s="109">
        <f t="shared" si="110"/>
        <v>0</v>
      </c>
      <c r="Q13" s="109">
        <f t="shared" si="110"/>
        <v>0</v>
      </c>
      <c r="R13" s="109">
        <f t="shared" si="110"/>
        <v>0</v>
      </c>
      <c r="S13" s="109">
        <f t="shared" si="110"/>
        <v>0</v>
      </c>
      <c r="T13" s="109">
        <f t="shared" si="110"/>
        <v>0</v>
      </c>
      <c r="U13" s="109">
        <f t="shared" si="110"/>
        <v>0</v>
      </c>
      <c r="V13" s="109">
        <f t="shared" si="110"/>
        <v>0</v>
      </c>
      <c r="W13" s="109">
        <f t="shared" si="110"/>
        <v>0</v>
      </c>
      <c r="X13" s="109">
        <f t="shared" si="110"/>
        <v>0</v>
      </c>
      <c r="Y13" s="109">
        <f t="shared" si="110"/>
        <v>0</v>
      </c>
      <c r="Z13" s="109">
        <f t="shared" si="110"/>
        <v>0</v>
      </c>
      <c r="AA13" s="117">
        <f t="shared" si="110"/>
        <v>0</v>
      </c>
      <c r="AB13" s="109">
        <f t="shared" si="110"/>
        <v>0</v>
      </c>
      <c r="AC13" s="109">
        <f t="shared" ref="AC13:AH13" si="111">SUM(AC14:AC19)</f>
        <v>0</v>
      </c>
      <c r="AD13" s="109">
        <f t="shared" si="111"/>
        <v>0</v>
      </c>
      <c r="AE13" s="109">
        <f t="shared" si="111"/>
        <v>0</v>
      </c>
      <c r="AF13" s="109">
        <f t="shared" si="111"/>
        <v>0</v>
      </c>
      <c r="AG13" s="109">
        <f t="shared" si="111"/>
        <v>0</v>
      </c>
      <c r="AH13" s="109">
        <f t="shared" si="111"/>
        <v>0</v>
      </c>
      <c r="AI13" s="109">
        <f t="shared" ref="AI13" si="112">SUM(AI14:AI19)</f>
        <v>0</v>
      </c>
      <c r="AJ13" s="109">
        <f t="shared" ref="AJ13" si="113">SUM(AJ14:AJ19)</f>
        <v>0</v>
      </c>
      <c r="AK13" s="109">
        <f t="shared" ref="AK13" si="114">SUM(AK14:AK19)</f>
        <v>0</v>
      </c>
      <c r="AL13" s="109">
        <f t="shared" ref="AL13" si="115">SUM(AL14:AL19)</f>
        <v>0</v>
      </c>
      <c r="AM13" s="109">
        <f t="shared" ref="AM13:AN13" si="116">SUM(AM14:AM19)</f>
        <v>0</v>
      </c>
      <c r="AN13" s="109">
        <f t="shared" si="116"/>
        <v>0</v>
      </c>
      <c r="AO13" s="109">
        <f t="shared" ref="AO13" si="117">SUM(AO14:AO19)</f>
        <v>0</v>
      </c>
      <c r="AP13" s="109">
        <f t="shared" ref="AP13" si="118">SUM(AP14:AP19)</f>
        <v>0</v>
      </c>
      <c r="AQ13" s="109">
        <f t="shared" ref="AQ13" si="119">SUM(AQ14:AQ19)</f>
        <v>0</v>
      </c>
      <c r="AR13" s="109">
        <f t="shared" ref="AR13" si="120">SUM(AR14:AR19)</f>
        <v>0</v>
      </c>
      <c r="AS13" s="109">
        <f t="shared" ref="AS13:AT13" si="121">SUM(AS14:AS19)</f>
        <v>0</v>
      </c>
      <c r="AT13" s="109">
        <f t="shared" si="121"/>
        <v>0</v>
      </c>
      <c r="AU13" s="109">
        <f t="shared" ref="AU13" si="122">SUM(AU14:AU19)</f>
        <v>0</v>
      </c>
      <c r="AV13" s="109">
        <f t="shared" ref="AV13" si="123">SUM(AV14:AV19)</f>
        <v>0</v>
      </c>
      <c r="AW13" s="109">
        <f t="shared" ref="AW13" si="124">SUM(AW14:AW19)</f>
        <v>0</v>
      </c>
      <c r="AX13" s="109">
        <f t="shared" ref="AX13" si="125">SUM(AX14:AX19)</f>
        <v>0</v>
      </c>
      <c r="AY13" s="109">
        <f t="shared" ref="AY13:AZ13" si="126">SUM(AY14:AY19)</f>
        <v>0</v>
      </c>
      <c r="AZ13" s="109">
        <f t="shared" si="126"/>
        <v>0</v>
      </c>
      <c r="BA13" s="109">
        <f t="shared" ref="BA13" si="127">SUM(BA14:BA19)</f>
        <v>0</v>
      </c>
      <c r="BB13" s="109">
        <f t="shared" ref="BB13" si="128">SUM(BB14:BB19)</f>
        <v>0</v>
      </c>
      <c r="BC13" s="109">
        <f t="shared" ref="BC13" si="129">SUM(BC14:BC19)</f>
        <v>0</v>
      </c>
      <c r="BD13" s="109">
        <f t="shared" ref="BD13" si="130">SUM(BD14:BD19)</f>
        <v>0</v>
      </c>
      <c r="BE13" s="109">
        <f t="shared" ref="BE13:BF13" si="131">SUM(BE14:BE19)</f>
        <v>0</v>
      </c>
      <c r="BF13" s="109">
        <f t="shared" si="131"/>
        <v>0</v>
      </c>
      <c r="BG13" s="109">
        <f t="shared" ref="BG13" si="132">SUM(BG14:BG19)</f>
        <v>0</v>
      </c>
      <c r="BH13" s="109">
        <f t="shared" ref="BH13" si="133">SUM(BH14:BH19)</f>
        <v>0</v>
      </c>
      <c r="BI13" s="109">
        <f t="shared" ref="BI13" si="134">SUM(BI14:BI19)</f>
        <v>0</v>
      </c>
      <c r="BJ13" s="109">
        <f t="shared" ref="BJ13" si="135">SUM(BJ14:BJ19)</f>
        <v>0</v>
      </c>
      <c r="BK13" s="109">
        <f t="shared" ref="BK13:BL13" si="136">SUM(BK14:BK19)</f>
        <v>0</v>
      </c>
      <c r="BL13" s="109">
        <f t="shared" si="136"/>
        <v>0</v>
      </c>
      <c r="BM13" s="109">
        <f t="shared" ref="BM13" si="137">SUM(BM14:BM19)</f>
        <v>0</v>
      </c>
      <c r="BN13" s="109">
        <f t="shared" ref="BN13" si="138">SUM(BN14:BN19)</f>
        <v>0</v>
      </c>
      <c r="BO13" s="109">
        <f t="shared" ref="BO13" si="139">SUM(BO14:BO19)</f>
        <v>0</v>
      </c>
      <c r="BP13" s="109">
        <f t="shared" ref="BP13" si="140">SUM(BP14:BP19)</f>
        <v>0</v>
      </c>
      <c r="BQ13" s="109">
        <f t="shared" ref="BQ13:BR13" si="141">SUM(BQ14:BQ19)</f>
        <v>0</v>
      </c>
      <c r="BR13" s="109">
        <f t="shared" si="141"/>
        <v>0</v>
      </c>
      <c r="BS13" s="109">
        <f t="shared" ref="BS13" si="142">SUM(BS14:BS19)</f>
        <v>0</v>
      </c>
      <c r="BT13" s="109">
        <f t="shared" ref="BT13" si="143">SUM(BT14:BT19)</f>
        <v>0</v>
      </c>
      <c r="BU13" s="109">
        <f t="shared" ref="BU13" si="144">SUM(BU14:BU19)</f>
        <v>0</v>
      </c>
      <c r="BV13" s="109">
        <f t="shared" ref="BV13" si="145">SUM(BV14:BV19)</f>
        <v>0</v>
      </c>
      <c r="BW13" s="109">
        <f t="shared" ref="BW13:BX13" si="146">SUM(BW14:BW19)</f>
        <v>0</v>
      </c>
      <c r="BX13" s="109">
        <f t="shared" si="146"/>
        <v>0</v>
      </c>
      <c r="BY13" s="109">
        <f t="shared" ref="BY13" si="147">SUM(BY14:BY19)</f>
        <v>0</v>
      </c>
      <c r="BZ13" s="109">
        <f t="shared" ref="BZ13" si="148">SUM(BZ14:BZ19)</f>
        <v>0</v>
      </c>
      <c r="CA13" s="109">
        <f t="shared" ref="CA13" si="149">SUM(CA14:CA19)</f>
        <v>0</v>
      </c>
      <c r="CB13" s="109">
        <f t="shared" ref="CB13" si="150">SUM(CB14:CB19)</f>
        <v>0</v>
      </c>
      <c r="CC13" s="109">
        <f t="shared" ref="CC13:CD13" si="151">SUM(CC14:CC19)</f>
        <v>0</v>
      </c>
      <c r="CD13" s="109">
        <f t="shared" si="151"/>
        <v>0</v>
      </c>
      <c r="CE13" s="109">
        <f t="shared" ref="CE13" si="152">SUM(CE14:CE19)</f>
        <v>0</v>
      </c>
      <c r="CF13" s="109">
        <f t="shared" ref="CF13" si="153">SUM(CF14:CF19)</f>
        <v>0</v>
      </c>
      <c r="CG13" s="109">
        <f t="shared" ref="CG13" si="154">SUM(CG14:CG19)</f>
        <v>0</v>
      </c>
      <c r="CH13" s="109">
        <f t="shared" ref="CH13" si="155">SUM(CH14:CH19)</f>
        <v>0</v>
      </c>
      <c r="CI13" s="117">
        <f t="shared" ref="CI13" si="156">SUM(CI14:CI19)</f>
        <v>0</v>
      </c>
    </row>
    <row r="14" spans="1:87" hidden="1">
      <c r="A14" s="86">
        <v>1211</v>
      </c>
      <c r="B14" s="87" t="s">
        <v>6</v>
      </c>
      <c r="C14" s="84">
        <f>+SUM(AB14:AM14)</f>
        <v>0</v>
      </c>
      <c r="D14" s="84">
        <f>+SUM(AN14:AY14)</f>
        <v>0</v>
      </c>
      <c r="E14" s="84">
        <f>+SUM(AZ14:BK14)</f>
        <v>0</v>
      </c>
      <c r="F14" s="84">
        <f>+SUM(BL14:BW14)</f>
        <v>0</v>
      </c>
      <c r="G14" s="118">
        <f>+SUM(BX14:CI14)</f>
        <v>0</v>
      </c>
      <c r="H14" s="84">
        <f t="shared" ref="H14:H19" si="157">+SUM(AB14:AD14)</f>
        <v>0</v>
      </c>
      <c r="I14" s="84">
        <f t="shared" ref="I14:I19" si="158">+SUM(AE14:AG14)</f>
        <v>0</v>
      </c>
      <c r="J14" s="84">
        <f t="shared" ref="J14:J19" si="159">+SUM(AH14:AJ14)</f>
        <v>0</v>
      </c>
      <c r="K14" s="84">
        <f t="shared" ref="K14:K19" si="160">+SUM(AK14:AM14)</f>
        <v>0</v>
      </c>
      <c r="L14" s="84">
        <f t="shared" ref="L14:L19" si="161">+SUM(AN14:AP14)</f>
        <v>0</v>
      </c>
      <c r="M14" s="84">
        <f t="shared" ref="M14:M19" si="162">+SUM(AQ14:AS14)</f>
        <v>0</v>
      </c>
      <c r="N14" s="84">
        <f t="shared" ref="N14:N19" si="163">+SUM(AT14:AV14)</f>
        <v>0</v>
      </c>
      <c r="O14" s="84">
        <f t="shared" ref="O14:O19" si="164">+SUM(AW14:AY14)</f>
        <v>0</v>
      </c>
      <c r="P14" s="84">
        <f t="shared" ref="P14:P19" si="165">+SUM(AZ14:BB14)</f>
        <v>0</v>
      </c>
      <c r="Q14" s="84">
        <f t="shared" ref="Q14:Q19" si="166">+SUM(BC14:BE14)</f>
        <v>0</v>
      </c>
      <c r="R14" s="84">
        <f t="shared" ref="R14:R19" si="167">+SUM(BF14:BH14)</f>
        <v>0</v>
      </c>
      <c r="S14" s="84">
        <f t="shared" ref="S14:S19" si="168">+SUM(BI14:BK14)</f>
        <v>0</v>
      </c>
      <c r="T14" s="84">
        <f t="shared" ref="T14:T19" si="169">+SUM(BL14:BN14)</f>
        <v>0</v>
      </c>
      <c r="U14" s="84">
        <f t="shared" ref="U14:U19" si="170">+SUM(BO14:BQ14)</f>
        <v>0</v>
      </c>
      <c r="V14" s="84">
        <f t="shared" ref="V14:V19" si="171">+SUM(BR14:BT14)</f>
        <v>0</v>
      </c>
      <c r="W14" s="84">
        <f t="shared" ref="W14:W19" si="172">+SUM(BU14:BW14)</f>
        <v>0</v>
      </c>
      <c r="X14" s="84">
        <f t="shared" ref="X14:X19" si="173">+SUM(BX14:BZ14)</f>
        <v>0</v>
      </c>
      <c r="Y14" s="84">
        <f t="shared" ref="Y14:Y19" si="174">+SUM(CA14:CC14)</f>
        <v>0</v>
      </c>
      <c r="Z14" s="84">
        <f t="shared" ref="Z14:Z19" si="175">+SUM(CD14:CF14)</f>
        <v>0</v>
      </c>
      <c r="AA14" s="118">
        <f t="shared" ref="AA14:AA19" si="176">+SUM(CG14:CI14)</f>
        <v>0</v>
      </c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17"/>
    </row>
    <row r="15" spans="1:87" hidden="1">
      <c r="A15" s="86">
        <v>1212</v>
      </c>
      <c r="B15" s="87" t="s">
        <v>7</v>
      </c>
      <c r="C15" s="84">
        <f t="shared" ref="C15:C19" si="177">+SUM(AB15:AM15)</f>
        <v>0</v>
      </c>
      <c r="D15" s="84">
        <f t="shared" ref="D15:D19" si="178">+SUM(AN15:AY15)</f>
        <v>0</v>
      </c>
      <c r="E15" s="84">
        <f t="shared" ref="E15:E19" si="179">+SUM(AZ15:BK15)</f>
        <v>0</v>
      </c>
      <c r="F15" s="84">
        <f t="shared" ref="F15:F19" si="180">+SUM(BL15:BW15)</f>
        <v>0</v>
      </c>
      <c r="G15" s="118">
        <f t="shared" ref="G15:G19" si="181">+SUM(BX15:CI15)</f>
        <v>0</v>
      </c>
      <c r="H15" s="84">
        <f t="shared" si="157"/>
        <v>0</v>
      </c>
      <c r="I15" s="84">
        <f t="shared" si="158"/>
        <v>0</v>
      </c>
      <c r="J15" s="84">
        <f t="shared" si="159"/>
        <v>0</v>
      </c>
      <c r="K15" s="84">
        <f t="shared" si="160"/>
        <v>0</v>
      </c>
      <c r="L15" s="84">
        <f t="shared" si="161"/>
        <v>0</v>
      </c>
      <c r="M15" s="84">
        <f t="shared" si="162"/>
        <v>0</v>
      </c>
      <c r="N15" s="84">
        <f t="shared" si="163"/>
        <v>0</v>
      </c>
      <c r="O15" s="84">
        <f t="shared" si="164"/>
        <v>0</v>
      </c>
      <c r="P15" s="84">
        <f t="shared" si="165"/>
        <v>0</v>
      </c>
      <c r="Q15" s="84">
        <f t="shared" si="166"/>
        <v>0</v>
      </c>
      <c r="R15" s="84">
        <f t="shared" si="167"/>
        <v>0</v>
      </c>
      <c r="S15" s="84">
        <f t="shared" si="168"/>
        <v>0</v>
      </c>
      <c r="T15" s="84">
        <f t="shared" si="169"/>
        <v>0</v>
      </c>
      <c r="U15" s="84">
        <f t="shared" si="170"/>
        <v>0</v>
      </c>
      <c r="V15" s="84">
        <f t="shared" si="171"/>
        <v>0</v>
      </c>
      <c r="W15" s="84">
        <f t="shared" si="172"/>
        <v>0</v>
      </c>
      <c r="X15" s="84">
        <f t="shared" si="173"/>
        <v>0</v>
      </c>
      <c r="Y15" s="84">
        <f t="shared" si="174"/>
        <v>0</v>
      </c>
      <c r="Z15" s="84">
        <f t="shared" si="175"/>
        <v>0</v>
      </c>
      <c r="AA15" s="118">
        <f t="shared" si="176"/>
        <v>0</v>
      </c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17"/>
    </row>
    <row r="16" spans="1:87" hidden="1">
      <c r="A16" s="86">
        <v>1213</v>
      </c>
      <c r="B16" s="87" t="s">
        <v>8</v>
      </c>
      <c r="C16" s="84">
        <f t="shared" si="177"/>
        <v>0</v>
      </c>
      <c r="D16" s="84">
        <f t="shared" si="178"/>
        <v>0</v>
      </c>
      <c r="E16" s="84">
        <f t="shared" si="179"/>
        <v>0</v>
      </c>
      <c r="F16" s="84">
        <f t="shared" si="180"/>
        <v>0</v>
      </c>
      <c r="G16" s="118">
        <f t="shared" si="181"/>
        <v>0</v>
      </c>
      <c r="H16" s="84">
        <f t="shared" si="157"/>
        <v>0</v>
      </c>
      <c r="I16" s="84">
        <f t="shared" si="158"/>
        <v>0</v>
      </c>
      <c r="J16" s="84">
        <f t="shared" si="159"/>
        <v>0</v>
      </c>
      <c r="K16" s="84">
        <f t="shared" si="160"/>
        <v>0</v>
      </c>
      <c r="L16" s="84">
        <f t="shared" si="161"/>
        <v>0</v>
      </c>
      <c r="M16" s="84">
        <f t="shared" si="162"/>
        <v>0</v>
      </c>
      <c r="N16" s="84">
        <f t="shared" si="163"/>
        <v>0</v>
      </c>
      <c r="O16" s="84">
        <f t="shared" si="164"/>
        <v>0</v>
      </c>
      <c r="P16" s="84">
        <f t="shared" si="165"/>
        <v>0</v>
      </c>
      <c r="Q16" s="84">
        <f t="shared" si="166"/>
        <v>0</v>
      </c>
      <c r="R16" s="84">
        <f t="shared" si="167"/>
        <v>0</v>
      </c>
      <c r="S16" s="84">
        <f t="shared" si="168"/>
        <v>0</v>
      </c>
      <c r="T16" s="84">
        <f t="shared" si="169"/>
        <v>0</v>
      </c>
      <c r="U16" s="84">
        <f t="shared" si="170"/>
        <v>0</v>
      </c>
      <c r="V16" s="84">
        <f t="shared" si="171"/>
        <v>0</v>
      </c>
      <c r="W16" s="84">
        <f t="shared" si="172"/>
        <v>0</v>
      </c>
      <c r="X16" s="84">
        <f t="shared" si="173"/>
        <v>0</v>
      </c>
      <c r="Y16" s="84">
        <f t="shared" si="174"/>
        <v>0</v>
      </c>
      <c r="Z16" s="84">
        <f t="shared" si="175"/>
        <v>0</v>
      </c>
      <c r="AA16" s="118">
        <f t="shared" si="176"/>
        <v>0</v>
      </c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17"/>
    </row>
    <row r="17" spans="1:87" hidden="1">
      <c r="A17" s="86">
        <v>1214</v>
      </c>
      <c r="B17" s="87" t="s">
        <v>9</v>
      </c>
      <c r="C17" s="84">
        <f t="shared" si="177"/>
        <v>0</v>
      </c>
      <c r="D17" s="84">
        <f t="shared" si="178"/>
        <v>0</v>
      </c>
      <c r="E17" s="84">
        <f t="shared" si="179"/>
        <v>0</v>
      </c>
      <c r="F17" s="84">
        <f t="shared" si="180"/>
        <v>0</v>
      </c>
      <c r="G17" s="118">
        <f t="shared" si="181"/>
        <v>0</v>
      </c>
      <c r="H17" s="84">
        <f t="shared" si="157"/>
        <v>0</v>
      </c>
      <c r="I17" s="84">
        <f t="shared" si="158"/>
        <v>0</v>
      </c>
      <c r="J17" s="84">
        <f t="shared" si="159"/>
        <v>0</v>
      </c>
      <c r="K17" s="84">
        <f t="shared" si="160"/>
        <v>0</v>
      </c>
      <c r="L17" s="84">
        <f t="shared" si="161"/>
        <v>0</v>
      </c>
      <c r="M17" s="84">
        <f t="shared" si="162"/>
        <v>0</v>
      </c>
      <c r="N17" s="84">
        <f t="shared" si="163"/>
        <v>0</v>
      </c>
      <c r="O17" s="84">
        <f t="shared" si="164"/>
        <v>0</v>
      </c>
      <c r="P17" s="84">
        <f t="shared" si="165"/>
        <v>0</v>
      </c>
      <c r="Q17" s="84">
        <f t="shared" si="166"/>
        <v>0</v>
      </c>
      <c r="R17" s="84">
        <f t="shared" si="167"/>
        <v>0</v>
      </c>
      <c r="S17" s="84">
        <f t="shared" si="168"/>
        <v>0</v>
      </c>
      <c r="T17" s="84">
        <f t="shared" si="169"/>
        <v>0</v>
      </c>
      <c r="U17" s="84">
        <f t="shared" si="170"/>
        <v>0</v>
      </c>
      <c r="V17" s="84">
        <f t="shared" si="171"/>
        <v>0</v>
      </c>
      <c r="W17" s="84">
        <f t="shared" si="172"/>
        <v>0</v>
      </c>
      <c r="X17" s="84">
        <f t="shared" si="173"/>
        <v>0</v>
      </c>
      <c r="Y17" s="84">
        <f t="shared" si="174"/>
        <v>0</v>
      </c>
      <c r="Z17" s="84">
        <f t="shared" si="175"/>
        <v>0</v>
      </c>
      <c r="AA17" s="118">
        <f t="shared" si="176"/>
        <v>0</v>
      </c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17"/>
    </row>
    <row r="18" spans="1:87" hidden="1">
      <c r="A18" s="86">
        <v>1215</v>
      </c>
      <c r="B18" s="87" t="s">
        <v>10</v>
      </c>
      <c r="C18" s="84">
        <f t="shared" si="177"/>
        <v>0</v>
      </c>
      <c r="D18" s="84">
        <f t="shared" si="178"/>
        <v>0</v>
      </c>
      <c r="E18" s="84">
        <f t="shared" si="179"/>
        <v>0</v>
      </c>
      <c r="F18" s="84">
        <f t="shared" si="180"/>
        <v>0</v>
      </c>
      <c r="G18" s="118">
        <f t="shared" si="181"/>
        <v>0</v>
      </c>
      <c r="H18" s="84">
        <f t="shared" si="157"/>
        <v>0</v>
      </c>
      <c r="I18" s="84">
        <f t="shared" si="158"/>
        <v>0</v>
      </c>
      <c r="J18" s="84">
        <f t="shared" si="159"/>
        <v>0</v>
      </c>
      <c r="K18" s="84">
        <f t="shared" si="160"/>
        <v>0</v>
      </c>
      <c r="L18" s="84">
        <f t="shared" si="161"/>
        <v>0</v>
      </c>
      <c r="M18" s="84">
        <f t="shared" si="162"/>
        <v>0</v>
      </c>
      <c r="N18" s="84">
        <f t="shared" si="163"/>
        <v>0</v>
      </c>
      <c r="O18" s="84">
        <f t="shared" si="164"/>
        <v>0</v>
      </c>
      <c r="P18" s="84">
        <f t="shared" si="165"/>
        <v>0</v>
      </c>
      <c r="Q18" s="84">
        <f t="shared" si="166"/>
        <v>0</v>
      </c>
      <c r="R18" s="84">
        <f t="shared" si="167"/>
        <v>0</v>
      </c>
      <c r="S18" s="84">
        <f t="shared" si="168"/>
        <v>0</v>
      </c>
      <c r="T18" s="84">
        <f t="shared" si="169"/>
        <v>0</v>
      </c>
      <c r="U18" s="84">
        <f t="shared" si="170"/>
        <v>0</v>
      </c>
      <c r="V18" s="84">
        <f t="shared" si="171"/>
        <v>0</v>
      </c>
      <c r="W18" s="84">
        <f t="shared" si="172"/>
        <v>0</v>
      </c>
      <c r="X18" s="84">
        <f t="shared" si="173"/>
        <v>0</v>
      </c>
      <c r="Y18" s="84">
        <f t="shared" si="174"/>
        <v>0</v>
      </c>
      <c r="Z18" s="84">
        <f t="shared" si="175"/>
        <v>0</v>
      </c>
      <c r="AA18" s="118">
        <f t="shared" si="176"/>
        <v>0</v>
      </c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17"/>
    </row>
    <row r="19" spans="1:87" hidden="1">
      <c r="A19" s="86">
        <v>1216</v>
      </c>
      <c r="B19" s="87" t="s">
        <v>11</v>
      </c>
      <c r="C19" s="84">
        <f t="shared" si="177"/>
        <v>0</v>
      </c>
      <c r="D19" s="84">
        <f t="shared" si="178"/>
        <v>0</v>
      </c>
      <c r="E19" s="84">
        <f t="shared" si="179"/>
        <v>0</v>
      </c>
      <c r="F19" s="84">
        <f t="shared" si="180"/>
        <v>0</v>
      </c>
      <c r="G19" s="118">
        <f t="shared" si="181"/>
        <v>0</v>
      </c>
      <c r="H19" s="84">
        <f t="shared" si="157"/>
        <v>0</v>
      </c>
      <c r="I19" s="84">
        <f t="shared" si="158"/>
        <v>0</v>
      </c>
      <c r="J19" s="84">
        <f t="shared" si="159"/>
        <v>0</v>
      </c>
      <c r="K19" s="84">
        <f t="shared" si="160"/>
        <v>0</v>
      </c>
      <c r="L19" s="84">
        <f t="shared" si="161"/>
        <v>0</v>
      </c>
      <c r="M19" s="84">
        <f t="shared" si="162"/>
        <v>0</v>
      </c>
      <c r="N19" s="84">
        <f t="shared" si="163"/>
        <v>0</v>
      </c>
      <c r="O19" s="84">
        <f t="shared" si="164"/>
        <v>0</v>
      </c>
      <c r="P19" s="84">
        <f t="shared" si="165"/>
        <v>0</v>
      </c>
      <c r="Q19" s="84">
        <f t="shared" si="166"/>
        <v>0</v>
      </c>
      <c r="R19" s="84">
        <f t="shared" si="167"/>
        <v>0</v>
      </c>
      <c r="S19" s="84">
        <f t="shared" si="168"/>
        <v>0</v>
      </c>
      <c r="T19" s="84">
        <f t="shared" si="169"/>
        <v>0</v>
      </c>
      <c r="U19" s="84">
        <f t="shared" si="170"/>
        <v>0</v>
      </c>
      <c r="V19" s="84">
        <f t="shared" si="171"/>
        <v>0</v>
      </c>
      <c r="W19" s="84">
        <f t="shared" si="172"/>
        <v>0</v>
      </c>
      <c r="X19" s="84">
        <f t="shared" si="173"/>
        <v>0</v>
      </c>
      <c r="Y19" s="84">
        <f t="shared" si="174"/>
        <v>0</v>
      </c>
      <c r="Z19" s="84">
        <f t="shared" si="175"/>
        <v>0</v>
      </c>
      <c r="AA19" s="118">
        <f t="shared" si="176"/>
        <v>0</v>
      </c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17"/>
    </row>
    <row r="20" spans="1:87">
      <c r="A20" s="86">
        <v>122</v>
      </c>
      <c r="B20" s="116" t="s">
        <v>12</v>
      </c>
      <c r="C20" s="109">
        <f t="shared" ref="C20:AB20" si="182">+SUM(C21:C23)</f>
        <v>0</v>
      </c>
      <c r="D20" s="109">
        <f t="shared" si="182"/>
        <v>0</v>
      </c>
      <c r="E20" s="109">
        <f t="shared" si="182"/>
        <v>0</v>
      </c>
      <c r="F20" s="109">
        <f t="shared" si="182"/>
        <v>0</v>
      </c>
      <c r="G20" s="117">
        <f t="shared" si="182"/>
        <v>0</v>
      </c>
      <c r="H20" s="109">
        <f t="shared" si="182"/>
        <v>0</v>
      </c>
      <c r="I20" s="109">
        <f t="shared" si="182"/>
        <v>0</v>
      </c>
      <c r="J20" s="109">
        <f t="shared" si="182"/>
        <v>0</v>
      </c>
      <c r="K20" s="109">
        <f t="shared" si="182"/>
        <v>0</v>
      </c>
      <c r="L20" s="109">
        <f t="shared" si="182"/>
        <v>0</v>
      </c>
      <c r="M20" s="109">
        <f t="shared" si="182"/>
        <v>0</v>
      </c>
      <c r="N20" s="109">
        <f t="shared" si="182"/>
        <v>0</v>
      </c>
      <c r="O20" s="109">
        <f t="shared" si="182"/>
        <v>0</v>
      </c>
      <c r="P20" s="109">
        <f t="shared" si="182"/>
        <v>0</v>
      </c>
      <c r="Q20" s="109">
        <f t="shared" si="182"/>
        <v>0</v>
      </c>
      <c r="R20" s="109">
        <f t="shared" si="182"/>
        <v>0</v>
      </c>
      <c r="S20" s="109">
        <f t="shared" si="182"/>
        <v>0</v>
      </c>
      <c r="T20" s="109">
        <f t="shared" si="182"/>
        <v>0</v>
      </c>
      <c r="U20" s="109">
        <f t="shared" si="182"/>
        <v>0</v>
      </c>
      <c r="V20" s="109">
        <f t="shared" si="182"/>
        <v>0</v>
      </c>
      <c r="W20" s="109">
        <f t="shared" si="182"/>
        <v>0</v>
      </c>
      <c r="X20" s="109">
        <f t="shared" si="182"/>
        <v>0</v>
      </c>
      <c r="Y20" s="109">
        <f t="shared" si="182"/>
        <v>0</v>
      </c>
      <c r="Z20" s="109">
        <f t="shared" si="182"/>
        <v>0</v>
      </c>
      <c r="AA20" s="117">
        <f t="shared" si="182"/>
        <v>0</v>
      </c>
      <c r="AB20" s="109">
        <f t="shared" si="182"/>
        <v>0</v>
      </c>
      <c r="AC20" s="109">
        <f t="shared" ref="AC20:AH20" si="183">+SUM(AC21:AC23)</f>
        <v>0</v>
      </c>
      <c r="AD20" s="109">
        <f t="shared" si="183"/>
        <v>0</v>
      </c>
      <c r="AE20" s="109">
        <f t="shared" si="183"/>
        <v>0</v>
      </c>
      <c r="AF20" s="109">
        <f t="shared" si="183"/>
        <v>0</v>
      </c>
      <c r="AG20" s="109">
        <f t="shared" si="183"/>
        <v>0</v>
      </c>
      <c r="AH20" s="109">
        <f t="shared" si="183"/>
        <v>0</v>
      </c>
      <c r="AI20" s="109">
        <f t="shared" ref="AI20" si="184">+SUM(AI21:AI23)</f>
        <v>0</v>
      </c>
      <c r="AJ20" s="109">
        <f t="shared" ref="AJ20" si="185">+SUM(AJ21:AJ23)</f>
        <v>0</v>
      </c>
      <c r="AK20" s="109">
        <f t="shared" ref="AK20" si="186">+SUM(AK21:AK23)</f>
        <v>0</v>
      </c>
      <c r="AL20" s="109">
        <f t="shared" ref="AL20" si="187">+SUM(AL21:AL23)</f>
        <v>0</v>
      </c>
      <c r="AM20" s="109">
        <f t="shared" ref="AM20:AN20" si="188">+SUM(AM21:AM23)</f>
        <v>0</v>
      </c>
      <c r="AN20" s="109">
        <f t="shared" si="188"/>
        <v>0</v>
      </c>
      <c r="AO20" s="109">
        <f t="shared" ref="AO20" si="189">+SUM(AO21:AO23)</f>
        <v>0</v>
      </c>
      <c r="AP20" s="109">
        <f t="shared" ref="AP20" si="190">+SUM(AP21:AP23)</f>
        <v>0</v>
      </c>
      <c r="AQ20" s="109">
        <f t="shared" ref="AQ20" si="191">+SUM(AQ21:AQ23)</f>
        <v>0</v>
      </c>
      <c r="AR20" s="109">
        <f t="shared" ref="AR20" si="192">+SUM(AR21:AR23)</f>
        <v>0</v>
      </c>
      <c r="AS20" s="109">
        <f t="shared" ref="AS20:AT20" si="193">+SUM(AS21:AS23)</f>
        <v>0</v>
      </c>
      <c r="AT20" s="109">
        <f t="shared" si="193"/>
        <v>0</v>
      </c>
      <c r="AU20" s="109">
        <f t="shared" ref="AU20" si="194">+SUM(AU21:AU23)</f>
        <v>0</v>
      </c>
      <c r="AV20" s="109">
        <f t="shared" ref="AV20" si="195">+SUM(AV21:AV23)</f>
        <v>0</v>
      </c>
      <c r="AW20" s="109">
        <f t="shared" ref="AW20" si="196">+SUM(AW21:AW23)</f>
        <v>0</v>
      </c>
      <c r="AX20" s="109">
        <f t="shared" ref="AX20" si="197">+SUM(AX21:AX23)</f>
        <v>0</v>
      </c>
      <c r="AY20" s="109">
        <f t="shared" ref="AY20:AZ20" si="198">+SUM(AY21:AY23)</f>
        <v>0</v>
      </c>
      <c r="AZ20" s="109">
        <f t="shared" si="198"/>
        <v>0</v>
      </c>
      <c r="BA20" s="109">
        <f t="shared" ref="BA20" si="199">+SUM(BA21:BA23)</f>
        <v>0</v>
      </c>
      <c r="BB20" s="109">
        <f t="shared" ref="BB20" si="200">+SUM(BB21:BB23)</f>
        <v>0</v>
      </c>
      <c r="BC20" s="109">
        <f t="shared" ref="BC20" si="201">+SUM(BC21:BC23)</f>
        <v>0</v>
      </c>
      <c r="BD20" s="109">
        <f t="shared" ref="BD20" si="202">+SUM(BD21:BD23)</f>
        <v>0</v>
      </c>
      <c r="BE20" s="109">
        <f t="shared" ref="BE20:BF20" si="203">+SUM(BE21:BE23)</f>
        <v>0</v>
      </c>
      <c r="BF20" s="109">
        <f t="shared" si="203"/>
        <v>0</v>
      </c>
      <c r="BG20" s="109">
        <f t="shared" ref="BG20" si="204">+SUM(BG21:BG23)</f>
        <v>0</v>
      </c>
      <c r="BH20" s="109">
        <f t="shared" ref="BH20" si="205">+SUM(BH21:BH23)</f>
        <v>0</v>
      </c>
      <c r="BI20" s="109">
        <f t="shared" ref="BI20" si="206">+SUM(BI21:BI23)</f>
        <v>0</v>
      </c>
      <c r="BJ20" s="109">
        <f t="shared" ref="BJ20" si="207">+SUM(BJ21:BJ23)</f>
        <v>0</v>
      </c>
      <c r="BK20" s="109">
        <f t="shared" ref="BK20:BL20" si="208">+SUM(BK21:BK23)</f>
        <v>0</v>
      </c>
      <c r="BL20" s="109">
        <f t="shared" si="208"/>
        <v>0</v>
      </c>
      <c r="BM20" s="109">
        <f t="shared" ref="BM20" si="209">+SUM(BM21:BM23)</f>
        <v>0</v>
      </c>
      <c r="BN20" s="109">
        <f t="shared" ref="BN20" si="210">+SUM(BN21:BN23)</f>
        <v>0</v>
      </c>
      <c r="BO20" s="109">
        <f t="shared" ref="BO20" si="211">+SUM(BO21:BO23)</f>
        <v>0</v>
      </c>
      <c r="BP20" s="109">
        <f t="shared" ref="BP20" si="212">+SUM(BP21:BP23)</f>
        <v>0</v>
      </c>
      <c r="BQ20" s="109">
        <f t="shared" ref="BQ20:BR20" si="213">+SUM(BQ21:BQ23)</f>
        <v>0</v>
      </c>
      <c r="BR20" s="109">
        <f t="shared" si="213"/>
        <v>0</v>
      </c>
      <c r="BS20" s="109">
        <f t="shared" ref="BS20" si="214">+SUM(BS21:BS23)</f>
        <v>0</v>
      </c>
      <c r="BT20" s="109">
        <f t="shared" ref="BT20" si="215">+SUM(BT21:BT23)</f>
        <v>0</v>
      </c>
      <c r="BU20" s="109">
        <f t="shared" ref="BU20" si="216">+SUM(BU21:BU23)</f>
        <v>0</v>
      </c>
      <c r="BV20" s="109">
        <f t="shared" ref="BV20" si="217">+SUM(BV21:BV23)</f>
        <v>0</v>
      </c>
      <c r="BW20" s="109">
        <f t="shared" ref="BW20:BX20" si="218">+SUM(BW21:BW23)</f>
        <v>0</v>
      </c>
      <c r="BX20" s="109">
        <f t="shared" si="218"/>
        <v>0</v>
      </c>
      <c r="BY20" s="109">
        <f t="shared" ref="BY20" si="219">+SUM(BY21:BY23)</f>
        <v>0</v>
      </c>
      <c r="BZ20" s="109">
        <f t="shared" ref="BZ20" si="220">+SUM(BZ21:BZ23)</f>
        <v>0</v>
      </c>
      <c r="CA20" s="109">
        <f t="shared" ref="CA20" si="221">+SUM(CA21:CA23)</f>
        <v>0</v>
      </c>
      <c r="CB20" s="109">
        <f t="shared" ref="CB20" si="222">+SUM(CB21:CB23)</f>
        <v>0</v>
      </c>
      <c r="CC20" s="109">
        <f t="shared" ref="CC20:CD20" si="223">+SUM(CC21:CC23)</f>
        <v>0</v>
      </c>
      <c r="CD20" s="109">
        <f t="shared" si="223"/>
        <v>0</v>
      </c>
      <c r="CE20" s="109">
        <f t="shared" ref="CE20" si="224">+SUM(CE21:CE23)</f>
        <v>0</v>
      </c>
      <c r="CF20" s="109">
        <f t="shared" ref="CF20" si="225">+SUM(CF21:CF23)</f>
        <v>0</v>
      </c>
      <c r="CG20" s="109">
        <f t="shared" ref="CG20" si="226">+SUM(CG21:CG23)</f>
        <v>0</v>
      </c>
      <c r="CH20" s="109">
        <f t="shared" ref="CH20" si="227">+SUM(CH21:CH23)</f>
        <v>0</v>
      </c>
      <c r="CI20" s="117">
        <f t="shared" ref="CI20" si="228">+SUM(CI21:CI23)</f>
        <v>0</v>
      </c>
    </row>
    <row r="21" spans="1:87" hidden="1">
      <c r="A21" s="86">
        <v>1221</v>
      </c>
      <c r="B21" s="88" t="s">
        <v>36</v>
      </c>
      <c r="C21" s="84">
        <f t="shared" ref="C21:C26" si="229">+SUM(AB21:AM21)</f>
        <v>0</v>
      </c>
      <c r="D21" s="84">
        <f t="shared" ref="D21:D26" si="230">+SUM(AN21:AY21)</f>
        <v>0</v>
      </c>
      <c r="E21" s="84">
        <f t="shared" ref="E21:E26" si="231">+SUM(AZ21:BK21)</f>
        <v>0</v>
      </c>
      <c r="F21" s="84">
        <f t="shared" ref="F21:F26" si="232">+SUM(BL21:BW21)</f>
        <v>0</v>
      </c>
      <c r="G21" s="118">
        <f t="shared" ref="G21:G26" si="233">+SUM(BX21:CI21)</f>
        <v>0</v>
      </c>
      <c r="H21" s="84">
        <f t="shared" ref="H21:H26" si="234">+SUM(AB21:AD21)</f>
        <v>0</v>
      </c>
      <c r="I21" s="84">
        <f t="shared" ref="I21:I26" si="235">+SUM(AE21:AG21)</f>
        <v>0</v>
      </c>
      <c r="J21" s="84">
        <f t="shared" ref="J21:J26" si="236">+SUM(AH21:AJ21)</f>
        <v>0</v>
      </c>
      <c r="K21" s="84">
        <f t="shared" ref="K21:K26" si="237">+SUM(AK21:AM21)</f>
        <v>0</v>
      </c>
      <c r="L21" s="84">
        <f t="shared" ref="L21:L26" si="238">+SUM(AN21:AP21)</f>
        <v>0</v>
      </c>
      <c r="M21" s="84">
        <f t="shared" ref="M21:M26" si="239">+SUM(AQ21:AS21)</f>
        <v>0</v>
      </c>
      <c r="N21" s="84">
        <f t="shared" ref="N21:N26" si="240">+SUM(AT21:AV21)</f>
        <v>0</v>
      </c>
      <c r="O21" s="84">
        <f t="shared" ref="O21:O26" si="241">+SUM(AW21:AY21)</f>
        <v>0</v>
      </c>
      <c r="P21" s="84">
        <f t="shared" ref="P21:P26" si="242">+SUM(AZ21:BB21)</f>
        <v>0</v>
      </c>
      <c r="Q21" s="84">
        <f t="shared" ref="Q21:Q26" si="243">+SUM(BC21:BE21)</f>
        <v>0</v>
      </c>
      <c r="R21" s="84">
        <f t="shared" ref="R21:R26" si="244">+SUM(BF21:BH21)</f>
        <v>0</v>
      </c>
      <c r="S21" s="84">
        <f t="shared" ref="S21:S26" si="245">+SUM(BI21:BK21)</f>
        <v>0</v>
      </c>
      <c r="T21" s="84">
        <f t="shared" ref="T21:T26" si="246">+SUM(BL21:BN21)</f>
        <v>0</v>
      </c>
      <c r="U21" s="84">
        <f t="shared" ref="U21:U26" si="247">+SUM(BO21:BQ21)</f>
        <v>0</v>
      </c>
      <c r="V21" s="84">
        <f t="shared" ref="V21:V26" si="248">+SUM(BR21:BT21)</f>
        <v>0</v>
      </c>
      <c r="W21" s="84">
        <f t="shared" ref="W21:W26" si="249">+SUM(BU21:BW21)</f>
        <v>0</v>
      </c>
      <c r="X21" s="84">
        <f t="shared" ref="X21:X26" si="250">+SUM(BX21:BZ21)</f>
        <v>0</v>
      </c>
      <c r="Y21" s="84">
        <f t="shared" ref="Y21:Y26" si="251">+SUM(CA21:CC21)</f>
        <v>0</v>
      </c>
      <c r="Z21" s="84">
        <f t="shared" ref="Z21:Z26" si="252">+SUM(CD21:CF21)</f>
        <v>0</v>
      </c>
      <c r="AA21" s="118">
        <f t="shared" ref="AA21:AA26" si="253">+SUM(CG21:CI21)</f>
        <v>0</v>
      </c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17"/>
    </row>
    <row r="22" spans="1:87" hidden="1">
      <c r="A22" s="86">
        <v>1222</v>
      </c>
      <c r="B22" s="88" t="s">
        <v>37</v>
      </c>
      <c r="C22" s="84">
        <f t="shared" si="229"/>
        <v>0</v>
      </c>
      <c r="D22" s="84">
        <f t="shared" si="230"/>
        <v>0</v>
      </c>
      <c r="E22" s="84">
        <f t="shared" si="231"/>
        <v>0</v>
      </c>
      <c r="F22" s="84">
        <f t="shared" si="232"/>
        <v>0</v>
      </c>
      <c r="G22" s="118">
        <f t="shared" si="233"/>
        <v>0</v>
      </c>
      <c r="H22" s="84">
        <f t="shared" si="234"/>
        <v>0</v>
      </c>
      <c r="I22" s="84">
        <f t="shared" si="235"/>
        <v>0</v>
      </c>
      <c r="J22" s="84">
        <f t="shared" si="236"/>
        <v>0</v>
      </c>
      <c r="K22" s="84">
        <f t="shared" si="237"/>
        <v>0</v>
      </c>
      <c r="L22" s="84">
        <f t="shared" si="238"/>
        <v>0</v>
      </c>
      <c r="M22" s="84">
        <f t="shared" si="239"/>
        <v>0</v>
      </c>
      <c r="N22" s="84">
        <f t="shared" si="240"/>
        <v>0</v>
      </c>
      <c r="O22" s="84">
        <f t="shared" si="241"/>
        <v>0</v>
      </c>
      <c r="P22" s="84">
        <f t="shared" si="242"/>
        <v>0</v>
      </c>
      <c r="Q22" s="84">
        <f t="shared" si="243"/>
        <v>0</v>
      </c>
      <c r="R22" s="84">
        <f t="shared" si="244"/>
        <v>0</v>
      </c>
      <c r="S22" s="84">
        <f t="shared" si="245"/>
        <v>0</v>
      </c>
      <c r="T22" s="84">
        <f t="shared" si="246"/>
        <v>0</v>
      </c>
      <c r="U22" s="84">
        <f t="shared" si="247"/>
        <v>0</v>
      </c>
      <c r="V22" s="84">
        <f t="shared" si="248"/>
        <v>0</v>
      </c>
      <c r="W22" s="84">
        <f t="shared" si="249"/>
        <v>0</v>
      </c>
      <c r="X22" s="84">
        <f t="shared" si="250"/>
        <v>0</v>
      </c>
      <c r="Y22" s="84">
        <f t="shared" si="251"/>
        <v>0</v>
      </c>
      <c r="Z22" s="84">
        <f t="shared" si="252"/>
        <v>0</v>
      </c>
      <c r="AA22" s="118">
        <f t="shared" si="253"/>
        <v>0</v>
      </c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17"/>
    </row>
    <row r="23" spans="1:87" hidden="1">
      <c r="A23" s="86">
        <v>1223</v>
      </c>
      <c r="B23" s="88" t="s">
        <v>38</v>
      </c>
      <c r="C23" s="84">
        <f t="shared" si="229"/>
        <v>0</v>
      </c>
      <c r="D23" s="84">
        <f t="shared" si="230"/>
        <v>0</v>
      </c>
      <c r="E23" s="84">
        <f t="shared" si="231"/>
        <v>0</v>
      </c>
      <c r="F23" s="84">
        <f t="shared" si="232"/>
        <v>0</v>
      </c>
      <c r="G23" s="118">
        <f t="shared" si="233"/>
        <v>0</v>
      </c>
      <c r="H23" s="84">
        <f t="shared" si="234"/>
        <v>0</v>
      </c>
      <c r="I23" s="84">
        <f t="shared" si="235"/>
        <v>0</v>
      </c>
      <c r="J23" s="84">
        <f t="shared" si="236"/>
        <v>0</v>
      </c>
      <c r="K23" s="84">
        <f t="shared" si="237"/>
        <v>0</v>
      </c>
      <c r="L23" s="84">
        <f t="shared" si="238"/>
        <v>0</v>
      </c>
      <c r="M23" s="84">
        <f t="shared" si="239"/>
        <v>0</v>
      </c>
      <c r="N23" s="84">
        <f t="shared" si="240"/>
        <v>0</v>
      </c>
      <c r="O23" s="84">
        <f t="shared" si="241"/>
        <v>0</v>
      </c>
      <c r="P23" s="84">
        <f t="shared" si="242"/>
        <v>0</v>
      </c>
      <c r="Q23" s="84">
        <f t="shared" si="243"/>
        <v>0</v>
      </c>
      <c r="R23" s="84">
        <f t="shared" si="244"/>
        <v>0</v>
      </c>
      <c r="S23" s="84">
        <f t="shared" si="245"/>
        <v>0</v>
      </c>
      <c r="T23" s="84">
        <f t="shared" si="246"/>
        <v>0</v>
      </c>
      <c r="U23" s="84">
        <f t="shared" si="247"/>
        <v>0</v>
      </c>
      <c r="V23" s="84">
        <f t="shared" si="248"/>
        <v>0</v>
      </c>
      <c r="W23" s="84">
        <f t="shared" si="249"/>
        <v>0</v>
      </c>
      <c r="X23" s="84">
        <f t="shared" si="250"/>
        <v>0</v>
      </c>
      <c r="Y23" s="84">
        <f t="shared" si="251"/>
        <v>0</v>
      </c>
      <c r="Z23" s="84">
        <f t="shared" si="252"/>
        <v>0</v>
      </c>
      <c r="AA23" s="118">
        <f t="shared" si="253"/>
        <v>0</v>
      </c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17"/>
    </row>
    <row r="24" spans="1:87">
      <c r="A24" s="86">
        <v>123</v>
      </c>
      <c r="B24" s="116" t="s">
        <v>25</v>
      </c>
      <c r="C24" s="84">
        <f t="shared" si="229"/>
        <v>449.19512271666679</v>
      </c>
      <c r="D24" s="84">
        <f t="shared" si="230"/>
        <v>284.06312454252998</v>
      </c>
      <c r="E24" s="84">
        <f t="shared" si="231"/>
        <v>845.42009372014866</v>
      </c>
      <c r="F24" s="84">
        <f t="shared" si="232"/>
        <v>1600.2542642955093</v>
      </c>
      <c r="G24" s="118">
        <f t="shared" si="233"/>
        <v>953.13611396499994</v>
      </c>
      <c r="H24" s="84">
        <f t="shared" si="234"/>
        <v>82.009628839704646</v>
      </c>
      <c r="I24" s="84">
        <f t="shared" si="235"/>
        <v>145.91276327872191</v>
      </c>
      <c r="J24" s="84">
        <f t="shared" si="236"/>
        <v>76.199084883203682</v>
      </c>
      <c r="K24" s="84">
        <f t="shared" si="237"/>
        <v>145.07364571503649</v>
      </c>
      <c r="L24" s="84">
        <f t="shared" si="238"/>
        <v>123.5105912588741</v>
      </c>
      <c r="M24" s="84">
        <f t="shared" si="239"/>
        <v>40.863415336402383</v>
      </c>
      <c r="N24" s="84">
        <f t="shared" si="240"/>
        <v>53.452583690778503</v>
      </c>
      <c r="O24" s="84">
        <f t="shared" si="241"/>
        <v>66.236534256475011</v>
      </c>
      <c r="P24" s="84">
        <f t="shared" si="242"/>
        <v>44.236042113749996</v>
      </c>
      <c r="Q24" s="84">
        <f t="shared" si="243"/>
        <v>58.008638749999996</v>
      </c>
      <c r="R24" s="84">
        <f t="shared" si="244"/>
        <v>662.41259886000012</v>
      </c>
      <c r="S24" s="84">
        <f t="shared" si="245"/>
        <v>80.762813996398648</v>
      </c>
      <c r="T24" s="84">
        <f t="shared" si="246"/>
        <v>344.90464952375004</v>
      </c>
      <c r="U24" s="84">
        <f t="shared" si="247"/>
        <v>361.82435541374997</v>
      </c>
      <c r="V24" s="84">
        <f t="shared" si="248"/>
        <v>576.11433847374997</v>
      </c>
      <c r="W24" s="84">
        <f t="shared" si="249"/>
        <v>317.41092088425921</v>
      </c>
      <c r="X24" s="84">
        <f t="shared" si="250"/>
        <v>134.43808925374998</v>
      </c>
      <c r="Y24" s="84">
        <f t="shared" si="251"/>
        <v>381.45932409375001</v>
      </c>
      <c r="Z24" s="84">
        <f t="shared" si="252"/>
        <v>148.56982097375004</v>
      </c>
      <c r="AA24" s="118">
        <f t="shared" si="253"/>
        <v>288.66887964374996</v>
      </c>
      <c r="AB24" s="109">
        <v>30.296202870000002</v>
      </c>
      <c r="AC24" s="109">
        <v>13.525201475531087</v>
      </c>
      <c r="AD24" s="109">
        <v>38.188224494173554</v>
      </c>
      <c r="AE24" s="109">
        <v>22.158182966666669</v>
      </c>
      <c r="AF24" s="109">
        <v>32.119438043333332</v>
      </c>
      <c r="AG24" s="109">
        <v>91.635142268721893</v>
      </c>
      <c r="AH24" s="109">
        <v>19.154209789730963</v>
      </c>
      <c r="AI24" s="109">
        <v>42.967585910139377</v>
      </c>
      <c r="AJ24" s="109">
        <v>14.077289183333336</v>
      </c>
      <c r="AK24" s="109">
        <v>31.919575362890022</v>
      </c>
      <c r="AL24" s="109">
        <v>25.582423466666658</v>
      </c>
      <c r="AM24" s="109">
        <v>87.571646885479794</v>
      </c>
      <c r="AN24" s="109">
        <v>22.015645672958033</v>
      </c>
      <c r="AO24" s="109">
        <v>42.852062692958036</v>
      </c>
      <c r="AP24" s="109">
        <v>58.642882892958028</v>
      </c>
      <c r="AQ24" s="109">
        <v>10.904925972958036</v>
      </c>
      <c r="AR24" s="109">
        <v>16.552346762958035</v>
      </c>
      <c r="AS24" s="109">
        <v>13.406142600486312</v>
      </c>
      <c r="AT24" s="109">
        <v>14.236246408889613</v>
      </c>
      <c r="AU24" s="109">
        <v>24.111473997260198</v>
      </c>
      <c r="AV24" s="109">
        <v>15.104863284628694</v>
      </c>
      <c r="AW24" s="109">
        <v>23.440021007532188</v>
      </c>
      <c r="AX24" s="109">
        <v>15.09486495977319</v>
      </c>
      <c r="AY24" s="109">
        <v>27.70164828916964</v>
      </c>
      <c r="AZ24" s="109">
        <v>10.864348167916665</v>
      </c>
      <c r="BA24" s="109">
        <v>19.325469747916664</v>
      </c>
      <c r="BB24" s="109">
        <v>14.046224197916665</v>
      </c>
      <c r="BC24" s="109">
        <v>33.851643670000001</v>
      </c>
      <c r="BD24" s="109">
        <v>11.424076750000001</v>
      </c>
      <c r="BE24" s="109">
        <v>12.732918329999999</v>
      </c>
      <c r="BF24" s="109">
        <v>36.102512380000007</v>
      </c>
      <c r="BG24" s="109">
        <v>13.185224259999993</v>
      </c>
      <c r="BH24" s="109">
        <v>613.12486222000007</v>
      </c>
      <c r="BI24" s="109">
        <v>21.574647679999991</v>
      </c>
      <c r="BJ24" s="109">
        <v>12.386511936655822</v>
      </c>
      <c r="BK24" s="109">
        <v>46.801654379742828</v>
      </c>
      <c r="BL24" s="109">
        <v>33.045658827916668</v>
      </c>
      <c r="BM24" s="109">
        <v>99.345419977916663</v>
      </c>
      <c r="BN24" s="109">
        <v>212.51357071791671</v>
      </c>
      <c r="BO24" s="109">
        <v>103.88088075791666</v>
      </c>
      <c r="BP24" s="109">
        <v>54.616433667916667</v>
      </c>
      <c r="BQ24" s="109">
        <v>203.32704098791663</v>
      </c>
      <c r="BR24" s="109">
        <v>339.02641069791662</v>
      </c>
      <c r="BS24" s="109">
        <v>64.158393137916661</v>
      </c>
      <c r="BT24" s="109">
        <v>172.92953463791667</v>
      </c>
      <c r="BU24" s="109">
        <v>15.510797577916659</v>
      </c>
      <c r="BV24" s="109">
        <v>21.767848175424504</v>
      </c>
      <c r="BW24" s="109">
        <v>280.13227513091806</v>
      </c>
      <c r="BX24" s="109">
        <v>58.804559777916666</v>
      </c>
      <c r="BY24" s="109">
        <v>22.063738207916664</v>
      </c>
      <c r="BZ24" s="109">
        <v>53.569791267916663</v>
      </c>
      <c r="CA24" s="109">
        <v>137.27469383791669</v>
      </c>
      <c r="CB24" s="109">
        <v>84.807833577916668</v>
      </c>
      <c r="CC24" s="109">
        <v>159.37679667791667</v>
      </c>
      <c r="CD24" s="109">
        <v>15.164024167916665</v>
      </c>
      <c r="CE24" s="109">
        <v>55.757523207916662</v>
      </c>
      <c r="CF24" s="109">
        <v>77.648273597916699</v>
      </c>
      <c r="CG24" s="109">
        <v>38.830417087916651</v>
      </c>
      <c r="CH24" s="109">
        <v>93.222209327916659</v>
      </c>
      <c r="CI24" s="117">
        <v>156.61625322791667</v>
      </c>
    </row>
    <row r="25" spans="1:87">
      <c r="A25" s="86">
        <v>124</v>
      </c>
      <c r="B25" s="116" t="s">
        <v>58</v>
      </c>
      <c r="C25" s="84">
        <f t="shared" si="229"/>
        <v>0</v>
      </c>
      <c r="D25" s="84">
        <f t="shared" si="230"/>
        <v>0.63340016401345844</v>
      </c>
      <c r="E25" s="84">
        <f t="shared" si="231"/>
        <v>0.60109638553817002</v>
      </c>
      <c r="F25" s="84">
        <f t="shared" si="232"/>
        <v>0.40820222231431907</v>
      </c>
      <c r="G25" s="118">
        <f t="shared" si="233"/>
        <v>0.31485142057473953</v>
      </c>
      <c r="H25" s="84">
        <f t="shared" si="234"/>
        <v>0</v>
      </c>
      <c r="I25" s="84">
        <f t="shared" si="235"/>
        <v>0</v>
      </c>
      <c r="J25" s="84">
        <f t="shared" si="236"/>
        <v>0</v>
      </c>
      <c r="K25" s="84">
        <f t="shared" si="237"/>
        <v>0</v>
      </c>
      <c r="L25" s="84">
        <f t="shared" si="238"/>
        <v>0.33599608585433105</v>
      </c>
      <c r="M25" s="84">
        <f t="shared" si="239"/>
        <v>5.7563800383601336E-2</v>
      </c>
      <c r="N25" s="84">
        <f t="shared" si="240"/>
        <v>7.5555555562257765E-2</v>
      </c>
      <c r="O25" s="84">
        <f t="shared" si="241"/>
        <v>0.16428472221326829</v>
      </c>
      <c r="P25" s="84">
        <f t="shared" si="242"/>
        <v>0.24019580295210702</v>
      </c>
      <c r="Q25" s="84">
        <f t="shared" si="243"/>
        <v>0.24125058260048926</v>
      </c>
      <c r="R25" s="84">
        <f t="shared" si="244"/>
        <v>8.7833333328467794E-2</v>
      </c>
      <c r="S25" s="84">
        <f t="shared" si="245"/>
        <v>3.1816666657106023E-2</v>
      </c>
      <c r="T25" s="84">
        <f t="shared" si="246"/>
        <v>6.1100000000000002E-2</v>
      </c>
      <c r="U25" s="84">
        <f t="shared" si="247"/>
        <v>4.1443333328645679E-2</v>
      </c>
      <c r="V25" s="84">
        <f t="shared" si="248"/>
        <v>0.25943388898548853</v>
      </c>
      <c r="W25" s="84">
        <f t="shared" si="249"/>
        <v>4.6225000000184868E-2</v>
      </c>
      <c r="X25" s="84">
        <f t="shared" si="250"/>
        <v>3.6880555561868471E-2</v>
      </c>
      <c r="Y25" s="84">
        <f t="shared" si="251"/>
        <v>3.8986666691954247E-2</v>
      </c>
      <c r="Z25" s="84">
        <f t="shared" si="252"/>
        <v>0.18398252847778518</v>
      </c>
      <c r="AA25" s="118">
        <f t="shared" si="253"/>
        <v>5.5001669843131679E-2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0.1064040311088264</v>
      </c>
      <c r="AO25" s="84">
        <v>0.13318052428310365</v>
      </c>
      <c r="AP25" s="84">
        <v>9.6411530462400988E-2</v>
      </c>
      <c r="AQ25" s="84">
        <v>5.7563800383601336E-2</v>
      </c>
      <c r="AR25" s="84">
        <v>0</v>
      </c>
      <c r="AS25" s="84">
        <v>0</v>
      </c>
      <c r="AT25" s="84">
        <v>0</v>
      </c>
      <c r="AU25" s="84">
        <v>7.5555555562257765E-2</v>
      </c>
      <c r="AV25" s="84">
        <v>0</v>
      </c>
      <c r="AW25" s="84">
        <v>8.2236111107468604E-2</v>
      </c>
      <c r="AX25" s="84">
        <v>0</v>
      </c>
      <c r="AY25" s="84">
        <v>8.2048611105799668E-2</v>
      </c>
      <c r="AZ25" s="84">
        <v>7.9137469623465087E-2</v>
      </c>
      <c r="BA25" s="84">
        <v>8.3599999999999994E-2</v>
      </c>
      <c r="BB25" s="84">
        <v>7.7458333328641951E-2</v>
      </c>
      <c r="BC25" s="84">
        <v>8.6212499999992545E-2</v>
      </c>
      <c r="BD25" s="84">
        <v>7.7579749271854764E-2</v>
      </c>
      <c r="BE25" s="84">
        <v>7.7458333328641951E-2</v>
      </c>
      <c r="BF25" s="84">
        <v>8.0513888890519733E-2</v>
      </c>
      <c r="BG25" s="84">
        <v>0</v>
      </c>
      <c r="BH25" s="84">
        <v>7.3194444379480559E-3</v>
      </c>
      <c r="BI25" s="84">
        <v>9.8583333286447455E-3</v>
      </c>
      <c r="BJ25" s="84">
        <v>0</v>
      </c>
      <c r="BK25" s="84">
        <v>2.1958333328461276E-2</v>
      </c>
      <c r="BL25" s="84">
        <v>2.1125000000000001E-2</v>
      </c>
      <c r="BM25" s="84">
        <v>2.1125000000000001E-2</v>
      </c>
      <c r="BN25" s="84">
        <v>1.8849999999999999E-2</v>
      </c>
      <c r="BO25" s="84">
        <v>0</v>
      </c>
      <c r="BP25" s="84">
        <v>1.4083333328645677E-2</v>
      </c>
      <c r="BQ25" s="84">
        <v>2.7359999999999999E-2</v>
      </c>
      <c r="BR25" s="84">
        <v>0.20617000009242259</v>
      </c>
      <c r="BS25" s="84">
        <v>4.9038888893065971E-2</v>
      </c>
      <c r="BT25" s="84">
        <v>4.2249999999999996E-3</v>
      </c>
      <c r="BU25" s="84">
        <v>3.7499999999999999E-3</v>
      </c>
      <c r="BV25" s="84">
        <v>2.8391666671539192E-2</v>
      </c>
      <c r="BW25" s="84">
        <v>1.4083333328645677E-2</v>
      </c>
      <c r="BX25" s="84">
        <v>2.9838888890514149E-2</v>
      </c>
      <c r="BY25" s="84">
        <v>7.0416666713543239E-3</v>
      </c>
      <c r="BZ25" s="84">
        <v>0</v>
      </c>
      <c r="CA25" s="84">
        <v>3.8986666691954247E-2</v>
      </c>
      <c r="CB25" s="84">
        <v>0</v>
      </c>
      <c r="CC25" s="84">
        <v>0</v>
      </c>
      <c r="CD25" s="84">
        <v>0.18398252847778518</v>
      </c>
      <c r="CE25" s="84">
        <v>0</v>
      </c>
      <c r="CF25" s="84">
        <v>0</v>
      </c>
      <c r="CG25" s="84">
        <v>0</v>
      </c>
      <c r="CH25" s="84">
        <v>4.5968289843131789E-2</v>
      </c>
      <c r="CI25" s="118">
        <v>9.0333799999998878E-3</v>
      </c>
    </row>
    <row r="26" spans="1:87">
      <c r="A26" s="86">
        <v>125</v>
      </c>
      <c r="B26" s="116" t="s">
        <v>60</v>
      </c>
      <c r="C26" s="84">
        <f t="shared" si="229"/>
        <v>751.35598655802289</v>
      </c>
      <c r="D26" s="84">
        <f t="shared" si="230"/>
        <v>932.91906588845654</v>
      </c>
      <c r="E26" s="84">
        <f t="shared" si="231"/>
        <v>845.63015097443656</v>
      </c>
      <c r="F26" s="84">
        <f t="shared" si="232"/>
        <v>499.74986105598668</v>
      </c>
      <c r="G26" s="118">
        <f t="shared" si="233"/>
        <v>828.11723364136321</v>
      </c>
      <c r="H26" s="84">
        <f t="shared" si="234"/>
        <v>195.03484940916212</v>
      </c>
      <c r="I26" s="84">
        <f t="shared" si="235"/>
        <v>164.17927837057002</v>
      </c>
      <c r="J26" s="84">
        <f t="shared" si="236"/>
        <v>206.74044571408842</v>
      </c>
      <c r="K26" s="84">
        <f t="shared" si="237"/>
        <v>185.40141306420239</v>
      </c>
      <c r="L26" s="84">
        <f t="shared" si="238"/>
        <v>192.00884691672604</v>
      </c>
      <c r="M26" s="84">
        <f t="shared" si="239"/>
        <v>230.37498649107039</v>
      </c>
      <c r="N26" s="84">
        <f t="shared" si="240"/>
        <v>250.72102535595218</v>
      </c>
      <c r="O26" s="84">
        <f t="shared" si="241"/>
        <v>259.81420712470793</v>
      </c>
      <c r="P26" s="84">
        <f t="shared" si="242"/>
        <v>271.00704414702625</v>
      </c>
      <c r="Q26" s="84">
        <f t="shared" si="243"/>
        <v>261.85925873819406</v>
      </c>
      <c r="R26" s="84">
        <f t="shared" si="244"/>
        <v>5.3247874643378168</v>
      </c>
      <c r="S26" s="84">
        <f t="shared" si="245"/>
        <v>307.43906062487838</v>
      </c>
      <c r="T26" s="84">
        <f t="shared" si="246"/>
        <v>168.97307591604132</v>
      </c>
      <c r="U26" s="84">
        <f t="shared" si="247"/>
        <v>155.67875970757768</v>
      </c>
      <c r="V26" s="84">
        <f t="shared" si="248"/>
        <v>68.58599724136711</v>
      </c>
      <c r="W26" s="84">
        <f t="shared" si="249"/>
        <v>106.5120281910006</v>
      </c>
      <c r="X26" s="84">
        <f t="shared" si="250"/>
        <v>281.73653785465063</v>
      </c>
      <c r="Y26" s="84">
        <f t="shared" si="251"/>
        <v>147.26366948962604</v>
      </c>
      <c r="Z26" s="84">
        <f t="shared" si="252"/>
        <v>245.27434428418806</v>
      </c>
      <c r="AA26" s="118">
        <f t="shared" si="253"/>
        <v>153.84268201289845</v>
      </c>
      <c r="AB26" s="84">
        <v>63.603499335890866</v>
      </c>
      <c r="AC26" s="84">
        <v>64.999070408257637</v>
      </c>
      <c r="AD26" s="84">
        <v>66.43227966501361</v>
      </c>
      <c r="AE26" s="84">
        <v>74.693802102951551</v>
      </c>
      <c r="AF26" s="84">
        <v>77.160150101643296</v>
      </c>
      <c r="AG26" s="84">
        <v>12.325326165975156</v>
      </c>
      <c r="AH26" s="84">
        <v>75.088144203771591</v>
      </c>
      <c r="AI26" s="84">
        <v>59.948640406645012</v>
      </c>
      <c r="AJ26" s="84">
        <v>71.70366110367182</v>
      </c>
      <c r="AK26" s="84">
        <v>67.807888320376662</v>
      </c>
      <c r="AL26" s="84">
        <v>67.329216353986851</v>
      </c>
      <c r="AM26" s="84">
        <v>50.264308389838867</v>
      </c>
      <c r="AN26" s="84">
        <v>68.512412511672778</v>
      </c>
      <c r="AO26" s="84">
        <v>65.332264360047148</v>
      </c>
      <c r="AP26" s="84">
        <v>58.164170045006145</v>
      </c>
      <c r="AQ26" s="84">
        <v>76.736226597243672</v>
      </c>
      <c r="AR26" s="84">
        <v>77.629233518893258</v>
      </c>
      <c r="AS26" s="84">
        <v>76.009526374933429</v>
      </c>
      <c r="AT26" s="84">
        <v>92.089149403925049</v>
      </c>
      <c r="AU26" s="84">
        <v>71.143253914880148</v>
      </c>
      <c r="AV26" s="84">
        <v>87.488622037146953</v>
      </c>
      <c r="AW26" s="84">
        <v>78.18255480409394</v>
      </c>
      <c r="AX26" s="84">
        <v>83.061424101265132</v>
      </c>
      <c r="AY26" s="84">
        <v>98.570228219348849</v>
      </c>
      <c r="AZ26" s="84">
        <v>87.940597305674274</v>
      </c>
      <c r="BA26" s="84">
        <v>82.356575533718782</v>
      </c>
      <c r="BB26" s="84">
        <v>100.70987130763319</v>
      </c>
      <c r="BC26" s="84">
        <v>76.032114504434631</v>
      </c>
      <c r="BD26" s="84">
        <v>95.269751420706328</v>
      </c>
      <c r="BE26" s="84">
        <v>90.557392813053099</v>
      </c>
      <c r="BF26" s="84">
        <v>89.260450089255031</v>
      </c>
      <c r="BG26" s="84">
        <v>109.34339193076158</v>
      </c>
      <c r="BH26" s="84">
        <v>-193.27905455567878</v>
      </c>
      <c r="BI26" s="84">
        <v>113.87162084045107</v>
      </c>
      <c r="BJ26" s="84">
        <v>102.98058410020884</v>
      </c>
      <c r="BK26" s="84">
        <v>90.586855684218449</v>
      </c>
      <c r="BL26" s="84">
        <v>86.102765570709465</v>
      </c>
      <c r="BM26" s="84">
        <v>66.341460778567054</v>
      </c>
      <c r="BN26" s="84">
        <v>16.528849566764819</v>
      </c>
      <c r="BO26" s="84">
        <v>56.696014284409387</v>
      </c>
      <c r="BP26" s="84">
        <v>88.84608419531645</v>
      </c>
      <c r="BQ26" s="84">
        <v>10.136661227851848</v>
      </c>
      <c r="BR26" s="84">
        <v>-46.153956348799404</v>
      </c>
      <c r="BS26" s="84">
        <v>90.68575679456977</v>
      </c>
      <c r="BT26" s="84">
        <v>24.054196795596742</v>
      </c>
      <c r="BU26" s="84">
        <v>92.314657947439869</v>
      </c>
      <c r="BV26" s="84">
        <v>94.026937483626043</v>
      </c>
      <c r="BW26" s="84">
        <v>-79.829567240065316</v>
      </c>
      <c r="BX26" s="84">
        <v>92.73696829723481</v>
      </c>
      <c r="BY26" s="84">
        <v>103.57313561741812</v>
      </c>
      <c r="BZ26" s="84">
        <v>85.426433939997722</v>
      </c>
      <c r="CA26" s="84">
        <v>46.588904402637638</v>
      </c>
      <c r="CB26" s="84">
        <v>74.929426991240106</v>
      </c>
      <c r="CC26" s="84">
        <v>25.745338095748295</v>
      </c>
      <c r="CD26" s="84">
        <v>111.52821491291414</v>
      </c>
      <c r="CE26" s="84">
        <v>73.743378160965534</v>
      </c>
      <c r="CF26" s="84">
        <v>60.002751210308396</v>
      </c>
      <c r="CG26" s="84">
        <v>83.179663756178542</v>
      </c>
      <c r="CH26" s="84">
        <v>58.563381897498758</v>
      </c>
      <c r="CI26" s="118">
        <v>12.099636359221142</v>
      </c>
    </row>
    <row r="27" spans="1:87">
      <c r="A27" s="78"/>
      <c r="G27" s="85"/>
      <c r="AA27" s="85"/>
      <c r="CI27" s="85"/>
    </row>
    <row r="28" spans="1:87" s="64" customFormat="1">
      <c r="A28" s="90">
        <v>2</v>
      </c>
      <c r="B28" s="91" t="s">
        <v>13</v>
      </c>
      <c r="C28" s="92">
        <f>C30+C44</f>
        <v>5610.1235004565606</v>
      </c>
      <c r="D28" s="92">
        <f t="shared" ref="D28:AA28" si="254">D30+D44+D53</f>
        <v>7256.1215829499179</v>
      </c>
      <c r="E28" s="92">
        <f t="shared" si="254"/>
        <v>7881.492223328336</v>
      </c>
      <c r="F28" s="92">
        <f t="shared" si="254"/>
        <v>6697.5125816098443</v>
      </c>
      <c r="G28" s="93">
        <f t="shared" si="254"/>
        <v>5817.0135992221785</v>
      </c>
      <c r="H28" s="92">
        <f t="shared" si="254"/>
        <v>1115.0129234621029</v>
      </c>
      <c r="I28" s="92">
        <f t="shared" si="254"/>
        <v>1233.676709758364</v>
      </c>
      <c r="J28" s="92">
        <f t="shared" si="254"/>
        <v>1535.0979311645824</v>
      </c>
      <c r="K28" s="92">
        <f t="shared" si="254"/>
        <v>1726.3359360715112</v>
      </c>
      <c r="L28" s="92">
        <f t="shared" si="254"/>
        <v>1481.1494424963273</v>
      </c>
      <c r="M28" s="92">
        <f t="shared" si="254"/>
        <v>1520.2202602112009</v>
      </c>
      <c r="N28" s="92">
        <f t="shared" si="254"/>
        <v>1873.5335000544667</v>
      </c>
      <c r="O28" s="92">
        <f t="shared" si="254"/>
        <v>2381.2183801879241</v>
      </c>
      <c r="P28" s="92">
        <f t="shared" si="254"/>
        <v>1700.1911434806702</v>
      </c>
      <c r="Q28" s="92">
        <f t="shared" si="254"/>
        <v>1863.405526779467</v>
      </c>
      <c r="R28" s="92">
        <f t="shared" si="254"/>
        <v>1952.5270260374464</v>
      </c>
      <c r="S28" s="92">
        <f t="shared" si="254"/>
        <v>2365.3685270307524</v>
      </c>
      <c r="T28" s="92">
        <f t="shared" si="254"/>
        <v>1645.8832771172997</v>
      </c>
      <c r="U28" s="92">
        <f t="shared" si="254"/>
        <v>1679.0481822087804</v>
      </c>
      <c r="V28" s="92">
        <f t="shared" si="254"/>
        <v>1579.1304235100224</v>
      </c>
      <c r="W28" s="92">
        <f t="shared" si="254"/>
        <v>1793.4506987737416</v>
      </c>
      <c r="X28" s="92">
        <f t="shared" si="254"/>
        <v>1355.9095132504926</v>
      </c>
      <c r="Y28" s="92">
        <f t="shared" si="254"/>
        <v>1585.7440901002503</v>
      </c>
      <c r="Z28" s="92">
        <f t="shared" si="254"/>
        <v>1352.7236927835447</v>
      </c>
      <c r="AA28" s="93">
        <f t="shared" si="254"/>
        <v>1522.6363030878913</v>
      </c>
      <c r="AB28" s="92">
        <f t="shared" ref="AB28:AU28" si="255">AB30+AB44+AB53</f>
        <v>346.94566417126799</v>
      </c>
      <c r="AC28" s="92">
        <f t="shared" si="255"/>
        <v>451.62180875628462</v>
      </c>
      <c r="AD28" s="92">
        <f t="shared" si="255"/>
        <v>316.44545053455028</v>
      </c>
      <c r="AE28" s="92">
        <f t="shared" si="255"/>
        <v>427.49638169405023</v>
      </c>
      <c r="AF28" s="92">
        <f t="shared" si="255"/>
        <v>414.63664701411358</v>
      </c>
      <c r="AG28" s="92">
        <f t="shared" si="255"/>
        <v>391.54368105020012</v>
      </c>
      <c r="AH28" s="92">
        <f t="shared" si="255"/>
        <v>458.83341490747966</v>
      </c>
      <c r="AI28" s="92">
        <f t="shared" si="255"/>
        <v>536.81601356437181</v>
      </c>
      <c r="AJ28" s="92">
        <f t="shared" si="255"/>
        <v>539.44850269273115</v>
      </c>
      <c r="AK28" s="92">
        <f t="shared" si="255"/>
        <v>528.88218964954467</v>
      </c>
      <c r="AL28" s="92">
        <f t="shared" si="255"/>
        <v>473.41784664680256</v>
      </c>
      <c r="AM28" s="92">
        <f t="shared" si="255"/>
        <v>724.03589977516401</v>
      </c>
      <c r="AN28" s="92">
        <f t="shared" si="255"/>
        <v>477.16458446513934</v>
      </c>
      <c r="AO28" s="92">
        <f t="shared" si="255"/>
        <v>463.38683749440651</v>
      </c>
      <c r="AP28" s="92">
        <f t="shared" si="255"/>
        <v>540.59802053678141</v>
      </c>
      <c r="AQ28" s="92">
        <f t="shared" si="255"/>
        <v>513.34551129091312</v>
      </c>
      <c r="AR28" s="92">
        <f t="shared" si="255"/>
        <v>537.66006840607838</v>
      </c>
      <c r="AS28" s="92">
        <f t="shared" si="255"/>
        <v>469.21468051420936</v>
      </c>
      <c r="AT28" s="92">
        <f t="shared" si="255"/>
        <v>696.18035866944217</v>
      </c>
      <c r="AU28" s="92">
        <f t="shared" si="255"/>
        <v>602.57978793940981</v>
      </c>
      <c r="AV28" s="92">
        <f t="shared" ref="AV28:CA28" si="256">AV30+AV44+AV53</f>
        <v>574.77335344561448</v>
      </c>
      <c r="AW28" s="92">
        <f t="shared" si="256"/>
        <v>671.62525017813471</v>
      </c>
      <c r="AX28" s="92">
        <f t="shared" si="256"/>
        <v>632.53250026531464</v>
      </c>
      <c r="AY28" s="92">
        <f t="shared" si="256"/>
        <v>1077.0606297444747</v>
      </c>
      <c r="AZ28" s="92">
        <f t="shared" si="256"/>
        <v>545.23071160015888</v>
      </c>
      <c r="BA28" s="92">
        <f t="shared" si="256"/>
        <v>605.33271596475856</v>
      </c>
      <c r="BB28" s="92">
        <f t="shared" si="256"/>
        <v>549.62771591575279</v>
      </c>
      <c r="BC28" s="92">
        <f t="shared" si="256"/>
        <v>625.89629808897644</v>
      </c>
      <c r="BD28" s="92">
        <f t="shared" si="256"/>
        <v>611.19500520016777</v>
      </c>
      <c r="BE28" s="92">
        <f t="shared" si="256"/>
        <v>626.31422349032289</v>
      </c>
      <c r="BF28" s="92">
        <f t="shared" si="256"/>
        <v>670.14059824183721</v>
      </c>
      <c r="BG28" s="92">
        <f t="shared" si="256"/>
        <v>626.79248842978211</v>
      </c>
      <c r="BH28" s="92">
        <f t="shared" si="256"/>
        <v>655.59393936582751</v>
      </c>
      <c r="BI28" s="92">
        <f t="shared" si="256"/>
        <v>776.23765488815707</v>
      </c>
      <c r="BJ28" s="92">
        <f t="shared" si="256"/>
        <v>567.27171111550592</v>
      </c>
      <c r="BK28" s="92">
        <f t="shared" si="256"/>
        <v>1021.8591610270892</v>
      </c>
      <c r="BL28" s="92">
        <f t="shared" si="256"/>
        <v>471.2218632709816</v>
      </c>
      <c r="BM28" s="92">
        <f t="shared" si="256"/>
        <v>573.69499277019577</v>
      </c>
      <c r="BN28" s="92">
        <f t="shared" si="256"/>
        <v>600.96642107612251</v>
      </c>
      <c r="BO28" s="92">
        <f t="shared" si="256"/>
        <v>557.09279949518236</v>
      </c>
      <c r="BP28" s="92">
        <f t="shared" si="256"/>
        <v>574.82556559037187</v>
      </c>
      <c r="BQ28" s="92">
        <f t="shared" si="256"/>
        <v>547.12981712322608</v>
      </c>
      <c r="BR28" s="92">
        <f t="shared" si="256"/>
        <v>525.66809924643121</v>
      </c>
      <c r="BS28" s="92">
        <f t="shared" si="256"/>
        <v>524.13897616145312</v>
      </c>
      <c r="BT28" s="92">
        <f t="shared" si="256"/>
        <v>529.3233481021382</v>
      </c>
      <c r="BU28" s="92">
        <f t="shared" si="256"/>
        <v>492.29139010899132</v>
      </c>
      <c r="BV28" s="92">
        <f t="shared" si="256"/>
        <v>513.67822242518355</v>
      </c>
      <c r="BW28" s="92">
        <f t="shared" si="256"/>
        <v>787.48108623956693</v>
      </c>
      <c r="BX28" s="92">
        <f t="shared" si="256"/>
        <v>426.21152603659056</v>
      </c>
      <c r="BY28" s="92">
        <f t="shared" si="256"/>
        <v>422.83598838959517</v>
      </c>
      <c r="BZ28" s="92">
        <f t="shared" si="256"/>
        <v>506.86199882430674</v>
      </c>
      <c r="CA28" s="92">
        <f t="shared" si="256"/>
        <v>525.16886274246826</v>
      </c>
      <c r="CB28" s="92">
        <f t="shared" ref="CB28:CI28" si="257">CB30+CB44+CB53</f>
        <v>499.43193743521556</v>
      </c>
      <c r="CC28" s="92">
        <f t="shared" si="257"/>
        <v>561.14328992256662</v>
      </c>
      <c r="CD28" s="92">
        <f t="shared" si="257"/>
        <v>471.50184023619886</v>
      </c>
      <c r="CE28" s="92">
        <f t="shared" si="257"/>
        <v>411.02562173027832</v>
      </c>
      <c r="CF28" s="92">
        <f t="shared" si="257"/>
        <v>470.19623081706749</v>
      </c>
      <c r="CG28" s="92">
        <f t="shared" si="257"/>
        <v>445.96104163673203</v>
      </c>
      <c r="CH28" s="92">
        <f t="shared" si="257"/>
        <v>445.84546213108308</v>
      </c>
      <c r="CI28" s="93">
        <f t="shared" si="257"/>
        <v>630.82979932007618</v>
      </c>
    </row>
    <row r="29" spans="1:87">
      <c r="A29" s="78"/>
      <c r="G29" s="85"/>
      <c r="AA29" s="85"/>
      <c r="CI29" s="85"/>
    </row>
    <row r="30" spans="1:87">
      <c r="A30" s="89">
        <v>21</v>
      </c>
      <c r="B30" s="5" t="s">
        <v>185</v>
      </c>
      <c r="C30" s="82">
        <f t="shared" ref="C30:AB30" si="258">+C31+C32+C33+C36+C37+C41</f>
        <v>3065.7974217998935</v>
      </c>
      <c r="D30" s="82">
        <f t="shared" si="258"/>
        <v>3263.7836500956009</v>
      </c>
      <c r="E30" s="82">
        <f t="shared" si="258"/>
        <v>3665.2199206383366</v>
      </c>
      <c r="F30" s="82">
        <f t="shared" si="258"/>
        <v>3565.2810319656282</v>
      </c>
      <c r="G30" s="83">
        <f t="shared" si="258"/>
        <v>3276.8302623180612</v>
      </c>
      <c r="H30" s="82">
        <f t="shared" si="258"/>
        <v>640.09176013836179</v>
      </c>
      <c r="I30" s="82">
        <f t="shared" si="258"/>
        <v>778.70489499414305</v>
      </c>
      <c r="J30" s="82">
        <f t="shared" si="258"/>
        <v>789.3533154380043</v>
      </c>
      <c r="K30" s="82">
        <f t="shared" si="258"/>
        <v>857.64745122938427</v>
      </c>
      <c r="L30" s="82">
        <f t="shared" si="258"/>
        <v>668.77205396492946</v>
      </c>
      <c r="M30" s="82">
        <f t="shared" si="258"/>
        <v>730.6884755353035</v>
      </c>
      <c r="N30" s="82">
        <f t="shared" si="258"/>
        <v>827.10209726726362</v>
      </c>
      <c r="O30" s="82">
        <f t="shared" si="258"/>
        <v>1037.2210233281048</v>
      </c>
      <c r="P30" s="82">
        <f t="shared" si="258"/>
        <v>780.16336295193355</v>
      </c>
      <c r="Q30" s="82">
        <f t="shared" si="258"/>
        <v>906.92301200528232</v>
      </c>
      <c r="R30" s="82">
        <f t="shared" si="258"/>
        <v>902.69480268641371</v>
      </c>
      <c r="S30" s="82">
        <f t="shared" si="258"/>
        <v>1075.4387429947069</v>
      </c>
      <c r="T30" s="82">
        <f t="shared" si="258"/>
        <v>806.80754044568937</v>
      </c>
      <c r="U30" s="82">
        <f t="shared" si="258"/>
        <v>844.13420673331223</v>
      </c>
      <c r="V30" s="82">
        <f t="shared" si="258"/>
        <v>863.48942543702242</v>
      </c>
      <c r="W30" s="82">
        <f t="shared" si="258"/>
        <v>1050.8498593496045</v>
      </c>
      <c r="X30" s="82">
        <f t="shared" si="258"/>
        <v>754.10648979849418</v>
      </c>
      <c r="Y30" s="82">
        <f t="shared" si="258"/>
        <v>818.57207534324289</v>
      </c>
      <c r="Z30" s="82">
        <f t="shared" si="258"/>
        <v>802.84544536509895</v>
      </c>
      <c r="AA30" s="83">
        <f t="shared" si="258"/>
        <v>901.30625181122559</v>
      </c>
      <c r="AB30" s="82">
        <f t="shared" si="258"/>
        <v>202.58168643534634</v>
      </c>
      <c r="AC30" s="82">
        <f t="shared" ref="AC30:AK30" si="259">+AC31+AC32+AC33+AC36+AC37+AC41</f>
        <v>205.09797854469207</v>
      </c>
      <c r="AD30" s="82">
        <f t="shared" si="259"/>
        <v>232.4120951583233</v>
      </c>
      <c r="AE30" s="82">
        <f t="shared" si="259"/>
        <v>250.64867907764435</v>
      </c>
      <c r="AF30" s="82">
        <f t="shared" si="259"/>
        <v>274.74263285655513</v>
      </c>
      <c r="AG30" s="82">
        <f t="shared" si="259"/>
        <v>253.31358305994343</v>
      </c>
      <c r="AH30" s="82">
        <f t="shared" si="259"/>
        <v>248.5044328013158</v>
      </c>
      <c r="AI30" s="82">
        <f t="shared" si="259"/>
        <v>276.13631954605489</v>
      </c>
      <c r="AJ30" s="82">
        <f t="shared" si="259"/>
        <v>264.71256309063381</v>
      </c>
      <c r="AK30" s="82">
        <f t="shared" si="259"/>
        <v>258.8036843429793</v>
      </c>
      <c r="AL30" s="82">
        <f t="shared" ref="AL30" si="260">+AL31+AL32+AL33+AL36+AL37+AL41</f>
        <v>262.47885487863618</v>
      </c>
      <c r="AM30" s="82">
        <f t="shared" ref="AM30" si="261">+AM31+AM32+AM33+AM36+AM37+AM41</f>
        <v>336.36491200776874</v>
      </c>
      <c r="AN30" s="82">
        <f t="shared" ref="AN30" si="262">+AN31+AN32+AN33+AN36+AN37+AN41</f>
        <v>190.93600641771295</v>
      </c>
      <c r="AO30" s="82">
        <f t="shared" ref="AO30" si="263">+AO31+AO32+AO33+AO36+AO37+AO41</f>
        <v>243.00854788859411</v>
      </c>
      <c r="AP30" s="82">
        <f t="shared" ref="AP30" si="264">+AP31+AP32+AP33+AP36+AP37+AP41</f>
        <v>234.82749965862237</v>
      </c>
      <c r="AQ30" s="82">
        <f t="shared" ref="AQ30" si="265">+AQ31+AQ32+AQ33+AQ36+AQ37+AQ41</f>
        <v>231.6541243238014</v>
      </c>
      <c r="AR30" s="82">
        <f t="shared" ref="AR30" si="266">+AR31+AR32+AR33+AR36+AR37+AR41</f>
        <v>265.38051966686356</v>
      </c>
      <c r="AS30" s="82">
        <f t="shared" ref="AS30:AT30" si="267">+AS31+AS32+AS33+AS36+AS37+AS41</f>
        <v>233.65383154463848</v>
      </c>
      <c r="AT30" s="82">
        <f t="shared" si="267"/>
        <v>299.92180878996305</v>
      </c>
      <c r="AU30" s="82">
        <f t="shared" ref="AU30" si="268">+AU31+AU32+AU33+AU36+AU37+AU41</f>
        <v>256.17286532039657</v>
      </c>
      <c r="AV30" s="82">
        <f t="shared" ref="AV30" si="269">+AV31+AV32+AV33+AV36+AV37+AV41</f>
        <v>271.00742315690377</v>
      </c>
      <c r="AW30" s="82">
        <f t="shared" ref="AW30" si="270">+AW31+AW32+AW33+AW36+AW37+AW41</f>
        <v>288.04253769330347</v>
      </c>
      <c r="AX30" s="82">
        <f t="shared" ref="AX30" si="271">+AX31+AX32+AX33+AX36+AX37+AX41</f>
        <v>290.13453088212708</v>
      </c>
      <c r="AY30" s="82">
        <f t="shared" ref="AY30" si="272">+AY31+AY32+AY33+AY36+AY37+AY41</f>
        <v>459.04395475267421</v>
      </c>
      <c r="AZ30" s="82">
        <f t="shared" ref="AZ30" si="273">+AZ31+AZ32+AZ33+AZ36+AZ37+AZ41</f>
        <v>260.40799227879171</v>
      </c>
      <c r="BA30" s="82">
        <f t="shared" ref="BA30" si="274">+BA31+BA32+BA33+BA36+BA37+BA41</f>
        <v>266.73467962271229</v>
      </c>
      <c r="BB30" s="82">
        <f t="shared" ref="BB30:BC30" si="275">+BB31+BB32+BB33+BB36+BB37+BB41</f>
        <v>253.0206910504296</v>
      </c>
      <c r="BC30" s="82">
        <f t="shared" si="275"/>
        <v>281.97510616300502</v>
      </c>
      <c r="BD30" s="82">
        <f t="shared" ref="BD30" si="276">+BD31+BD32+BD33+BD36+BD37+BD41</f>
        <v>310.76011777994637</v>
      </c>
      <c r="BE30" s="82">
        <f t="shared" ref="BE30" si="277">+BE31+BE32+BE33+BE36+BE37+BE41</f>
        <v>314.18778806233098</v>
      </c>
      <c r="BF30" s="82">
        <f t="shared" ref="BF30" si="278">+BF31+BF32+BF33+BF36+BF37+BF41</f>
        <v>277.48163548921826</v>
      </c>
      <c r="BG30" s="82">
        <f t="shared" ref="BG30" si="279">+BG31+BG32+BG33+BG36+BG37+BG41</f>
        <v>312.69447814325019</v>
      </c>
      <c r="BH30" s="82">
        <f t="shared" ref="BH30" si="280">+BH31+BH32+BH33+BH36+BH37+BH41</f>
        <v>312.51868905394525</v>
      </c>
      <c r="BI30" s="82">
        <f t="shared" ref="BI30" si="281">+BI31+BI32+BI33+BI36+BI37+BI41</f>
        <v>300.67322043860048</v>
      </c>
      <c r="BJ30" s="82">
        <f t="shared" ref="BJ30" si="282">+BJ31+BJ32+BJ33+BJ36+BJ37+BJ41</f>
        <v>282.80919748477612</v>
      </c>
      <c r="BK30" s="82">
        <f t="shared" ref="BK30:BL30" si="283">+BK31+BK32+BK33+BK36+BK37+BK41</f>
        <v>491.9563250713303</v>
      </c>
      <c r="BL30" s="82">
        <f t="shared" si="283"/>
        <v>231.9054197122249</v>
      </c>
      <c r="BM30" s="82">
        <f t="shared" ref="BM30" si="284">+BM31+BM32+BM33+BM36+BM37+BM41</f>
        <v>271.09378986020181</v>
      </c>
      <c r="BN30" s="82">
        <f t="shared" ref="BN30" si="285">+BN31+BN32+BN33+BN36+BN37+BN41</f>
        <v>303.80833087326289</v>
      </c>
      <c r="BO30" s="82">
        <f t="shared" ref="BO30" si="286">+BO31+BO32+BO33+BO36+BO37+BO41</f>
        <v>243.06017658469787</v>
      </c>
      <c r="BP30" s="82">
        <f t="shared" ref="BP30" si="287">+BP31+BP32+BP33+BP36+BP37+BP41</f>
        <v>315.16125682775225</v>
      </c>
      <c r="BQ30" s="82">
        <f t="shared" ref="BQ30" si="288">+BQ31+BQ32+BQ33+BQ36+BQ37+BQ41</f>
        <v>285.91277332086207</v>
      </c>
      <c r="BR30" s="82">
        <f t="shared" ref="BR30" si="289">+BR31+BR32+BR33+BR36+BR37+BR41</f>
        <v>303.8393691396343</v>
      </c>
      <c r="BS30" s="82">
        <f t="shared" ref="BS30" si="290">+BS31+BS32+BS33+BS36+BS37+BS41</f>
        <v>280.22981991555895</v>
      </c>
      <c r="BT30" s="82">
        <f t="shared" ref="BT30:BU30" si="291">+BT31+BT32+BT33+BT36+BT37+BT41</f>
        <v>279.42023638182911</v>
      </c>
      <c r="BU30" s="82">
        <f t="shared" si="291"/>
        <v>258.35720062079321</v>
      </c>
      <c r="BV30" s="82">
        <f t="shared" ref="BV30" si="292">+BV31+BV32+BV33+BV36+BV37+BV41</f>
        <v>297.94901089088836</v>
      </c>
      <c r="BW30" s="82">
        <f t="shared" ref="BW30" si="293">+BW31+BW32+BW33+BW36+BW37+BW41</f>
        <v>494.543647837923</v>
      </c>
      <c r="BX30" s="82">
        <f t="shared" ref="BX30" si="294">+BX31+BX32+BX33+BX36+BX37+BX41</f>
        <v>227.30545589056072</v>
      </c>
      <c r="BY30" s="82">
        <f t="shared" ref="BY30" si="295">+BY31+BY32+BY33+BY36+BY37+BY41</f>
        <v>246.57576387115765</v>
      </c>
      <c r="BZ30" s="82">
        <f t="shared" ref="BZ30" si="296">+BZ31+BZ32+BZ33+BZ36+BZ37+BZ41</f>
        <v>280.22527003677573</v>
      </c>
      <c r="CA30" s="82">
        <f t="shared" ref="CA30" si="297">+CA31+CA32+CA33+CA36+CA37+CA41</f>
        <v>267.71633826246818</v>
      </c>
      <c r="CB30" s="82">
        <f t="shared" ref="CB30" si="298">+CB31+CB32+CB33+CB36+CB37+CB41</f>
        <v>295.67944290875181</v>
      </c>
      <c r="CC30" s="82">
        <f t="shared" ref="CC30:CD30" si="299">+CC31+CC32+CC33+CC36+CC37+CC41</f>
        <v>255.17629417202298</v>
      </c>
      <c r="CD30" s="82">
        <f t="shared" si="299"/>
        <v>266.57737488437749</v>
      </c>
      <c r="CE30" s="82">
        <f t="shared" ref="CE30" si="300">+CE31+CE32+CE33+CE36+CE37+CE41</f>
        <v>256.18273391113087</v>
      </c>
      <c r="CF30" s="82">
        <f t="shared" ref="CF30" si="301">+CF31+CF32+CF33+CF36+CF37+CF41</f>
        <v>280.08533656959054</v>
      </c>
      <c r="CG30" s="82">
        <f t="shared" ref="CG30" si="302">+CG31+CG32+CG33+CG36+CG37+CG41</f>
        <v>239.08792802851474</v>
      </c>
      <c r="CH30" s="82">
        <f t="shared" ref="CH30" si="303">+CH31+CH32+CH33+CH36+CH37+CH41</f>
        <v>273.30233298374299</v>
      </c>
      <c r="CI30" s="83">
        <f t="shared" ref="CI30" si="304">+CI31+CI32+CI33+CI36+CI37+CI41</f>
        <v>388.91599079896781</v>
      </c>
    </row>
    <row r="31" spans="1:87">
      <c r="A31" s="86">
        <v>211</v>
      </c>
      <c r="B31" s="116" t="s">
        <v>29</v>
      </c>
      <c r="C31" s="84">
        <f t="shared" ref="C31" si="305">+SUM(AB31:AM31)</f>
        <v>463.53767094450984</v>
      </c>
      <c r="D31" s="84">
        <f t="shared" ref="D31" si="306">+SUM(AN31:AY31)</f>
        <v>471.74915981151952</v>
      </c>
      <c r="E31" s="84">
        <f t="shared" ref="E31:E32" si="307">+SUM(AZ31:BK31)</f>
        <v>484.94944113500003</v>
      </c>
      <c r="F31" s="84">
        <f t="shared" ref="F31:F32" si="308">+SUM(BL31:BW31)</f>
        <v>552.99138889000017</v>
      </c>
      <c r="G31" s="118">
        <f t="shared" ref="G31:G32" si="309">+SUM(BX31:CI31)</f>
        <v>531.73995475555546</v>
      </c>
      <c r="H31" s="84">
        <f t="shared" ref="H31:H32" si="310">+SUM(AB31:AD31)</f>
        <v>95.497761561567188</v>
      </c>
      <c r="I31" s="84">
        <f t="shared" ref="I31:I32" si="311">+SUM(AE31:AG31)</f>
        <v>113.65008367659591</v>
      </c>
      <c r="J31" s="84">
        <f t="shared" ref="J31:J32" si="312">+SUM(AH31:AJ31)</f>
        <v>109.0783068963209</v>
      </c>
      <c r="K31" s="84">
        <f t="shared" ref="K31:K32" si="313">+SUM(AK31:AM31)</f>
        <v>145.3115188100258</v>
      </c>
      <c r="L31" s="84">
        <f>+SUM(AN31:AP31)</f>
        <v>107.81432882329537</v>
      </c>
      <c r="M31" s="84">
        <f>+SUM(AQ31:AS31)</f>
        <v>117.32405712976974</v>
      </c>
      <c r="N31" s="84">
        <f>+SUM(AT31:AV31)</f>
        <v>110.40470185836359</v>
      </c>
      <c r="O31" s="84">
        <f>+SUM(AW31:AY31)</f>
        <v>136.20607200009076</v>
      </c>
      <c r="P31" s="84">
        <f>+SUM(AZ31:BB31)</f>
        <v>117.41700956869138</v>
      </c>
      <c r="Q31" s="84">
        <f>+SUM(BC31:BE31)</f>
        <v>116.1311252549818</v>
      </c>
      <c r="R31" s="84">
        <f>+SUM(BF31:BH31)</f>
        <v>112.59144519850867</v>
      </c>
      <c r="S31" s="84">
        <f>+SUM(BI31:BK31)</f>
        <v>138.80986111281811</v>
      </c>
      <c r="T31" s="84">
        <f>+SUM(BL31:BN31)</f>
        <v>124.03254182983942</v>
      </c>
      <c r="U31" s="84">
        <f>+SUM(BO31:BQ31)</f>
        <v>134.34616780260137</v>
      </c>
      <c r="V31" s="84">
        <f>+SUM(BR31:BT31)</f>
        <v>122.49968771045943</v>
      </c>
      <c r="W31" s="84">
        <f>+SUM(BU31:BW31)</f>
        <v>172.11299154709985</v>
      </c>
      <c r="X31" s="84">
        <f>+SUM(BX31:BZ31)</f>
        <v>141.96169150969328</v>
      </c>
      <c r="Y31" s="84">
        <f>+SUM(CA31:CC31)</f>
        <v>123.18704238211096</v>
      </c>
      <c r="Z31" s="84">
        <f>+SUM(CD31:CF31)</f>
        <v>118.05528990444628</v>
      </c>
      <c r="AA31" s="118">
        <f>+SUM(CG31:CI31)</f>
        <v>148.53593095930495</v>
      </c>
      <c r="AB31" s="109">
        <v>29.688327221247739</v>
      </c>
      <c r="AC31" s="109">
        <v>31.358523283515048</v>
      </c>
      <c r="AD31" s="109">
        <v>34.450911056804408</v>
      </c>
      <c r="AE31" s="109">
        <v>39.727271047435273</v>
      </c>
      <c r="AF31" s="109">
        <v>39.557400343443902</v>
      </c>
      <c r="AG31" s="109">
        <v>34.365412285716744</v>
      </c>
      <c r="AH31" s="109">
        <v>34.890655582731441</v>
      </c>
      <c r="AI31" s="109">
        <v>46.080511939332276</v>
      </c>
      <c r="AJ31" s="109">
        <v>28.10713937425718</v>
      </c>
      <c r="AK31" s="109">
        <v>36.711105481151435</v>
      </c>
      <c r="AL31" s="109">
        <v>38.56567313213467</v>
      </c>
      <c r="AM31" s="109">
        <v>70.034740196739705</v>
      </c>
      <c r="AN31" s="109">
        <v>36.117368218505277</v>
      </c>
      <c r="AO31" s="109">
        <v>36.590800641258276</v>
      </c>
      <c r="AP31" s="109">
        <v>35.106159963531816</v>
      </c>
      <c r="AQ31" s="109">
        <v>40.519991948256056</v>
      </c>
      <c r="AR31" s="109">
        <v>40.034198497410635</v>
      </c>
      <c r="AS31" s="109">
        <v>36.76986668410305</v>
      </c>
      <c r="AT31" s="109">
        <v>36.29957663830546</v>
      </c>
      <c r="AU31" s="109">
        <v>36.63909872405327</v>
      </c>
      <c r="AV31" s="109">
        <v>37.466026496004858</v>
      </c>
      <c r="AW31" s="109">
        <v>40.765662735255255</v>
      </c>
      <c r="AX31" s="109">
        <v>36.470203712298755</v>
      </c>
      <c r="AY31" s="109">
        <v>58.970205552536761</v>
      </c>
      <c r="AZ31" s="109">
        <v>33.621471941447155</v>
      </c>
      <c r="BA31" s="109">
        <v>40.602214105725793</v>
      </c>
      <c r="BB31" s="109">
        <v>43.193323521518437</v>
      </c>
      <c r="BC31" s="109">
        <v>36.540888348155995</v>
      </c>
      <c r="BD31" s="109">
        <v>40.960493951220329</v>
      </c>
      <c r="BE31" s="109">
        <v>38.629742955605465</v>
      </c>
      <c r="BF31" s="109">
        <v>38.48902187292714</v>
      </c>
      <c r="BG31" s="109">
        <v>38.485556549250447</v>
      </c>
      <c r="BH31" s="109">
        <v>35.616866776331086</v>
      </c>
      <c r="BI31" s="109">
        <v>39.180222508806771</v>
      </c>
      <c r="BJ31" s="109">
        <v>39.055117580404897</v>
      </c>
      <c r="BK31" s="109">
        <v>60.574521023606451</v>
      </c>
      <c r="BL31" s="109">
        <v>41.240713889185685</v>
      </c>
      <c r="BM31" s="109">
        <v>42.571157035843939</v>
      </c>
      <c r="BN31" s="109">
        <v>40.220670904809793</v>
      </c>
      <c r="BO31" s="109">
        <v>54.113703013950797</v>
      </c>
      <c r="BP31" s="109">
        <v>39.221044793086207</v>
      </c>
      <c r="BQ31" s="109">
        <v>41.011419995564381</v>
      </c>
      <c r="BR31" s="109">
        <v>40.874748114094587</v>
      </c>
      <c r="BS31" s="109">
        <v>41.228883649538815</v>
      </c>
      <c r="BT31" s="109">
        <v>40.396055946826031</v>
      </c>
      <c r="BU31" s="109">
        <v>41.834872270149496</v>
      </c>
      <c r="BV31" s="109">
        <v>41.821925524016578</v>
      </c>
      <c r="BW31" s="109">
        <v>88.456193752933785</v>
      </c>
      <c r="BX31" s="109">
        <v>39.77685670301031</v>
      </c>
      <c r="BY31" s="109">
        <v>52.441399908292539</v>
      </c>
      <c r="BZ31" s="109">
        <v>49.743434898390426</v>
      </c>
      <c r="CA31" s="109">
        <v>41.557107928351755</v>
      </c>
      <c r="CB31" s="109">
        <v>42.338634986849492</v>
      </c>
      <c r="CC31" s="109">
        <v>39.291299466909706</v>
      </c>
      <c r="CD31" s="109">
        <v>38.803068631177027</v>
      </c>
      <c r="CE31" s="109">
        <v>41.249666052803541</v>
      </c>
      <c r="CF31" s="109">
        <v>38.00255522046573</v>
      </c>
      <c r="CG31" s="109">
        <v>41.761829458149265</v>
      </c>
      <c r="CH31" s="109">
        <v>37.651667304596245</v>
      </c>
      <c r="CI31" s="117">
        <v>69.122434196559453</v>
      </c>
    </row>
    <row r="32" spans="1:87">
      <c r="A32" s="86">
        <v>212</v>
      </c>
      <c r="B32" s="116" t="s">
        <v>28</v>
      </c>
      <c r="C32" s="84">
        <f t="shared" ref="C32" si="314">+SUM(AB32:AM32)</f>
        <v>2498.5947987635955</v>
      </c>
      <c r="D32" s="84">
        <f t="shared" ref="D32" si="315">+SUM(AN32:AY32)</f>
        <v>2720.7597615199998</v>
      </c>
      <c r="E32" s="84">
        <f t="shared" si="307"/>
        <v>3059.2859546300006</v>
      </c>
      <c r="F32" s="84">
        <f t="shared" si="308"/>
        <v>2857.9631598599995</v>
      </c>
      <c r="G32" s="84">
        <f t="shared" si="309"/>
        <v>2579.6721248247768</v>
      </c>
      <c r="H32" s="125">
        <f t="shared" si="310"/>
        <v>527.09191719366311</v>
      </c>
      <c r="I32" s="84">
        <f t="shared" si="311"/>
        <v>636.07430772440034</v>
      </c>
      <c r="J32" s="84">
        <f t="shared" si="312"/>
        <v>634.62273282110527</v>
      </c>
      <c r="K32" s="84">
        <f t="shared" si="313"/>
        <v>700.80584102442685</v>
      </c>
      <c r="L32" s="84">
        <f>+SUM(AN32:AP32)</f>
        <v>550.92938013994831</v>
      </c>
      <c r="M32" s="84">
        <f>+SUM(AQ32:AS32)</f>
        <v>603.0535515084124</v>
      </c>
      <c r="N32" s="84">
        <f>+SUM(AT32:AV32)</f>
        <v>690.79773760413468</v>
      </c>
      <c r="O32" s="84">
        <f>+SUM(AW32:AY32)</f>
        <v>875.97909226750471</v>
      </c>
      <c r="P32" s="84">
        <f>+SUM(AZ32:BB32)</f>
        <v>628.54519508291844</v>
      </c>
      <c r="Q32" s="84">
        <f>+SUM(BC32:BE32)</f>
        <v>768.64313005621045</v>
      </c>
      <c r="R32" s="84">
        <f>+SUM(BF32:BH32)</f>
        <v>762.72048561876193</v>
      </c>
      <c r="S32" s="84">
        <f>+SUM(BI32:BK32)</f>
        <v>899.37714387210951</v>
      </c>
      <c r="T32" s="84">
        <f>+SUM(BL32:BN32)</f>
        <v>645.66527758438849</v>
      </c>
      <c r="U32" s="84">
        <f>+SUM(BO32:BQ32)</f>
        <v>674.28012698314194</v>
      </c>
      <c r="V32" s="84">
        <f>+SUM(BR32:BT32)</f>
        <v>696.52955476256625</v>
      </c>
      <c r="W32" s="84">
        <f>+SUM(BU32:BW32)</f>
        <v>841.488200529903</v>
      </c>
      <c r="X32" s="84">
        <f>+SUM(BX32:BZ32)</f>
        <v>578.82722565247218</v>
      </c>
      <c r="Y32" s="84">
        <f>+SUM(CA32:CC32)</f>
        <v>652.36663637257459</v>
      </c>
      <c r="Z32" s="84">
        <f>+SUM(CD32:CF32)</f>
        <v>641.21153337317969</v>
      </c>
      <c r="AA32" s="118">
        <f>+SUM(CG32:CI32)</f>
        <v>707.26672942655102</v>
      </c>
      <c r="AB32" s="109">
        <v>167.33570046365492</v>
      </c>
      <c r="AC32" s="109">
        <v>167.64682877715111</v>
      </c>
      <c r="AD32" s="109">
        <v>192.10938795285708</v>
      </c>
      <c r="AE32" s="109">
        <v>201.83452690467962</v>
      </c>
      <c r="AF32" s="109">
        <v>225.59937611001777</v>
      </c>
      <c r="AG32" s="109">
        <v>208.64040470970289</v>
      </c>
      <c r="AH32" s="109">
        <v>195.28472528800583</v>
      </c>
      <c r="AI32" s="109">
        <v>207.01876015600612</v>
      </c>
      <c r="AJ32" s="109">
        <v>232.3192473770934</v>
      </c>
      <c r="AK32" s="109">
        <v>218.20232871255953</v>
      </c>
      <c r="AL32" s="109">
        <v>220.55037554978909</v>
      </c>
      <c r="AM32" s="109">
        <v>262.05313676207822</v>
      </c>
      <c r="AN32" s="109">
        <v>150.85034745371993</v>
      </c>
      <c r="AO32" s="109">
        <v>203.21841130226568</v>
      </c>
      <c r="AP32" s="109">
        <v>196.86062138396267</v>
      </c>
      <c r="AQ32" s="109">
        <v>187.7157718683026</v>
      </c>
      <c r="AR32" s="109">
        <v>221.48457147850019</v>
      </c>
      <c r="AS32" s="109">
        <v>193.85320816160961</v>
      </c>
      <c r="AT32" s="109">
        <v>257.69465548445015</v>
      </c>
      <c r="AU32" s="109">
        <v>207.89126275694338</v>
      </c>
      <c r="AV32" s="109">
        <v>225.2118193627411</v>
      </c>
      <c r="AW32" s="109">
        <v>238.80173193975881</v>
      </c>
      <c r="AX32" s="109">
        <v>245.97049420375708</v>
      </c>
      <c r="AY32" s="109">
        <v>391.20686612398879</v>
      </c>
      <c r="AZ32" s="109">
        <v>215.61286631601166</v>
      </c>
      <c r="BA32" s="109">
        <v>212.41983073707539</v>
      </c>
      <c r="BB32" s="109">
        <v>200.51249802983133</v>
      </c>
      <c r="BC32" s="109">
        <v>236.91758823760631</v>
      </c>
      <c r="BD32" s="109">
        <v>262.81537089641125</v>
      </c>
      <c r="BE32" s="109">
        <v>268.91017092219289</v>
      </c>
      <c r="BF32" s="109">
        <v>230.83982224908362</v>
      </c>
      <c r="BG32" s="109">
        <v>265.46836317162985</v>
      </c>
      <c r="BH32" s="109">
        <v>266.41230019804846</v>
      </c>
      <c r="BI32" s="109">
        <v>251.62739139158592</v>
      </c>
      <c r="BJ32" s="109">
        <v>234.7350445273</v>
      </c>
      <c r="BK32" s="109">
        <v>413.01470795322359</v>
      </c>
      <c r="BL32" s="109">
        <v>182.08246475616437</v>
      </c>
      <c r="BM32" s="109">
        <v>221.50871771865746</v>
      </c>
      <c r="BN32" s="109">
        <v>242.07409510956668</v>
      </c>
      <c r="BO32" s="109">
        <v>182.24279733885649</v>
      </c>
      <c r="BP32" s="109">
        <v>270.50531740150876</v>
      </c>
      <c r="BQ32" s="109">
        <v>221.53201224277666</v>
      </c>
      <c r="BR32" s="109">
        <v>254.36358436271394</v>
      </c>
      <c r="BS32" s="109">
        <v>226.4455860346502</v>
      </c>
      <c r="BT32" s="109">
        <v>215.72038436520208</v>
      </c>
      <c r="BU32" s="109">
        <v>207.51160142315837</v>
      </c>
      <c r="BV32" s="109">
        <v>248.33489392261063</v>
      </c>
      <c r="BW32" s="109">
        <v>385.64170518413403</v>
      </c>
      <c r="BX32" s="109">
        <v>179.69107594856141</v>
      </c>
      <c r="BY32" s="109">
        <v>187.2765354693887</v>
      </c>
      <c r="BZ32" s="109">
        <v>211.85961423452201</v>
      </c>
      <c r="CA32" s="109">
        <v>219.78196587737727</v>
      </c>
      <c r="CB32" s="109">
        <v>234.09905676454537</v>
      </c>
      <c r="CC32" s="109">
        <v>198.48561373065195</v>
      </c>
      <c r="CD32" s="109">
        <v>220.8280856632808</v>
      </c>
      <c r="CE32" s="109">
        <v>194.95259387794545</v>
      </c>
      <c r="CF32" s="109">
        <v>225.43085383195339</v>
      </c>
      <c r="CG32" s="109">
        <v>192.3021697082755</v>
      </c>
      <c r="CH32" s="109">
        <v>215.92005735019802</v>
      </c>
      <c r="CI32" s="117">
        <v>299.04450236807747</v>
      </c>
    </row>
    <row r="33" spans="1:87">
      <c r="A33" s="86">
        <v>213</v>
      </c>
      <c r="B33" s="116" t="s">
        <v>30</v>
      </c>
      <c r="C33" s="109">
        <f t="shared" ref="C33:AA33" si="316">SUM(C34:C35)</f>
        <v>103.66495209178794</v>
      </c>
      <c r="D33" s="109">
        <f t="shared" si="316"/>
        <v>70.41335208408168</v>
      </c>
      <c r="E33" s="109">
        <f t="shared" si="316"/>
        <v>110.53235902333623</v>
      </c>
      <c r="F33" s="109">
        <f t="shared" si="316"/>
        <v>153.83569540562885</v>
      </c>
      <c r="G33" s="109">
        <f t="shared" si="316"/>
        <v>165.35188640772878</v>
      </c>
      <c r="H33" s="127">
        <f t="shared" si="316"/>
        <v>17.502081383131411</v>
      </c>
      <c r="I33" s="109">
        <f t="shared" si="316"/>
        <v>28.9805035931467</v>
      </c>
      <c r="J33" s="109">
        <f t="shared" si="316"/>
        <v>45.652275720578182</v>
      </c>
      <c r="K33" s="109">
        <f t="shared" si="316"/>
        <v>11.530091394931647</v>
      </c>
      <c r="L33" s="109">
        <f t="shared" si="316"/>
        <v>9.8733548616857867</v>
      </c>
      <c r="M33" s="109">
        <f t="shared" si="316"/>
        <v>10.078381687121325</v>
      </c>
      <c r="N33" s="109">
        <f t="shared" si="316"/>
        <v>25.658241684765194</v>
      </c>
      <c r="O33" s="109">
        <f t="shared" si="316"/>
        <v>24.803373850509367</v>
      </c>
      <c r="P33" s="109">
        <f t="shared" si="316"/>
        <v>33.513663600323781</v>
      </c>
      <c r="Q33" s="109">
        <f t="shared" si="316"/>
        <v>21.647875644090078</v>
      </c>
      <c r="R33" s="109">
        <f t="shared" si="316"/>
        <v>26.890117819143079</v>
      </c>
      <c r="S33" s="109">
        <f t="shared" si="316"/>
        <v>28.480701959779289</v>
      </c>
      <c r="T33" s="109">
        <f t="shared" si="316"/>
        <v>37.072709231461602</v>
      </c>
      <c r="U33" s="109">
        <f t="shared" si="316"/>
        <v>35.386458147568916</v>
      </c>
      <c r="V33" s="109">
        <f t="shared" si="316"/>
        <v>44.226384613996714</v>
      </c>
      <c r="W33" s="109">
        <f t="shared" si="316"/>
        <v>37.150143412601636</v>
      </c>
      <c r="X33" s="109">
        <f t="shared" si="316"/>
        <v>33.302256616328684</v>
      </c>
      <c r="Y33" s="109">
        <f t="shared" si="316"/>
        <v>43.000321438557421</v>
      </c>
      <c r="Z33" s="109">
        <f t="shared" si="316"/>
        <v>43.558140247473006</v>
      </c>
      <c r="AA33" s="117">
        <f t="shared" si="316"/>
        <v>45.491168105369674</v>
      </c>
      <c r="AB33" s="109">
        <f>SUM(AB34:AB35)</f>
        <v>5.5576587504436885</v>
      </c>
      <c r="AC33" s="109">
        <f t="shared" ref="AC33:AK33" si="317">SUM(AC34:AC35)</f>
        <v>6.0926264840259092</v>
      </c>
      <c r="AD33" s="109">
        <f t="shared" si="317"/>
        <v>5.8517961486618137</v>
      </c>
      <c r="AE33" s="109">
        <f t="shared" si="317"/>
        <v>9.0868811255294553</v>
      </c>
      <c r="AF33" s="109">
        <f t="shared" si="317"/>
        <v>9.5858564030934552</v>
      </c>
      <c r="AG33" s="109">
        <f t="shared" si="317"/>
        <v>10.30776606452379</v>
      </c>
      <c r="AH33" s="109">
        <f t="shared" si="317"/>
        <v>18.329051930578508</v>
      </c>
      <c r="AI33" s="109">
        <f t="shared" si="317"/>
        <v>23.037047450716496</v>
      </c>
      <c r="AJ33" s="109">
        <f t="shared" si="317"/>
        <v>4.2861763392831795</v>
      </c>
      <c r="AK33" s="109">
        <f t="shared" si="317"/>
        <v>3.8902501492683426</v>
      </c>
      <c r="AL33" s="109">
        <f t="shared" ref="AL33" si="318">SUM(AL34:AL35)</f>
        <v>3.3628061967124445</v>
      </c>
      <c r="AM33" s="109">
        <f t="shared" ref="AM33" si="319">SUM(AM34:AM35)</f>
        <v>4.2770350489508608</v>
      </c>
      <c r="AN33" s="109">
        <f t="shared" ref="AN33" si="320">SUM(AN34:AN35)</f>
        <v>3.8907956754877375</v>
      </c>
      <c r="AO33" s="109">
        <f t="shared" ref="AO33" si="321">SUM(AO34:AO35)</f>
        <v>3.121840875070145</v>
      </c>
      <c r="AP33" s="109">
        <f t="shared" ref="AP33" si="322">SUM(AP34:AP35)</f>
        <v>2.8607183111279042</v>
      </c>
      <c r="AQ33" s="109">
        <f t="shared" ref="AQ33" si="323">SUM(AQ34:AQ35)</f>
        <v>3.3408654372427429</v>
      </c>
      <c r="AR33" s="109">
        <f t="shared" ref="AR33" si="324">SUM(AR34:AR35)</f>
        <v>3.7842546209527681</v>
      </c>
      <c r="AS33" s="109">
        <f t="shared" ref="AS33:AT33" si="325">SUM(AS34:AS35)</f>
        <v>2.953261628925814</v>
      </c>
      <c r="AT33" s="109">
        <f t="shared" si="325"/>
        <v>5.8500815972074802</v>
      </c>
      <c r="AU33" s="109">
        <f t="shared" ref="AU33" si="326">SUM(AU34:AU35)</f>
        <v>11.556077859399894</v>
      </c>
      <c r="AV33" s="109">
        <f t="shared" ref="AV33" si="327">SUM(AV34:AV35)</f>
        <v>8.2520822281578212</v>
      </c>
      <c r="AW33" s="109">
        <f t="shared" ref="AW33" si="328">SUM(AW34:AW35)</f>
        <v>8.3976479482894426</v>
      </c>
      <c r="AX33" s="109">
        <f t="shared" ref="AX33" si="329">SUM(AX34:AX35)</f>
        <v>7.6163378960712347</v>
      </c>
      <c r="AY33" s="109">
        <f t="shared" ref="AY33" si="330">SUM(AY34:AY35)</f>
        <v>8.7893880061486893</v>
      </c>
      <c r="AZ33" s="109">
        <f t="shared" ref="AZ33" si="331">SUM(AZ34:AZ35)</f>
        <v>11.173654021332856</v>
      </c>
      <c r="BA33" s="109">
        <f t="shared" ref="BA33" si="332">SUM(BA34:BA35)</f>
        <v>13.5609654299111</v>
      </c>
      <c r="BB33" s="109">
        <f t="shared" ref="BB33:BC33" si="333">SUM(BB34:BB35)</f>
        <v>8.7790441490798212</v>
      </c>
      <c r="BC33" s="109">
        <f t="shared" si="333"/>
        <v>8.3050442272427425</v>
      </c>
      <c r="BD33" s="109">
        <f t="shared" ref="BD33" si="334">SUM(BD34:BD35)</f>
        <v>6.8909325823147771</v>
      </c>
      <c r="BE33" s="109">
        <f t="shared" ref="BE33" si="335">SUM(BE34:BE35)</f>
        <v>6.4518988345325585</v>
      </c>
      <c r="BF33" s="109">
        <f t="shared" ref="BF33" si="336">SUM(BF34:BF35)</f>
        <v>8.0422290172074806</v>
      </c>
      <c r="BG33" s="109">
        <f t="shared" ref="BG33" si="337">SUM(BG34:BG35)</f>
        <v>8.5174850723698903</v>
      </c>
      <c r="BH33" s="109">
        <f t="shared" ref="BH33" si="338">SUM(BH34:BH35)</f>
        <v>10.330403729565711</v>
      </c>
      <c r="BI33" s="109">
        <f t="shared" ref="BI33" si="339">SUM(BI34:BI35)</f>
        <v>9.8039251882077707</v>
      </c>
      <c r="BJ33" s="109">
        <f t="shared" ref="BJ33" si="340">SUM(BJ34:BJ35)</f>
        <v>8.7231580270712357</v>
      </c>
      <c r="BK33" s="109">
        <f t="shared" ref="BK33:BL33" si="341">SUM(BK34:BK35)</f>
        <v>9.9536187445002806</v>
      </c>
      <c r="BL33" s="109">
        <f t="shared" si="341"/>
        <v>8.582241066874829</v>
      </c>
      <c r="BM33" s="109">
        <f t="shared" ref="BM33" si="342">SUM(BM34:BM35)</f>
        <v>7.0139151057003861</v>
      </c>
      <c r="BN33" s="109">
        <f t="shared" ref="BN33" si="343">SUM(BN34:BN35)</f>
        <v>21.476553058886385</v>
      </c>
      <c r="BO33" s="109">
        <f t="shared" ref="BO33" si="344">SUM(BO34:BO35)</f>
        <v>6.6429493318905797</v>
      </c>
      <c r="BP33" s="109">
        <f t="shared" ref="BP33" si="345">SUM(BP34:BP35)</f>
        <v>5.4045311831573013</v>
      </c>
      <c r="BQ33" s="109">
        <f t="shared" ref="BQ33" si="346">SUM(BQ34:BQ35)</f>
        <v>23.338977632521033</v>
      </c>
      <c r="BR33" s="109">
        <f t="shared" ref="BR33" si="347">SUM(BR34:BR35)</f>
        <v>8.5560702128257944</v>
      </c>
      <c r="BS33" s="109">
        <f t="shared" ref="BS33" si="348">SUM(BS34:BS35)</f>
        <v>12.465249781369881</v>
      </c>
      <c r="BT33" s="109">
        <f t="shared" ref="BT33:BU33" si="349">SUM(BT34:BT35)</f>
        <v>23.205064619801043</v>
      </c>
      <c r="BU33" s="109">
        <f t="shared" si="349"/>
        <v>8.9803066074853071</v>
      </c>
      <c r="BV33" s="109">
        <f t="shared" ref="BV33" si="350">SUM(BV34:BV35)</f>
        <v>7.7553975142611522</v>
      </c>
      <c r="BW33" s="109">
        <f t="shared" ref="BW33" si="351">SUM(BW34:BW35)</f>
        <v>20.414439290855171</v>
      </c>
      <c r="BX33" s="109">
        <f t="shared" ref="BX33" si="352">SUM(BX34:BX35)</f>
        <v>7.8374684489889876</v>
      </c>
      <c r="BY33" s="109">
        <f t="shared" ref="BY33" si="353">SUM(BY34:BY35)</f>
        <v>6.855155723476396</v>
      </c>
      <c r="BZ33" s="109">
        <f t="shared" ref="BZ33" si="354">SUM(BZ34:BZ35)</f>
        <v>18.609632443863301</v>
      </c>
      <c r="CA33" s="109">
        <f t="shared" ref="CA33" si="355">SUM(CA34:CA35)</f>
        <v>6.3727793367391588</v>
      </c>
      <c r="CB33" s="109">
        <f t="shared" ref="CB33" si="356">SUM(CB34:CB35)</f>
        <v>19.233354687356968</v>
      </c>
      <c r="CC33" s="109">
        <f t="shared" ref="CC33:CD33" si="357">SUM(CC34:CC35)</f>
        <v>17.394187414461292</v>
      </c>
      <c r="CD33" s="109">
        <f t="shared" si="357"/>
        <v>6.9421824499197191</v>
      </c>
      <c r="CE33" s="109">
        <f t="shared" ref="CE33" si="358">SUM(CE34:CE35)</f>
        <v>19.966768400381842</v>
      </c>
      <c r="CF33" s="109">
        <f t="shared" ref="CF33" si="359">SUM(CF34:CF35)</f>
        <v>16.64918939717144</v>
      </c>
      <c r="CG33" s="109">
        <f t="shared" ref="CG33" si="360">SUM(CG34:CG35)</f>
        <v>5.0198889420899757</v>
      </c>
      <c r="CH33" s="109">
        <f t="shared" ref="CH33" si="361">SUM(CH34:CH35)</f>
        <v>19.727857418948773</v>
      </c>
      <c r="CI33" s="117">
        <f t="shared" ref="CI33" si="362">SUM(CI34:CI35)</f>
        <v>20.743421744330927</v>
      </c>
    </row>
    <row r="34" spans="1:87">
      <c r="A34" s="86">
        <v>2131</v>
      </c>
      <c r="B34" s="94" t="s">
        <v>15</v>
      </c>
      <c r="C34" s="84">
        <f t="shared" ref="C34:C36" si="363">+SUM(AB34:AM34)</f>
        <v>103.60939653623238</v>
      </c>
      <c r="D34" s="84">
        <f t="shared" ref="D34:D36" si="364">+SUM(AN34:AY34)</f>
        <v>70.41335208408168</v>
      </c>
      <c r="E34" s="84">
        <f t="shared" ref="E34:E36" si="365">+SUM(AZ34:BK34)</f>
        <v>110.53106925333623</v>
      </c>
      <c r="F34" s="84">
        <f t="shared" ref="F34:F36" si="366">+SUM(BL34:BW34)</f>
        <v>153.77569540562885</v>
      </c>
      <c r="G34" s="84">
        <f t="shared" ref="G34:G36" si="367">+SUM(BX34:CI34)</f>
        <v>165.27867440772877</v>
      </c>
      <c r="H34" s="125">
        <f t="shared" ref="H34:H36" si="368">+SUM(AB34:AD34)</f>
        <v>17.502081383131411</v>
      </c>
      <c r="I34" s="84">
        <f t="shared" ref="I34:I36" si="369">+SUM(AE34:AG34)</f>
        <v>28.9805035931467</v>
      </c>
      <c r="J34" s="84">
        <f t="shared" ref="J34:J36" si="370">+SUM(AH34:AJ34)</f>
        <v>45.652275720578182</v>
      </c>
      <c r="K34" s="84">
        <f t="shared" ref="K34:K36" si="371">+SUM(AK34:AM34)</f>
        <v>11.474535839376092</v>
      </c>
      <c r="L34" s="84">
        <f>+SUM(AN34:AP34)</f>
        <v>9.8733548616857867</v>
      </c>
      <c r="M34" s="84">
        <f>+SUM(AQ34:AS34)</f>
        <v>10.078381687121325</v>
      </c>
      <c r="N34" s="84">
        <f>+SUM(AT34:AV34)</f>
        <v>25.658241684765194</v>
      </c>
      <c r="O34" s="84">
        <f>+SUM(AW34:AY34)</f>
        <v>24.803373850509367</v>
      </c>
      <c r="P34" s="84">
        <f>+SUM(AZ34:BB34)</f>
        <v>33.513663600323781</v>
      </c>
      <c r="Q34" s="84">
        <f>+SUM(BC34:BE34)</f>
        <v>21.647875644090078</v>
      </c>
      <c r="R34" s="84">
        <f>+SUM(BF34:BH34)</f>
        <v>26.888828049143079</v>
      </c>
      <c r="S34" s="84">
        <f>+SUM(BI34:BK34)</f>
        <v>28.480701959779289</v>
      </c>
      <c r="T34" s="84">
        <f>+SUM(BL34:BN34)</f>
        <v>37.072709231461602</v>
      </c>
      <c r="U34" s="84">
        <f>+SUM(BO34:BQ34)</f>
        <v>35.386458147568916</v>
      </c>
      <c r="V34" s="84">
        <f>+SUM(BR34:BT34)</f>
        <v>44.226384613996714</v>
      </c>
      <c r="W34" s="84">
        <f>+SUM(BU34:BW34)</f>
        <v>37.090143412601634</v>
      </c>
      <c r="X34" s="84">
        <f>+SUM(BX34:BZ34)</f>
        <v>33.302256616328684</v>
      </c>
      <c r="Y34" s="84">
        <f>+SUM(CA34:CC34)</f>
        <v>43.000321438557421</v>
      </c>
      <c r="Z34" s="84">
        <f>+SUM(CD34:CF34)</f>
        <v>43.558140247473006</v>
      </c>
      <c r="AA34" s="118">
        <f>+SUM(CG34:CI34)</f>
        <v>45.417956105369676</v>
      </c>
      <c r="AB34" s="79">
        <v>5.5576587504436885</v>
      </c>
      <c r="AC34" s="79">
        <v>6.0926264840259092</v>
      </c>
      <c r="AD34" s="79">
        <v>5.8517961486618137</v>
      </c>
      <c r="AE34" s="79">
        <v>9.0868811255294553</v>
      </c>
      <c r="AF34" s="79">
        <v>9.5858564030934552</v>
      </c>
      <c r="AG34" s="79">
        <v>10.30776606452379</v>
      </c>
      <c r="AH34" s="79">
        <v>18.329051930578508</v>
      </c>
      <c r="AI34" s="79">
        <v>23.037047450716496</v>
      </c>
      <c r="AJ34" s="79">
        <v>4.2861763392831795</v>
      </c>
      <c r="AK34" s="79">
        <v>3.8902501492683426</v>
      </c>
      <c r="AL34" s="79">
        <v>3.3628061967124445</v>
      </c>
      <c r="AM34" s="79">
        <v>4.2214794933953055</v>
      </c>
      <c r="AN34" s="79">
        <v>3.8907956754877375</v>
      </c>
      <c r="AO34" s="79">
        <v>3.121840875070145</v>
      </c>
      <c r="AP34" s="79">
        <v>2.8607183111279042</v>
      </c>
      <c r="AQ34" s="79">
        <v>3.3408654372427429</v>
      </c>
      <c r="AR34" s="79">
        <v>3.7842546209527681</v>
      </c>
      <c r="AS34" s="79">
        <v>2.953261628925814</v>
      </c>
      <c r="AT34" s="79">
        <v>5.8500815972074802</v>
      </c>
      <c r="AU34" s="79">
        <v>11.556077859399894</v>
      </c>
      <c r="AV34" s="79">
        <v>8.2520822281578212</v>
      </c>
      <c r="AW34" s="79">
        <v>8.3976479482894426</v>
      </c>
      <c r="AX34" s="79">
        <v>7.6163378960712347</v>
      </c>
      <c r="AY34" s="79">
        <v>8.7893880061486893</v>
      </c>
      <c r="AZ34" s="79">
        <v>11.173654021332856</v>
      </c>
      <c r="BA34" s="79">
        <v>13.5609654299111</v>
      </c>
      <c r="BB34" s="79">
        <v>8.7790441490798212</v>
      </c>
      <c r="BC34" s="79">
        <v>8.3050442272427425</v>
      </c>
      <c r="BD34" s="79">
        <v>6.8909325823147771</v>
      </c>
      <c r="BE34" s="79">
        <v>6.4518988345325585</v>
      </c>
      <c r="BF34" s="79">
        <v>8.0422290172074806</v>
      </c>
      <c r="BG34" s="79">
        <v>8.5174850723698903</v>
      </c>
      <c r="BH34" s="79">
        <v>10.329113959565712</v>
      </c>
      <c r="BI34" s="79">
        <v>9.8039251882077707</v>
      </c>
      <c r="BJ34" s="79">
        <v>8.7231580270712357</v>
      </c>
      <c r="BK34" s="79">
        <v>9.9536187445002806</v>
      </c>
      <c r="BL34" s="79">
        <v>8.582241066874829</v>
      </c>
      <c r="BM34" s="79">
        <v>7.0139151057003861</v>
      </c>
      <c r="BN34" s="79">
        <v>21.476553058886385</v>
      </c>
      <c r="BO34" s="79">
        <v>6.6429493318905797</v>
      </c>
      <c r="BP34" s="79">
        <v>5.4045311831573013</v>
      </c>
      <c r="BQ34" s="79">
        <v>23.338977632521033</v>
      </c>
      <c r="BR34" s="79">
        <v>8.5560702128257944</v>
      </c>
      <c r="BS34" s="79">
        <v>12.465249781369881</v>
      </c>
      <c r="BT34" s="79">
        <v>23.205064619801043</v>
      </c>
      <c r="BU34" s="79">
        <v>8.9803066074853071</v>
      </c>
      <c r="BV34" s="79">
        <v>7.7553975142611522</v>
      </c>
      <c r="BW34" s="79">
        <v>20.354439290855172</v>
      </c>
      <c r="BX34" s="79">
        <v>7.8374684489889876</v>
      </c>
      <c r="BY34" s="79">
        <v>6.855155723476396</v>
      </c>
      <c r="BZ34" s="79">
        <v>18.609632443863301</v>
      </c>
      <c r="CA34" s="79">
        <v>6.3727793367391588</v>
      </c>
      <c r="CB34" s="79">
        <v>19.233354687356968</v>
      </c>
      <c r="CC34" s="79">
        <v>17.394187414461292</v>
      </c>
      <c r="CD34" s="79">
        <v>6.9421824499197191</v>
      </c>
      <c r="CE34" s="79">
        <v>19.966768400381842</v>
      </c>
      <c r="CF34" s="79">
        <v>16.64918939717144</v>
      </c>
      <c r="CG34" s="79">
        <v>5.0198889420899757</v>
      </c>
      <c r="CH34" s="79">
        <v>19.727857418948773</v>
      </c>
      <c r="CI34" s="80">
        <v>20.670209744330926</v>
      </c>
    </row>
    <row r="35" spans="1:87">
      <c r="A35" s="86">
        <v>2132</v>
      </c>
      <c r="B35" s="94" t="s">
        <v>16</v>
      </c>
      <c r="C35" s="84">
        <f t="shared" si="363"/>
        <v>5.5555555555555559E-2</v>
      </c>
      <c r="D35" s="84">
        <f t="shared" si="364"/>
        <v>0</v>
      </c>
      <c r="E35" s="84">
        <f t="shared" si="365"/>
        <v>1.28977E-3</v>
      </c>
      <c r="F35" s="84">
        <f t="shared" si="366"/>
        <v>0.06</v>
      </c>
      <c r="G35" s="84">
        <f t="shared" si="367"/>
        <v>7.3211999999999999E-2</v>
      </c>
      <c r="H35" s="125">
        <f t="shared" si="368"/>
        <v>0</v>
      </c>
      <c r="I35" s="84">
        <f t="shared" si="369"/>
        <v>0</v>
      </c>
      <c r="J35" s="84">
        <f t="shared" si="370"/>
        <v>0</v>
      </c>
      <c r="K35" s="84">
        <f t="shared" si="371"/>
        <v>5.5555555555555559E-2</v>
      </c>
      <c r="L35" s="84">
        <f>+SUM(AN35:AP35)</f>
        <v>0</v>
      </c>
      <c r="M35" s="84">
        <f>+SUM(AQ35:AS35)</f>
        <v>0</v>
      </c>
      <c r="N35" s="84">
        <f>+SUM(AT35:AV35)</f>
        <v>0</v>
      </c>
      <c r="O35" s="84">
        <f>+SUM(AW35:AY35)</f>
        <v>0</v>
      </c>
      <c r="P35" s="84">
        <f>+SUM(AZ35:BB35)</f>
        <v>0</v>
      </c>
      <c r="Q35" s="84">
        <f>+SUM(BC35:BE35)</f>
        <v>0</v>
      </c>
      <c r="R35" s="84">
        <f>+SUM(BF35:BH35)</f>
        <v>1.28977E-3</v>
      </c>
      <c r="S35" s="84">
        <f>+SUM(BI35:BK35)</f>
        <v>0</v>
      </c>
      <c r="T35" s="84">
        <f>+SUM(BL35:BN35)</f>
        <v>0</v>
      </c>
      <c r="U35" s="84">
        <f>+SUM(BO35:BQ35)</f>
        <v>0</v>
      </c>
      <c r="V35" s="84">
        <f>+SUM(BR35:BT35)</f>
        <v>0</v>
      </c>
      <c r="W35" s="84">
        <f>+SUM(BU35:BW35)</f>
        <v>0.06</v>
      </c>
      <c r="X35" s="84">
        <f>+SUM(BX35:BZ35)</f>
        <v>0</v>
      </c>
      <c r="Y35" s="84">
        <f>+SUM(CA35:CC35)</f>
        <v>0</v>
      </c>
      <c r="Z35" s="84">
        <f>+SUM(CD35:CF35)</f>
        <v>0</v>
      </c>
      <c r="AA35" s="118">
        <f>+SUM(CG35:CI35)</f>
        <v>7.3211999999999999E-2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  <c r="AK35" s="79">
        <v>0</v>
      </c>
      <c r="AL35" s="79">
        <v>0</v>
      </c>
      <c r="AM35" s="79">
        <v>5.5555555555555559E-2</v>
      </c>
      <c r="AN35" s="79">
        <v>0</v>
      </c>
      <c r="AO35" s="79">
        <v>0</v>
      </c>
      <c r="AP35" s="79">
        <v>0</v>
      </c>
      <c r="AQ35" s="79">
        <v>0</v>
      </c>
      <c r="AR35" s="79">
        <v>0</v>
      </c>
      <c r="AS35" s="79">
        <v>0</v>
      </c>
      <c r="AT35" s="79">
        <v>0</v>
      </c>
      <c r="AU35" s="79">
        <v>0</v>
      </c>
      <c r="AV35" s="79">
        <v>0</v>
      </c>
      <c r="AW35" s="79">
        <v>0</v>
      </c>
      <c r="AX35" s="79">
        <v>0</v>
      </c>
      <c r="AY35" s="79">
        <v>0</v>
      </c>
      <c r="AZ35" s="79">
        <v>0</v>
      </c>
      <c r="BA35" s="79">
        <v>0</v>
      </c>
      <c r="BB35" s="79">
        <v>0</v>
      </c>
      <c r="BC35" s="79">
        <v>0</v>
      </c>
      <c r="BD35" s="79">
        <v>0</v>
      </c>
      <c r="BE35" s="79">
        <v>0</v>
      </c>
      <c r="BF35" s="79">
        <v>0</v>
      </c>
      <c r="BG35" s="79">
        <v>0</v>
      </c>
      <c r="BH35" s="79">
        <v>1.28977E-3</v>
      </c>
      <c r="BI35" s="79">
        <v>0</v>
      </c>
      <c r="BJ35" s="79">
        <v>0</v>
      </c>
      <c r="BK35" s="79">
        <v>0</v>
      </c>
      <c r="BL35" s="79">
        <v>0</v>
      </c>
      <c r="BM35" s="79">
        <v>0</v>
      </c>
      <c r="BN35" s="79">
        <v>0</v>
      </c>
      <c r="BO35" s="79">
        <v>0</v>
      </c>
      <c r="BP35" s="79">
        <v>0</v>
      </c>
      <c r="BQ35" s="79">
        <v>0</v>
      </c>
      <c r="BR35" s="79">
        <v>0</v>
      </c>
      <c r="BS35" s="79">
        <v>0</v>
      </c>
      <c r="BT35" s="79">
        <v>0</v>
      </c>
      <c r="BU35" s="79">
        <v>0</v>
      </c>
      <c r="BV35" s="79">
        <v>0</v>
      </c>
      <c r="BW35" s="79">
        <v>0.06</v>
      </c>
      <c r="BX35" s="79">
        <v>0</v>
      </c>
      <c r="BY35" s="79">
        <v>0</v>
      </c>
      <c r="BZ35" s="79">
        <v>0</v>
      </c>
      <c r="CA35" s="79">
        <v>0</v>
      </c>
      <c r="CB35" s="79">
        <v>0</v>
      </c>
      <c r="CC35" s="79">
        <v>0</v>
      </c>
      <c r="CD35" s="79">
        <v>0</v>
      </c>
      <c r="CE35" s="79">
        <v>0</v>
      </c>
      <c r="CF35" s="79">
        <v>0</v>
      </c>
      <c r="CG35" s="79">
        <v>0</v>
      </c>
      <c r="CH35" s="79">
        <v>0</v>
      </c>
      <c r="CI35" s="80">
        <v>7.3211999999999999E-2</v>
      </c>
    </row>
    <row r="36" spans="1:87">
      <c r="A36" s="86">
        <v>214</v>
      </c>
      <c r="B36" s="116" t="s">
        <v>25</v>
      </c>
      <c r="C36" s="84">
        <f t="shared" si="363"/>
        <v>0</v>
      </c>
      <c r="D36" s="84">
        <f t="shared" si="364"/>
        <v>0.86137668000000001</v>
      </c>
      <c r="E36" s="84">
        <f t="shared" si="365"/>
        <v>10.45216585</v>
      </c>
      <c r="F36" s="84">
        <f t="shared" si="366"/>
        <v>0.49078781000000005</v>
      </c>
      <c r="G36" s="84">
        <f t="shared" si="367"/>
        <v>6.6296330000000001E-2</v>
      </c>
      <c r="H36" s="125">
        <f t="shared" si="368"/>
        <v>0</v>
      </c>
      <c r="I36" s="84">
        <f t="shared" si="369"/>
        <v>0</v>
      </c>
      <c r="J36" s="84">
        <f t="shared" si="370"/>
        <v>0</v>
      </c>
      <c r="K36" s="84">
        <f t="shared" si="371"/>
        <v>0</v>
      </c>
      <c r="L36" s="84">
        <f>+SUM(AN36:AP36)</f>
        <v>0.15499014000000003</v>
      </c>
      <c r="M36" s="84">
        <f>+SUM(AQ36:AS36)</f>
        <v>0.23248521000000005</v>
      </c>
      <c r="N36" s="84">
        <f>+SUM(AT36:AV36)</f>
        <v>0.24141612000000001</v>
      </c>
      <c r="O36" s="84">
        <f>+SUM(AW36:AY36)</f>
        <v>0.23248521000000005</v>
      </c>
      <c r="P36" s="84">
        <f>+SUM(AZ36:BB36)</f>
        <v>0.68749470000000001</v>
      </c>
      <c r="Q36" s="84">
        <f>+SUM(BC36:BE36)</f>
        <v>0.50088105000000005</v>
      </c>
      <c r="R36" s="84">
        <f>+SUM(BF36:BH36)</f>
        <v>0.49275404999999983</v>
      </c>
      <c r="S36" s="84">
        <f>+SUM(BI36:BK36)</f>
        <v>8.7710360500000011</v>
      </c>
      <c r="T36" s="84">
        <f>+SUM(BL36:BN36)</f>
        <v>3.7011800000000011E-2</v>
      </c>
      <c r="U36" s="84">
        <f>+SUM(BO36:BQ36)</f>
        <v>0.1214538</v>
      </c>
      <c r="V36" s="84">
        <f>+SUM(BR36:BT36)</f>
        <v>0.23379834999999999</v>
      </c>
      <c r="W36" s="84">
        <f>+SUM(BU36:BW36)</f>
        <v>9.8523860000000005E-2</v>
      </c>
      <c r="X36" s="84">
        <f>+SUM(BX36:BZ36)</f>
        <v>1.531602E-2</v>
      </c>
      <c r="Y36" s="84">
        <f>+SUM(CA36:CC36)</f>
        <v>1.8075149999999998E-2</v>
      </c>
      <c r="Z36" s="84">
        <f>+SUM(CD36:CF36)</f>
        <v>2.0481839999999998E-2</v>
      </c>
      <c r="AA36" s="118">
        <f>+SUM(CG36:CI36)</f>
        <v>1.2423320000000002E-2</v>
      </c>
      <c r="AB36" s="109">
        <v>0</v>
      </c>
      <c r="AC36" s="109">
        <v>0</v>
      </c>
      <c r="AD36" s="109">
        <v>0</v>
      </c>
      <c r="AE36" s="109">
        <v>0</v>
      </c>
      <c r="AF36" s="109">
        <v>0</v>
      </c>
      <c r="AG36" s="109">
        <v>0</v>
      </c>
      <c r="AH36" s="109">
        <v>0</v>
      </c>
      <c r="AI36" s="109">
        <v>0</v>
      </c>
      <c r="AJ36" s="109">
        <v>0</v>
      </c>
      <c r="AK36" s="109">
        <v>0</v>
      </c>
      <c r="AL36" s="109">
        <v>0</v>
      </c>
      <c r="AM36" s="109">
        <v>0</v>
      </c>
      <c r="AN36" s="109">
        <v>7.7495070000000013E-2</v>
      </c>
      <c r="AO36" s="109">
        <v>7.7495070000000013E-2</v>
      </c>
      <c r="AP36" s="109">
        <v>0</v>
      </c>
      <c r="AQ36" s="109">
        <v>7.7495070000000013E-2</v>
      </c>
      <c r="AR36" s="109">
        <v>7.7495070000000013E-2</v>
      </c>
      <c r="AS36" s="109">
        <v>7.7495070000000013E-2</v>
      </c>
      <c r="AT36" s="109">
        <v>7.7495070000000013E-2</v>
      </c>
      <c r="AU36" s="109">
        <v>8.6425979999999999E-2</v>
      </c>
      <c r="AV36" s="109">
        <v>7.7495070000000013E-2</v>
      </c>
      <c r="AW36" s="109">
        <v>7.7495070000000013E-2</v>
      </c>
      <c r="AX36" s="109">
        <v>7.7495070000000013E-2</v>
      </c>
      <c r="AY36" s="109">
        <v>7.7495070000000013E-2</v>
      </c>
      <c r="AZ36" s="109">
        <v>0</v>
      </c>
      <c r="BA36" s="109">
        <v>0.15166935000000001</v>
      </c>
      <c r="BB36" s="109">
        <v>0.53582534999999998</v>
      </c>
      <c r="BC36" s="109">
        <v>0.21158535000000001</v>
      </c>
      <c r="BD36" s="109">
        <v>9.3320349999999996E-2</v>
      </c>
      <c r="BE36" s="109">
        <v>0.19597535000000002</v>
      </c>
      <c r="BF36" s="109">
        <v>0.11056235</v>
      </c>
      <c r="BG36" s="109">
        <v>0.22307335</v>
      </c>
      <c r="BH36" s="109">
        <v>0.15911834999999988</v>
      </c>
      <c r="BI36" s="109">
        <v>6.1681349999999996E-2</v>
      </c>
      <c r="BJ36" s="109">
        <v>0.29587734999999998</v>
      </c>
      <c r="BK36" s="109">
        <v>8.4134773500000009</v>
      </c>
      <c r="BL36" s="109">
        <v>0</v>
      </c>
      <c r="BM36" s="109">
        <v>0</v>
      </c>
      <c r="BN36" s="109">
        <v>3.7011800000000011E-2</v>
      </c>
      <c r="BO36" s="109">
        <v>6.07269E-2</v>
      </c>
      <c r="BP36" s="109">
        <v>3.036345E-2</v>
      </c>
      <c r="BQ36" s="109">
        <v>3.036345E-2</v>
      </c>
      <c r="BR36" s="109">
        <v>4.4966449999999991E-2</v>
      </c>
      <c r="BS36" s="109">
        <v>9.0100449999999999E-2</v>
      </c>
      <c r="BT36" s="109">
        <v>9.8731449999999998E-2</v>
      </c>
      <c r="BU36" s="109">
        <v>3.0420320000000001E-2</v>
      </c>
      <c r="BV36" s="109">
        <v>3.6793930000000002E-2</v>
      </c>
      <c r="BW36" s="109">
        <v>3.1309610000000002E-2</v>
      </c>
      <c r="BX36" s="109">
        <v>5.4790000000000002E-5</v>
      </c>
      <c r="BY36" s="109">
        <v>2.6727699999999997E-3</v>
      </c>
      <c r="BZ36" s="109">
        <v>1.2588459999999999E-2</v>
      </c>
      <c r="CA36" s="109">
        <v>4.4851199999999996E-3</v>
      </c>
      <c r="CB36" s="109">
        <v>8.3964699999999996E-3</v>
      </c>
      <c r="CC36" s="109">
        <v>5.1935599999999998E-3</v>
      </c>
      <c r="CD36" s="109">
        <v>4.03814E-3</v>
      </c>
      <c r="CE36" s="109">
        <v>1.3705579999999998E-2</v>
      </c>
      <c r="CF36" s="109">
        <v>2.7381199999999997E-3</v>
      </c>
      <c r="CG36" s="109">
        <v>4.0399199999999998E-3</v>
      </c>
      <c r="CH36" s="109">
        <v>2.7509100000000005E-3</v>
      </c>
      <c r="CI36" s="117">
        <v>5.6324900000000004E-3</v>
      </c>
    </row>
    <row r="37" spans="1:87">
      <c r="A37" s="86">
        <v>215</v>
      </c>
      <c r="B37" s="116" t="s">
        <v>27</v>
      </c>
      <c r="C37" s="109">
        <f t="shared" ref="C37:AB37" si="372">+SUM(C38:C40)</f>
        <v>0</v>
      </c>
      <c r="D37" s="109">
        <f t="shared" si="372"/>
        <v>0</v>
      </c>
      <c r="E37" s="109">
        <f t="shared" si="372"/>
        <v>0</v>
      </c>
      <c r="F37" s="109">
        <f t="shared" si="372"/>
        <v>0</v>
      </c>
      <c r="G37" s="109">
        <f t="shared" si="372"/>
        <v>0</v>
      </c>
      <c r="H37" s="127">
        <f t="shared" si="372"/>
        <v>0</v>
      </c>
      <c r="I37" s="109">
        <f t="shared" si="372"/>
        <v>0</v>
      </c>
      <c r="J37" s="109">
        <f t="shared" si="372"/>
        <v>0</v>
      </c>
      <c r="K37" s="109">
        <f t="shared" si="372"/>
        <v>0</v>
      </c>
      <c r="L37" s="109">
        <f t="shared" si="372"/>
        <v>0</v>
      </c>
      <c r="M37" s="109">
        <f t="shared" si="372"/>
        <v>0</v>
      </c>
      <c r="N37" s="109">
        <f t="shared" si="372"/>
        <v>0</v>
      </c>
      <c r="O37" s="109">
        <f t="shared" si="372"/>
        <v>0</v>
      </c>
      <c r="P37" s="109">
        <f t="shared" si="372"/>
        <v>0</v>
      </c>
      <c r="Q37" s="109">
        <f t="shared" si="372"/>
        <v>0</v>
      </c>
      <c r="R37" s="109">
        <f t="shared" si="372"/>
        <v>0</v>
      </c>
      <c r="S37" s="109">
        <f t="shared" si="372"/>
        <v>0</v>
      </c>
      <c r="T37" s="109">
        <f t="shared" si="372"/>
        <v>0</v>
      </c>
      <c r="U37" s="109">
        <f t="shared" si="372"/>
        <v>0</v>
      </c>
      <c r="V37" s="109">
        <f t="shared" si="372"/>
        <v>0</v>
      </c>
      <c r="W37" s="109">
        <f t="shared" si="372"/>
        <v>0</v>
      </c>
      <c r="X37" s="109">
        <f t="shared" si="372"/>
        <v>0</v>
      </c>
      <c r="Y37" s="109">
        <f t="shared" si="372"/>
        <v>0</v>
      </c>
      <c r="Z37" s="109">
        <f t="shared" si="372"/>
        <v>0</v>
      </c>
      <c r="AA37" s="117">
        <f t="shared" si="372"/>
        <v>0</v>
      </c>
      <c r="AB37" s="109">
        <f t="shared" si="372"/>
        <v>0</v>
      </c>
      <c r="AC37" s="109">
        <f t="shared" ref="AC37:AK37" si="373">+SUM(AC38:AC40)</f>
        <v>0</v>
      </c>
      <c r="AD37" s="109">
        <f t="shared" si="373"/>
        <v>0</v>
      </c>
      <c r="AE37" s="109">
        <f t="shared" si="373"/>
        <v>0</v>
      </c>
      <c r="AF37" s="109">
        <f t="shared" si="373"/>
        <v>0</v>
      </c>
      <c r="AG37" s="109">
        <f t="shared" si="373"/>
        <v>0</v>
      </c>
      <c r="AH37" s="109">
        <f t="shared" si="373"/>
        <v>0</v>
      </c>
      <c r="AI37" s="109">
        <f t="shared" si="373"/>
        <v>0</v>
      </c>
      <c r="AJ37" s="109">
        <f t="shared" si="373"/>
        <v>0</v>
      </c>
      <c r="AK37" s="109">
        <f t="shared" si="373"/>
        <v>0</v>
      </c>
      <c r="AL37" s="109">
        <f t="shared" ref="AL37" si="374">+SUM(AL38:AL40)</f>
        <v>0</v>
      </c>
      <c r="AM37" s="109">
        <f t="shared" ref="AM37" si="375">+SUM(AM38:AM40)</f>
        <v>0</v>
      </c>
      <c r="AN37" s="109">
        <f t="shared" ref="AN37" si="376">+SUM(AN38:AN40)</f>
        <v>0</v>
      </c>
      <c r="AO37" s="109">
        <f t="shared" ref="AO37" si="377">+SUM(AO38:AO40)</f>
        <v>0</v>
      </c>
      <c r="AP37" s="109">
        <f t="shared" ref="AP37" si="378">+SUM(AP38:AP40)</f>
        <v>0</v>
      </c>
      <c r="AQ37" s="109">
        <f t="shared" ref="AQ37" si="379">+SUM(AQ38:AQ40)</f>
        <v>0</v>
      </c>
      <c r="AR37" s="109">
        <f t="shared" ref="AR37" si="380">+SUM(AR38:AR40)</f>
        <v>0</v>
      </c>
      <c r="AS37" s="109">
        <f t="shared" ref="AS37:AT37" si="381">+SUM(AS38:AS40)</f>
        <v>0</v>
      </c>
      <c r="AT37" s="109">
        <f t="shared" si="381"/>
        <v>0</v>
      </c>
      <c r="AU37" s="109">
        <f t="shared" ref="AU37" si="382">+SUM(AU38:AU40)</f>
        <v>0</v>
      </c>
      <c r="AV37" s="109">
        <f t="shared" ref="AV37" si="383">+SUM(AV38:AV40)</f>
        <v>0</v>
      </c>
      <c r="AW37" s="109">
        <f t="shared" ref="AW37" si="384">+SUM(AW38:AW40)</f>
        <v>0</v>
      </c>
      <c r="AX37" s="109">
        <f t="shared" ref="AX37" si="385">+SUM(AX38:AX40)</f>
        <v>0</v>
      </c>
      <c r="AY37" s="109">
        <f t="shared" ref="AY37" si="386">+SUM(AY38:AY40)</f>
        <v>0</v>
      </c>
      <c r="AZ37" s="109">
        <f t="shared" ref="AZ37" si="387">+SUM(AZ38:AZ40)</f>
        <v>0</v>
      </c>
      <c r="BA37" s="109">
        <f t="shared" ref="BA37" si="388">+SUM(BA38:BA40)</f>
        <v>0</v>
      </c>
      <c r="BB37" s="109">
        <f t="shared" ref="BB37:BC37" si="389">+SUM(BB38:BB40)</f>
        <v>0</v>
      </c>
      <c r="BC37" s="109">
        <f t="shared" si="389"/>
        <v>0</v>
      </c>
      <c r="BD37" s="109">
        <f t="shared" ref="BD37" si="390">+SUM(BD38:BD40)</f>
        <v>0</v>
      </c>
      <c r="BE37" s="109">
        <f t="shared" ref="BE37" si="391">+SUM(BE38:BE40)</f>
        <v>0</v>
      </c>
      <c r="BF37" s="109">
        <f t="shared" ref="BF37" si="392">+SUM(BF38:BF40)</f>
        <v>0</v>
      </c>
      <c r="BG37" s="109">
        <f t="shared" ref="BG37" si="393">+SUM(BG38:BG40)</f>
        <v>0</v>
      </c>
      <c r="BH37" s="109">
        <f t="shared" ref="BH37" si="394">+SUM(BH38:BH40)</f>
        <v>0</v>
      </c>
      <c r="BI37" s="109">
        <f t="shared" ref="BI37" si="395">+SUM(BI38:BI40)</f>
        <v>0</v>
      </c>
      <c r="BJ37" s="109">
        <f t="shared" ref="BJ37" si="396">+SUM(BJ38:BJ40)</f>
        <v>0</v>
      </c>
      <c r="BK37" s="109">
        <f t="shared" ref="BK37:BL37" si="397">+SUM(BK38:BK40)</f>
        <v>0</v>
      </c>
      <c r="BL37" s="109">
        <f t="shared" si="397"/>
        <v>0</v>
      </c>
      <c r="BM37" s="109">
        <f t="shared" ref="BM37" si="398">+SUM(BM38:BM40)</f>
        <v>0</v>
      </c>
      <c r="BN37" s="109">
        <f t="shared" ref="BN37" si="399">+SUM(BN38:BN40)</f>
        <v>0</v>
      </c>
      <c r="BO37" s="109">
        <f t="shared" ref="BO37" si="400">+SUM(BO38:BO40)</f>
        <v>0</v>
      </c>
      <c r="BP37" s="109">
        <f t="shared" ref="BP37" si="401">+SUM(BP38:BP40)</f>
        <v>0</v>
      </c>
      <c r="BQ37" s="109">
        <f t="shared" ref="BQ37" si="402">+SUM(BQ38:BQ40)</f>
        <v>0</v>
      </c>
      <c r="BR37" s="109">
        <f t="shared" ref="BR37" si="403">+SUM(BR38:BR40)</f>
        <v>0</v>
      </c>
      <c r="BS37" s="109">
        <f t="shared" ref="BS37" si="404">+SUM(BS38:BS40)</f>
        <v>0</v>
      </c>
      <c r="BT37" s="109">
        <f t="shared" ref="BT37:BU37" si="405">+SUM(BT38:BT40)</f>
        <v>0</v>
      </c>
      <c r="BU37" s="109">
        <f t="shared" si="405"/>
        <v>0</v>
      </c>
      <c r="BV37" s="109">
        <f t="shared" ref="BV37" si="406">+SUM(BV38:BV40)</f>
        <v>0</v>
      </c>
      <c r="BW37" s="109">
        <f t="shared" ref="BW37" si="407">+SUM(BW38:BW40)</f>
        <v>0</v>
      </c>
      <c r="BX37" s="109">
        <f t="shared" ref="BX37" si="408">+SUM(BX38:BX40)</f>
        <v>0</v>
      </c>
      <c r="BY37" s="109">
        <f t="shared" ref="BY37" si="409">+SUM(BY38:BY40)</f>
        <v>0</v>
      </c>
      <c r="BZ37" s="109">
        <f t="shared" ref="BZ37" si="410">+SUM(BZ38:BZ40)</f>
        <v>0</v>
      </c>
      <c r="CA37" s="109">
        <f t="shared" ref="CA37" si="411">+SUM(CA38:CA40)</f>
        <v>0</v>
      </c>
      <c r="CB37" s="109">
        <f t="shared" ref="CB37" si="412">+SUM(CB38:CB40)</f>
        <v>0</v>
      </c>
      <c r="CC37" s="109">
        <f t="shared" ref="CC37:CD37" si="413">+SUM(CC38:CC40)</f>
        <v>0</v>
      </c>
      <c r="CD37" s="109">
        <f t="shared" si="413"/>
        <v>0</v>
      </c>
      <c r="CE37" s="109">
        <f t="shared" ref="CE37" si="414">+SUM(CE38:CE40)</f>
        <v>0</v>
      </c>
      <c r="CF37" s="109">
        <f t="shared" ref="CF37" si="415">+SUM(CF38:CF40)</f>
        <v>0</v>
      </c>
      <c r="CG37" s="109">
        <f t="shared" ref="CG37" si="416">+SUM(CG38:CG40)</f>
        <v>0</v>
      </c>
      <c r="CH37" s="109">
        <f t="shared" ref="CH37" si="417">+SUM(CH38:CH40)</f>
        <v>0</v>
      </c>
      <c r="CI37" s="117">
        <f t="shared" ref="CI37" si="418">+SUM(CI38:CI40)</f>
        <v>0</v>
      </c>
    </row>
    <row r="38" spans="1:87" hidden="1">
      <c r="A38" s="86">
        <v>2151</v>
      </c>
      <c r="B38" s="88" t="s">
        <v>36</v>
      </c>
      <c r="C38" s="84">
        <f>+SUM(AB38:AM38)</f>
        <v>0</v>
      </c>
      <c r="D38" s="84">
        <f>+SUM(AN38:AY38)</f>
        <v>0</v>
      </c>
      <c r="E38" s="84">
        <f>+SUM(AZ38:BK38)</f>
        <v>0</v>
      </c>
      <c r="F38" s="84">
        <f>+SUM(BL38:BW38)</f>
        <v>0</v>
      </c>
      <c r="G38" s="84">
        <f>+SUM(BX38:CI38)</f>
        <v>0</v>
      </c>
      <c r="H38" s="125">
        <f t="shared" ref="H38:H41" si="419">+SUM(AB38:AD38)</f>
        <v>0</v>
      </c>
      <c r="I38" s="84">
        <f t="shared" ref="I38:I41" si="420">+SUM(AE38:AG38)</f>
        <v>0</v>
      </c>
      <c r="J38" s="84">
        <f t="shared" ref="J38:J41" si="421">+SUM(AH38:AJ38)</f>
        <v>0</v>
      </c>
      <c r="K38" s="84">
        <f t="shared" ref="K38:K41" si="422">+SUM(AK38:AM38)</f>
        <v>0</v>
      </c>
      <c r="L38" s="84">
        <f>+SUM(AN38:AP38)</f>
        <v>0</v>
      </c>
      <c r="M38" s="84">
        <f>+SUM(AQ38:AS38)</f>
        <v>0</v>
      </c>
      <c r="N38" s="84">
        <f>+SUM(AT38:AV38)</f>
        <v>0</v>
      </c>
      <c r="O38" s="84">
        <f>+SUM(AW38:AY38)</f>
        <v>0</v>
      </c>
      <c r="P38" s="84">
        <f>+SUM(AZ38:BB38)</f>
        <v>0</v>
      </c>
      <c r="Q38" s="84">
        <f>+SUM(BC38:BE38)</f>
        <v>0</v>
      </c>
      <c r="R38" s="84">
        <f>+SUM(BF38:BH38)</f>
        <v>0</v>
      </c>
      <c r="S38" s="84">
        <f>+SUM(BI38:BK38)</f>
        <v>0</v>
      </c>
      <c r="T38" s="84">
        <f>+SUM(BL38:BN38)</f>
        <v>0</v>
      </c>
      <c r="U38" s="84">
        <f>+SUM(BO38:BQ38)</f>
        <v>0</v>
      </c>
      <c r="V38" s="84">
        <f>+SUM(BR38:BT38)</f>
        <v>0</v>
      </c>
      <c r="W38" s="84">
        <f>+SUM(BU38:BW38)</f>
        <v>0</v>
      </c>
      <c r="X38" s="84">
        <f>+SUM(BX38:BZ38)</f>
        <v>0</v>
      </c>
      <c r="Y38" s="84">
        <f>+SUM(CA38:CC38)</f>
        <v>0</v>
      </c>
      <c r="Z38" s="84">
        <f>+SUM(CD38:CF38)</f>
        <v>0</v>
      </c>
      <c r="AA38" s="118">
        <f>+SUM(CG38:CI38)</f>
        <v>0</v>
      </c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17"/>
    </row>
    <row r="39" spans="1:87" hidden="1">
      <c r="A39" s="86">
        <v>2152</v>
      </c>
      <c r="B39" s="88" t="s">
        <v>37</v>
      </c>
      <c r="C39" s="84">
        <f>+SUM(AB39:AM39)</f>
        <v>0</v>
      </c>
      <c r="D39" s="84">
        <f>+SUM(AN39:AY39)</f>
        <v>0</v>
      </c>
      <c r="E39" s="84">
        <f>+SUM(AZ39:BK39)</f>
        <v>0</v>
      </c>
      <c r="F39" s="84">
        <f>+SUM(BL39:BW39)</f>
        <v>0</v>
      </c>
      <c r="G39" s="84">
        <f>+SUM(BX39:CI39)</f>
        <v>0</v>
      </c>
      <c r="H39" s="125">
        <f t="shared" si="419"/>
        <v>0</v>
      </c>
      <c r="I39" s="84">
        <f t="shared" si="420"/>
        <v>0</v>
      </c>
      <c r="J39" s="84">
        <f t="shared" si="421"/>
        <v>0</v>
      </c>
      <c r="K39" s="84">
        <f t="shared" si="422"/>
        <v>0</v>
      </c>
      <c r="L39" s="84">
        <f>+SUM(AN39:AP39)</f>
        <v>0</v>
      </c>
      <c r="M39" s="84">
        <f>+SUM(AQ39:AS39)</f>
        <v>0</v>
      </c>
      <c r="N39" s="84">
        <f>+SUM(AT39:AV39)</f>
        <v>0</v>
      </c>
      <c r="O39" s="84">
        <f>+SUM(AW39:AY39)</f>
        <v>0</v>
      </c>
      <c r="P39" s="84">
        <f>+SUM(AZ39:BB39)</f>
        <v>0</v>
      </c>
      <c r="Q39" s="84">
        <f>+SUM(BC39:BE39)</f>
        <v>0</v>
      </c>
      <c r="R39" s="84">
        <f>+SUM(BF39:BH39)</f>
        <v>0</v>
      </c>
      <c r="S39" s="84">
        <f>+SUM(BI39:BK39)</f>
        <v>0</v>
      </c>
      <c r="T39" s="84">
        <f>+SUM(BL39:BN39)</f>
        <v>0</v>
      </c>
      <c r="U39" s="84">
        <f>+SUM(BO39:BQ39)</f>
        <v>0</v>
      </c>
      <c r="V39" s="84">
        <f>+SUM(BR39:BT39)</f>
        <v>0</v>
      </c>
      <c r="W39" s="84">
        <f>+SUM(BU39:BW39)</f>
        <v>0</v>
      </c>
      <c r="X39" s="84">
        <f>+SUM(BX39:BZ39)</f>
        <v>0</v>
      </c>
      <c r="Y39" s="84">
        <f>+SUM(CA39:CC39)</f>
        <v>0</v>
      </c>
      <c r="Z39" s="84">
        <f>+SUM(CD39:CF39)</f>
        <v>0</v>
      </c>
      <c r="AA39" s="118">
        <f>+SUM(CG39:CI39)</f>
        <v>0</v>
      </c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17"/>
    </row>
    <row r="40" spans="1:87" hidden="1">
      <c r="A40" s="86">
        <v>2153</v>
      </c>
      <c r="B40" s="88" t="s">
        <v>38</v>
      </c>
      <c r="C40" s="84">
        <f>+SUM(AB40:AM40)</f>
        <v>0</v>
      </c>
      <c r="D40" s="84">
        <f>+SUM(AN40:AY40)</f>
        <v>0</v>
      </c>
      <c r="E40" s="84">
        <f>+SUM(AZ40:BK40)</f>
        <v>0</v>
      </c>
      <c r="F40" s="84">
        <f>+SUM(BL40:BW40)</f>
        <v>0</v>
      </c>
      <c r="G40" s="84">
        <f>+SUM(BX40:CI40)</f>
        <v>0</v>
      </c>
      <c r="H40" s="125">
        <f t="shared" si="419"/>
        <v>0</v>
      </c>
      <c r="I40" s="84">
        <f t="shared" si="420"/>
        <v>0</v>
      </c>
      <c r="J40" s="84">
        <f t="shared" si="421"/>
        <v>0</v>
      </c>
      <c r="K40" s="84">
        <f t="shared" si="422"/>
        <v>0</v>
      </c>
      <c r="L40" s="84">
        <f>+SUM(AN40:AP40)</f>
        <v>0</v>
      </c>
      <c r="M40" s="84">
        <f>+SUM(AQ40:AS40)</f>
        <v>0</v>
      </c>
      <c r="N40" s="84">
        <f>+SUM(AT40:AV40)</f>
        <v>0</v>
      </c>
      <c r="O40" s="84">
        <f>+SUM(AW40:AY40)</f>
        <v>0</v>
      </c>
      <c r="P40" s="84">
        <f>+SUM(AZ40:BB40)</f>
        <v>0</v>
      </c>
      <c r="Q40" s="84">
        <f>+SUM(BC40:BE40)</f>
        <v>0</v>
      </c>
      <c r="R40" s="84">
        <f>+SUM(BF40:BH40)</f>
        <v>0</v>
      </c>
      <c r="S40" s="84">
        <f>+SUM(BI40:BK40)</f>
        <v>0</v>
      </c>
      <c r="T40" s="84">
        <f>+SUM(BL40:BN40)</f>
        <v>0</v>
      </c>
      <c r="U40" s="84">
        <f>+SUM(BO40:BQ40)</f>
        <v>0</v>
      </c>
      <c r="V40" s="84">
        <f>+SUM(BR40:BT40)</f>
        <v>0</v>
      </c>
      <c r="W40" s="84">
        <f>+SUM(BU40:BW40)</f>
        <v>0</v>
      </c>
      <c r="X40" s="84">
        <f>+SUM(BX40:BZ40)</f>
        <v>0</v>
      </c>
      <c r="Y40" s="84">
        <f>+SUM(CA40:CC40)</f>
        <v>0</v>
      </c>
      <c r="Z40" s="84">
        <f>+SUM(CD40:CF40)</f>
        <v>0</v>
      </c>
      <c r="AA40" s="118">
        <f>+SUM(CG40:CI40)</f>
        <v>0</v>
      </c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17"/>
    </row>
    <row r="41" spans="1:87">
      <c r="A41" s="86">
        <v>216</v>
      </c>
      <c r="B41" s="116" t="s">
        <v>61</v>
      </c>
      <c r="C41" s="84">
        <f>+SUM(AB41:AM41)</f>
        <v>0</v>
      </c>
      <c r="D41" s="84">
        <f>+SUM(AN41:AY41)</f>
        <v>0</v>
      </c>
      <c r="E41" s="84">
        <f>+SUM(AZ41:BK41)</f>
        <v>0</v>
      </c>
      <c r="F41" s="84">
        <f>+SUM(BL41:BW41)</f>
        <v>0</v>
      </c>
      <c r="G41" s="84">
        <f>+SUM(BX41:CI41)</f>
        <v>0</v>
      </c>
      <c r="H41" s="125">
        <f t="shared" si="419"/>
        <v>0</v>
      </c>
      <c r="I41" s="84">
        <f t="shared" si="420"/>
        <v>0</v>
      </c>
      <c r="J41" s="84">
        <f t="shared" si="421"/>
        <v>0</v>
      </c>
      <c r="K41" s="84">
        <f t="shared" si="422"/>
        <v>0</v>
      </c>
      <c r="L41" s="84">
        <f>+SUM(AN41:AP41)</f>
        <v>0</v>
      </c>
      <c r="M41" s="84">
        <f>+SUM(AQ41:AS41)</f>
        <v>0</v>
      </c>
      <c r="N41" s="84">
        <f>+SUM(AT41:AV41)</f>
        <v>0</v>
      </c>
      <c r="O41" s="84">
        <f>+SUM(AW41:AY41)</f>
        <v>0</v>
      </c>
      <c r="P41" s="84">
        <f>+SUM(AZ41:BB41)</f>
        <v>0</v>
      </c>
      <c r="Q41" s="84">
        <f>+SUM(BC41:BE41)</f>
        <v>0</v>
      </c>
      <c r="R41" s="84">
        <f>+SUM(BF41:BH41)</f>
        <v>0</v>
      </c>
      <c r="S41" s="84">
        <f>+SUM(BI41:BK41)</f>
        <v>0</v>
      </c>
      <c r="T41" s="84">
        <f>+SUM(BL41:BN41)</f>
        <v>0</v>
      </c>
      <c r="U41" s="84">
        <f>+SUM(BO41:BQ41)</f>
        <v>0</v>
      </c>
      <c r="V41" s="84">
        <f>+SUM(BR41:BT41)</f>
        <v>0</v>
      </c>
      <c r="W41" s="84">
        <f>+SUM(BU41:BW41)</f>
        <v>0</v>
      </c>
      <c r="X41" s="84">
        <f>+SUM(BX41:BZ41)</f>
        <v>0</v>
      </c>
      <c r="Y41" s="84">
        <f>+SUM(CA41:CC41)</f>
        <v>0</v>
      </c>
      <c r="Z41" s="84">
        <f>+SUM(CD41:CF41)</f>
        <v>0</v>
      </c>
      <c r="AA41" s="118">
        <f>+SUM(CG41:CI41)</f>
        <v>0</v>
      </c>
      <c r="AB41" s="109">
        <v>0</v>
      </c>
      <c r="AC41" s="109">
        <v>0</v>
      </c>
      <c r="AD41" s="109">
        <v>0</v>
      </c>
      <c r="AE41" s="109">
        <v>0</v>
      </c>
      <c r="AF41" s="109">
        <v>0</v>
      </c>
      <c r="AG41" s="109">
        <v>0</v>
      </c>
      <c r="AH41" s="109">
        <v>0</v>
      </c>
      <c r="AI41" s="109">
        <v>0</v>
      </c>
      <c r="AJ41" s="109">
        <v>0</v>
      </c>
      <c r="AK41" s="109">
        <v>0</v>
      </c>
      <c r="AL41" s="109">
        <v>0</v>
      </c>
      <c r="AM41" s="109">
        <v>0</v>
      </c>
      <c r="AN41" s="109">
        <v>0</v>
      </c>
      <c r="AO41" s="109">
        <v>0</v>
      </c>
      <c r="AP41" s="109">
        <v>0</v>
      </c>
      <c r="AQ41" s="109">
        <v>0</v>
      </c>
      <c r="AR41" s="109">
        <v>0</v>
      </c>
      <c r="AS41" s="109">
        <v>0</v>
      </c>
      <c r="AT41" s="109">
        <v>0</v>
      </c>
      <c r="AU41" s="109">
        <v>0</v>
      </c>
      <c r="AV41" s="109">
        <v>0</v>
      </c>
      <c r="AW41" s="109">
        <v>0</v>
      </c>
      <c r="AX41" s="109">
        <v>0</v>
      </c>
      <c r="AY41" s="109">
        <v>0</v>
      </c>
      <c r="AZ41" s="109">
        <v>0</v>
      </c>
      <c r="BA41" s="109">
        <v>0</v>
      </c>
      <c r="BB41" s="109">
        <v>0</v>
      </c>
      <c r="BC41" s="109">
        <v>0</v>
      </c>
      <c r="BD41" s="109">
        <v>0</v>
      </c>
      <c r="BE41" s="109">
        <v>0</v>
      </c>
      <c r="BF41" s="109">
        <v>0</v>
      </c>
      <c r="BG41" s="109">
        <v>0</v>
      </c>
      <c r="BH41" s="109">
        <v>0</v>
      </c>
      <c r="BI41" s="109">
        <v>0</v>
      </c>
      <c r="BJ41" s="109">
        <v>0</v>
      </c>
      <c r="BK41" s="109">
        <v>0</v>
      </c>
      <c r="BL41" s="109">
        <v>0</v>
      </c>
      <c r="BM41" s="109">
        <v>0</v>
      </c>
      <c r="BN41" s="109">
        <v>0</v>
      </c>
      <c r="BO41" s="109">
        <v>0</v>
      </c>
      <c r="BP41" s="109">
        <v>0</v>
      </c>
      <c r="BQ41" s="109">
        <v>0</v>
      </c>
      <c r="BR41" s="109">
        <v>0</v>
      </c>
      <c r="BS41" s="109">
        <v>0</v>
      </c>
      <c r="BT41" s="109">
        <v>0</v>
      </c>
      <c r="BU41" s="109">
        <v>0</v>
      </c>
      <c r="BV41" s="109">
        <v>0</v>
      </c>
      <c r="BW41" s="109">
        <v>0</v>
      </c>
      <c r="BX41" s="109">
        <v>0</v>
      </c>
      <c r="BY41" s="109">
        <v>0</v>
      </c>
      <c r="BZ41" s="109">
        <v>0</v>
      </c>
      <c r="CA41" s="109">
        <v>0</v>
      </c>
      <c r="CB41" s="109">
        <v>0</v>
      </c>
      <c r="CC41" s="109">
        <v>0</v>
      </c>
      <c r="CD41" s="109">
        <v>0</v>
      </c>
      <c r="CE41" s="109">
        <v>0</v>
      </c>
      <c r="CF41" s="109">
        <v>0</v>
      </c>
      <c r="CG41" s="109">
        <v>0</v>
      </c>
      <c r="CH41" s="109">
        <v>0</v>
      </c>
      <c r="CI41" s="117">
        <v>0</v>
      </c>
    </row>
    <row r="42" spans="1:87">
      <c r="A42" s="86"/>
      <c r="B42" s="94"/>
      <c r="H42" s="126"/>
      <c r="AA42" s="85"/>
      <c r="CI42" s="85"/>
    </row>
    <row r="43" spans="1:87">
      <c r="A43" s="86"/>
      <c r="B43" s="94"/>
      <c r="H43" s="126"/>
      <c r="AA43" s="85"/>
      <c r="CI43" s="85"/>
    </row>
    <row r="44" spans="1:87">
      <c r="A44" s="89">
        <v>22</v>
      </c>
      <c r="B44" s="5" t="s">
        <v>186</v>
      </c>
      <c r="C44" s="82">
        <f t="shared" ref="C44:AA44" si="423">+C45+C50+C51</f>
        <v>2544.3260786566675</v>
      </c>
      <c r="D44" s="82">
        <f t="shared" si="423"/>
        <v>3992.3379328543174</v>
      </c>
      <c r="E44" s="82">
        <f t="shared" si="423"/>
        <v>4216.2723026899994</v>
      </c>
      <c r="F44" s="82">
        <f t="shared" si="423"/>
        <v>3132.2315496442161</v>
      </c>
      <c r="G44" s="82">
        <f t="shared" si="423"/>
        <v>2540.1833369041169</v>
      </c>
      <c r="H44" s="124">
        <f t="shared" si="423"/>
        <v>474.9211633237411</v>
      </c>
      <c r="I44" s="82">
        <f t="shared" si="423"/>
        <v>454.97181476422099</v>
      </c>
      <c r="J44" s="82">
        <f t="shared" si="423"/>
        <v>745.7446157265781</v>
      </c>
      <c r="K44" s="82">
        <f t="shared" si="423"/>
        <v>868.68848484212708</v>
      </c>
      <c r="L44" s="82">
        <f t="shared" si="423"/>
        <v>812.37738853139786</v>
      </c>
      <c r="M44" s="82">
        <f t="shared" si="423"/>
        <v>789.53178467589737</v>
      </c>
      <c r="N44" s="82">
        <f t="shared" si="423"/>
        <v>1046.4314027872031</v>
      </c>
      <c r="O44" s="82">
        <f t="shared" si="423"/>
        <v>1343.9973568598193</v>
      </c>
      <c r="P44" s="82">
        <f t="shared" si="423"/>
        <v>920.0277805287368</v>
      </c>
      <c r="Q44" s="82">
        <f t="shared" si="423"/>
        <v>956.48251477418478</v>
      </c>
      <c r="R44" s="82">
        <f t="shared" si="423"/>
        <v>1049.8322233510328</v>
      </c>
      <c r="S44" s="82">
        <f t="shared" si="423"/>
        <v>1289.9297840360452</v>
      </c>
      <c r="T44" s="82">
        <f t="shared" si="423"/>
        <v>839.07573667161023</v>
      </c>
      <c r="U44" s="82">
        <f t="shared" si="423"/>
        <v>834.91397547546819</v>
      </c>
      <c r="V44" s="82">
        <f t="shared" si="423"/>
        <v>715.64099807300011</v>
      </c>
      <c r="W44" s="82">
        <f t="shared" si="423"/>
        <v>742.60083942413712</v>
      </c>
      <c r="X44" s="82">
        <f t="shared" si="423"/>
        <v>601.80302345199846</v>
      </c>
      <c r="Y44" s="82">
        <f t="shared" si="423"/>
        <v>767.17201475700745</v>
      </c>
      <c r="Z44" s="82">
        <f t="shared" si="423"/>
        <v>549.87824741844577</v>
      </c>
      <c r="AA44" s="83">
        <f t="shared" si="423"/>
        <v>621.3300512766657</v>
      </c>
      <c r="AB44" s="79">
        <f>+AB45+AB50+AB51</f>
        <v>144.36397773592165</v>
      </c>
      <c r="AC44" s="79">
        <f t="shared" ref="AC44:AK44" si="424">+AC45+AC50+AC51</f>
        <v>246.52383021159253</v>
      </c>
      <c r="AD44" s="79">
        <f t="shared" si="424"/>
        <v>84.033355376226964</v>
      </c>
      <c r="AE44" s="79">
        <f t="shared" si="424"/>
        <v>176.84770261640585</v>
      </c>
      <c r="AF44" s="79">
        <f t="shared" si="424"/>
        <v>139.89401415755847</v>
      </c>
      <c r="AG44" s="79">
        <f t="shared" si="424"/>
        <v>138.23009799025667</v>
      </c>
      <c r="AH44" s="79">
        <f t="shared" si="424"/>
        <v>210.32898210616383</v>
      </c>
      <c r="AI44" s="79">
        <f t="shared" si="424"/>
        <v>260.67969401831698</v>
      </c>
      <c r="AJ44" s="79">
        <f t="shared" si="424"/>
        <v>274.73593960209735</v>
      </c>
      <c r="AK44" s="79">
        <f t="shared" si="424"/>
        <v>270.07850530656543</v>
      </c>
      <c r="AL44" s="79">
        <f t="shared" ref="AL44" si="425">+AL45+AL50+AL51</f>
        <v>210.9389917681664</v>
      </c>
      <c r="AM44" s="79">
        <f t="shared" ref="AM44" si="426">+AM45+AM50+AM51</f>
        <v>387.67098776739527</v>
      </c>
      <c r="AN44" s="79">
        <f t="shared" ref="AN44" si="427">+AN45+AN50+AN51</f>
        <v>286.22857804742637</v>
      </c>
      <c r="AO44" s="79">
        <f t="shared" ref="AO44" si="428">+AO45+AO50+AO51</f>
        <v>220.3782896058124</v>
      </c>
      <c r="AP44" s="79">
        <f t="shared" ref="AP44" si="429">+AP45+AP50+AP51</f>
        <v>305.77052087815906</v>
      </c>
      <c r="AQ44" s="79">
        <f t="shared" ref="AQ44" si="430">+AQ45+AQ50+AQ51</f>
        <v>281.69138696711173</v>
      </c>
      <c r="AR44" s="79">
        <f t="shared" ref="AR44" si="431">+AR45+AR50+AR51</f>
        <v>272.27954873921487</v>
      </c>
      <c r="AS44" s="79">
        <f t="shared" ref="AS44:AT44" si="432">+AS45+AS50+AS51</f>
        <v>235.56084896957086</v>
      </c>
      <c r="AT44" s="79">
        <f t="shared" si="432"/>
        <v>396.25854987947912</v>
      </c>
      <c r="AU44" s="79">
        <f t="shared" ref="AU44" si="433">+AU45+AU50+AU51</f>
        <v>346.40692261901324</v>
      </c>
      <c r="AV44" s="79">
        <f t="shared" ref="AV44" si="434">+AV45+AV50+AV51</f>
        <v>303.76593028871071</v>
      </c>
      <c r="AW44" s="79">
        <f t="shared" ref="AW44" si="435">+AW45+AW50+AW51</f>
        <v>383.58271248483123</v>
      </c>
      <c r="AX44" s="79">
        <f t="shared" ref="AX44" si="436">+AX45+AX50+AX51</f>
        <v>342.39796938318756</v>
      </c>
      <c r="AY44" s="79">
        <f t="shared" ref="AY44" si="437">+AY45+AY50+AY51</f>
        <v>618.01667499180053</v>
      </c>
      <c r="AZ44" s="79">
        <f t="shared" ref="AZ44" si="438">+AZ45+AZ50+AZ51</f>
        <v>284.82271932136712</v>
      </c>
      <c r="BA44" s="79">
        <f t="shared" ref="BA44" si="439">+BA45+BA50+BA51</f>
        <v>338.59803634204633</v>
      </c>
      <c r="BB44" s="79">
        <f t="shared" ref="BB44:BC44" si="440">+BB45+BB50+BB51</f>
        <v>296.60702486532318</v>
      </c>
      <c r="BC44" s="79">
        <f t="shared" si="440"/>
        <v>343.92119192597136</v>
      </c>
      <c r="BD44" s="79">
        <f t="shared" ref="BD44" si="441">+BD45+BD50+BD51</f>
        <v>300.43488742022146</v>
      </c>
      <c r="BE44" s="79">
        <f t="shared" ref="BE44" si="442">+BE45+BE50+BE51</f>
        <v>312.12643542799191</v>
      </c>
      <c r="BF44" s="79">
        <f t="shared" ref="BF44" si="443">+BF45+BF50+BF51</f>
        <v>392.65896275261895</v>
      </c>
      <c r="BG44" s="79">
        <f t="shared" ref="BG44" si="444">+BG45+BG50+BG51</f>
        <v>314.09801028653192</v>
      </c>
      <c r="BH44" s="79">
        <f t="shared" ref="BH44" si="445">+BH45+BH50+BH51</f>
        <v>343.0752503118822</v>
      </c>
      <c r="BI44" s="79">
        <f t="shared" ref="BI44" si="446">+BI45+BI50+BI51</f>
        <v>475.56443444955664</v>
      </c>
      <c r="BJ44" s="79">
        <f t="shared" ref="BJ44" si="447">+BJ45+BJ50+BJ51</f>
        <v>284.4625136307298</v>
      </c>
      <c r="BK44" s="79">
        <f t="shared" ref="BK44:BL44" si="448">+BK45+BK50+BK51</f>
        <v>529.90283595575886</v>
      </c>
      <c r="BL44" s="79">
        <f t="shared" si="448"/>
        <v>239.3164435587567</v>
      </c>
      <c r="BM44" s="79">
        <f t="shared" ref="BM44" si="449">+BM45+BM50+BM51</f>
        <v>302.60120290999402</v>
      </c>
      <c r="BN44" s="79">
        <f t="shared" ref="BN44" si="450">+BN45+BN50+BN51</f>
        <v>297.15809020285957</v>
      </c>
      <c r="BO44" s="79">
        <f t="shared" ref="BO44" si="451">+BO45+BO50+BO51</f>
        <v>314.03262291048452</v>
      </c>
      <c r="BP44" s="79">
        <f t="shared" ref="BP44" si="452">+BP45+BP50+BP51</f>
        <v>259.66430876261961</v>
      </c>
      <c r="BQ44" s="79">
        <f t="shared" ref="BQ44" si="453">+BQ45+BQ50+BQ51</f>
        <v>261.217043802364</v>
      </c>
      <c r="BR44" s="79">
        <f t="shared" ref="BR44" si="454">+BR45+BR50+BR51</f>
        <v>221.82873010679691</v>
      </c>
      <c r="BS44" s="79">
        <f t="shared" ref="BS44" si="455">+BS45+BS50+BS51</f>
        <v>243.90915624589417</v>
      </c>
      <c r="BT44" s="79">
        <f t="shared" ref="BT44:BU44" si="456">+BT45+BT50+BT51</f>
        <v>249.90311172030903</v>
      </c>
      <c r="BU44" s="79">
        <f t="shared" si="456"/>
        <v>233.93418948819809</v>
      </c>
      <c r="BV44" s="79">
        <f t="shared" ref="BV44" si="457">+BV45+BV50+BV51</f>
        <v>215.72921153429513</v>
      </c>
      <c r="BW44" s="79">
        <f t="shared" ref="BW44" si="458">+BW45+BW50+BW51</f>
        <v>292.93743840164393</v>
      </c>
      <c r="BX44" s="79">
        <f t="shared" ref="BX44" si="459">+BX45+BX50+BX51</f>
        <v>198.90607014602983</v>
      </c>
      <c r="BY44" s="79">
        <f t="shared" ref="BY44" si="460">+BY45+BY50+BY51</f>
        <v>176.26022451843755</v>
      </c>
      <c r="BZ44" s="79">
        <f t="shared" ref="BZ44" si="461">+BZ45+BZ50+BZ51</f>
        <v>226.63672878753098</v>
      </c>
      <c r="CA44" s="79">
        <f t="shared" ref="CA44" si="462">+CA45+CA50+CA51</f>
        <v>257.45252448000002</v>
      </c>
      <c r="CB44" s="79">
        <f t="shared" ref="CB44" si="463">+CB45+CB50+CB51</f>
        <v>203.75249452646378</v>
      </c>
      <c r="CC44" s="79">
        <f t="shared" ref="CC44:CD44" si="464">+CC45+CC50+CC51</f>
        <v>305.96699575054362</v>
      </c>
      <c r="CD44" s="79">
        <f t="shared" si="464"/>
        <v>204.92446535182134</v>
      </c>
      <c r="CE44" s="79">
        <f t="shared" ref="CE44" si="465">+CE45+CE50+CE51</f>
        <v>154.84288781914742</v>
      </c>
      <c r="CF44" s="79">
        <f t="shared" ref="CF44" si="466">+CF45+CF50+CF51</f>
        <v>190.11089424747695</v>
      </c>
      <c r="CG44" s="79">
        <f t="shared" ref="CG44" si="467">+CG45+CG50+CG51</f>
        <v>206.8731136082173</v>
      </c>
      <c r="CH44" s="79">
        <f t="shared" ref="CH44" si="468">+CH45+CH50+CH51</f>
        <v>172.54312914734007</v>
      </c>
      <c r="CI44" s="80">
        <f t="shared" ref="CI44" si="469">+CI45+CI50+CI51</f>
        <v>241.91380852110836</v>
      </c>
    </row>
    <row r="45" spans="1:87">
      <c r="A45" s="86">
        <v>221</v>
      </c>
      <c r="B45" s="88" t="s">
        <v>24</v>
      </c>
      <c r="C45" s="79">
        <f>+SUM(C46:C49)</f>
        <v>87.096950359545474</v>
      </c>
      <c r="D45" s="79">
        <f t="shared" ref="D45:H45" si="470">+SUM(D46:D49)</f>
        <v>155.28878457999997</v>
      </c>
      <c r="E45" s="79">
        <f t="shared" si="470"/>
        <v>46.412267329999999</v>
      </c>
      <c r="F45" s="79">
        <f t="shared" si="470"/>
        <v>46.47161882000001</v>
      </c>
      <c r="G45" s="79">
        <f t="shared" si="470"/>
        <v>41.174125560000007</v>
      </c>
      <c r="H45" s="123">
        <f t="shared" si="470"/>
        <v>21.931570789999995</v>
      </c>
      <c r="I45" s="79">
        <f t="shared" ref="I45:S45" si="471">+SUM(I46:I49)</f>
        <v>25.927052299999996</v>
      </c>
      <c r="J45" s="79">
        <f t="shared" si="471"/>
        <v>15.350456709574178</v>
      </c>
      <c r="K45" s="79">
        <f t="shared" si="471"/>
        <v>23.887870559971308</v>
      </c>
      <c r="L45" s="79">
        <f t="shared" si="471"/>
        <v>36.699039290000002</v>
      </c>
      <c r="M45" s="79">
        <f t="shared" si="471"/>
        <v>34.097130379999996</v>
      </c>
      <c r="N45" s="79">
        <f t="shared" si="471"/>
        <v>34.041851689999994</v>
      </c>
      <c r="O45" s="79">
        <f t="shared" si="471"/>
        <v>50.450763219999999</v>
      </c>
      <c r="P45" s="79">
        <f t="shared" si="471"/>
        <v>16.308979749999999</v>
      </c>
      <c r="Q45" s="79">
        <f t="shared" si="471"/>
        <v>13.199150880000001</v>
      </c>
      <c r="R45" s="79">
        <f t="shared" si="471"/>
        <v>4.2694501799999998</v>
      </c>
      <c r="S45" s="79">
        <f t="shared" si="471"/>
        <v>12.634686520000002</v>
      </c>
      <c r="T45" s="79">
        <f>+SUM(T46:T49)</f>
        <v>1.5492124899999999</v>
      </c>
      <c r="U45" s="79">
        <f t="shared" ref="U45:AA45" si="472">+SUM(U46:U49)</f>
        <v>21.72505971</v>
      </c>
      <c r="V45" s="79">
        <f t="shared" si="472"/>
        <v>8.91501974</v>
      </c>
      <c r="W45" s="79">
        <f t="shared" si="472"/>
        <v>14.282326880000003</v>
      </c>
      <c r="X45" s="79">
        <f t="shared" si="472"/>
        <v>13.047477949999999</v>
      </c>
      <c r="Y45" s="79">
        <f t="shared" si="472"/>
        <v>14.463098909999999</v>
      </c>
      <c r="Z45" s="79">
        <f t="shared" si="472"/>
        <v>4.3281456500000104</v>
      </c>
      <c r="AA45" s="80">
        <f t="shared" si="472"/>
        <v>9.33540305</v>
      </c>
      <c r="AB45" s="79">
        <f>+SUM(AB46:AB49)</f>
        <v>11.461430930000001</v>
      </c>
      <c r="AC45" s="79">
        <f t="shared" ref="AC45:AK45" si="473">+SUM(AC46:AC49)</f>
        <v>1.06771583</v>
      </c>
      <c r="AD45" s="79">
        <f t="shared" si="473"/>
        <v>9.402424029999997</v>
      </c>
      <c r="AE45" s="79">
        <f t="shared" si="473"/>
        <v>10.749877949999998</v>
      </c>
      <c r="AF45" s="79">
        <f t="shared" si="473"/>
        <v>2.55865257</v>
      </c>
      <c r="AG45" s="79">
        <f t="shared" si="473"/>
        <v>12.618521779999998</v>
      </c>
      <c r="AH45" s="79">
        <f t="shared" si="473"/>
        <v>3.873015501094411</v>
      </c>
      <c r="AI45" s="79">
        <f t="shared" si="473"/>
        <v>7.4541914310944106</v>
      </c>
      <c r="AJ45" s="79">
        <f t="shared" si="473"/>
        <v>4.0232497773853551</v>
      </c>
      <c r="AK45" s="79">
        <f t="shared" si="473"/>
        <v>6.2111627173853563</v>
      </c>
      <c r="AL45" s="79">
        <f t="shared" ref="AL45" si="474">+SUM(AL46:AL49)</f>
        <v>5.830765113136664</v>
      </c>
      <c r="AM45" s="79">
        <f t="shared" ref="AM45" si="475">+SUM(AM46:AM49)</f>
        <v>11.845942729449288</v>
      </c>
      <c r="AN45" s="79">
        <f t="shared" ref="AN45" si="476">+SUM(AN46:AN49)</f>
        <v>10.85671718</v>
      </c>
      <c r="AO45" s="79">
        <f t="shared" ref="AO45" si="477">+SUM(AO46:AO49)</f>
        <v>9.6445524799999998</v>
      </c>
      <c r="AP45" s="79">
        <f t="shared" ref="AP45" si="478">+SUM(AP46:AP49)</f>
        <v>16.19776963</v>
      </c>
      <c r="AQ45" s="79">
        <f t="shared" ref="AQ45" si="479">+SUM(AQ46:AQ49)</f>
        <v>12.007789509999997</v>
      </c>
      <c r="AR45" s="79">
        <f t="shared" ref="AR45" si="480">+SUM(AR46:AR49)</f>
        <v>10.339420259999999</v>
      </c>
      <c r="AS45" s="79">
        <f t="shared" ref="AS45:AT45" si="481">+SUM(AS46:AS49)</f>
        <v>11.74992061</v>
      </c>
      <c r="AT45" s="79">
        <f t="shared" si="481"/>
        <v>11.253325849999998</v>
      </c>
      <c r="AU45" s="79">
        <f t="shared" ref="AU45" si="482">+SUM(AU46:AU49)</f>
        <v>13.011938759999998</v>
      </c>
      <c r="AV45" s="79">
        <f t="shared" ref="AV45" si="483">+SUM(AV46:AV49)</f>
        <v>9.7765870800000005</v>
      </c>
      <c r="AW45" s="79">
        <f t="shared" ref="AW45" si="484">+SUM(AW46:AW49)</f>
        <v>13.652188060000002</v>
      </c>
      <c r="AX45" s="79">
        <f t="shared" ref="AX45" si="485">+SUM(AX46:AX49)</f>
        <v>15.329198890000001</v>
      </c>
      <c r="AY45" s="79">
        <f t="shared" ref="AY45" si="486">+SUM(AY46:AY49)</f>
        <v>21.469376269999998</v>
      </c>
      <c r="AZ45" s="79">
        <f t="shared" ref="AZ45" si="487">+SUM(AZ46:AZ49)</f>
        <v>6.64313837</v>
      </c>
      <c r="BA45" s="79">
        <f t="shared" ref="BA45" si="488">+SUM(BA46:BA49)</f>
        <v>4.1401509499999998</v>
      </c>
      <c r="BB45" s="79">
        <f t="shared" ref="BB45:BC45" si="489">+SUM(BB46:BB49)</f>
        <v>5.5256904299999992</v>
      </c>
      <c r="BC45" s="79">
        <f t="shared" si="489"/>
        <v>7.8546885800000004</v>
      </c>
      <c r="BD45" s="79">
        <f t="shared" ref="BD45" si="490">+SUM(BD46:BD49)</f>
        <v>3.1030244600000003</v>
      </c>
      <c r="BE45" s="79">
        <f t="shared" ref="BE45" si="491">+SUM(BE46:BE49)</f>
        <v>2.2414378400000001</v>
      </c>
      <c r="BF45" s="79">
        <f t="shared" ref="BF45" si="492">+SUM(BF46:BF49)</f>
        <v>0.54239035000000002</v>
      </c>
      <c r="BG45" s="79">
        <f t="shared" ref="BG45" si="493">+SUM(BG46:BG49)</f>
        <v>3.1837213100000001</v>
      </c>
      <c r="BH45" s="79">
        <f t="shared" ref="BH45" si="494">+SUM(BH46:BH49)</f>
        <v>0.54333852000000005</v>
      </c>
      <c r="BI45" s="79">
        <f t="shared" ref="BI45" si="495">+SUM(BI46:BI49)</f>
        <v>1.4878746700000001</v>
      </c>
      <c r="BJ45" s="79">
        <f t="shared" ref="BJ45" si="496">+SUM(BJ46:BJ49)</f>
        <v>1.1936755200000002</v>
      </c>
      <c r="BK45" s="79">
        <f t="shared" ref="BK45:BL45" si="497">+SUM(BK46:BK49)</f>
        <v>9.9531363300000013</v>
      </c>
      <c r="BL45" s="79">
        <f t="shared" si="497"/>
        <v>0.22416321000000003</v>
      </c>
      <c r="BM45" s="79">
        <f t="shared" ref="BM45" si="498">+SUM(BM46:BM49)</f>
        <v>0.79834603999999998</v>
      </c>
      <c r="BN45" s="79">
        <f t="shared" ref="BN45" si="499">+SUM(BN46:BN49)</f>
        <v>0.52670324000000002</v>
      </c>
      <c r="BO45" s="79">
        <f t="shared" ref="BO45" si="500">+SUM(BO46:BO49)</f>
        <v>6.8242425100000004</v>
      </c>
      <c r="BP45" s="79">
        <f t="shared" ref="BP45" si="501">+SUM(BP46:BP49)</f>
        <v>8.2101904000000001</v>
      </c>
      <c r="BQ45" s="79">
        <f t="shared" ref="BQ45" si="502">+SUM(BQ46:BQ49)</f>
        <v>6.6906268000000004</v>
      </c>
      <c r="BR45" s="79">
        <f t="shared" ref="BR45" si="503">+SUM(BR46:BR49)</f>
        <v>5.0577159599999995</v>
      </c>
      <c r="BS45" s="79">
        <f t="shared" ref="BS45" si="504">+SUM(BS46:BS49)</f>
        <v>0.85367514000000011</v>
      </c>
      <c r="BT45" s="79">
        <f t="shared" ref="BT45:BU45" si="505">+SUM(BT46:BT49)</f>
        <v>3.0036286400000001</v>
      </c>
      <c r="BU45" s="79">
        <f t="shared" si="505"/>
        <v>0.74605566000000001</v>
      </c>
      <c r="BV45" s="79">
        <f t="shared" ref="BV45" si="506">+SUM(BV46:BV49)</f>
        <v>0.94853254999999992</v>
      </c>
      <c r="BW45" s="79">
        <f t="shared" ref="BW45" si="507">+SUM(BW46:BW49)</f>
        <v>12.587738670000002</v>
      </c>
      <c r="BX45" s="79">
        <f t="shared" ref="BX45" si="508">+SUM(BX46:BX49)</f>
        <v>5.4790749299999995</v>
      </c>
      <c r="BY45" s="79">
        <f t="shared" ref="BY45" si="509">+SUM(BY46:BY49)</f>
        <v>2.4358972799999998</v>
      </c>
      <c r="BZ45" s="79">
        <f t="shared" ref="BZ45" si="510">+SUM(BZ46:BZ49)</f>
        <v>5.13250574</v>
      </c>
      <c r="CA45" s="79">
        <f t="shared" ref="CA45" si="511">+SUM(CA46:CA49)</f>
        <v>2.9783246499999994</v>
      </c>
      <c r="CB45" s="79">
        <f t="shared" ref="CB45" si="512">+SUM(CB46:CB49)</f>
        <v>7.7369512699999996</v>
      </c>
      <c r="CC45" s="79">
        <f t="shared" ref="CC45:CD45" si="513">+SUM(CC46:CC49)</f>
        <v>3.7478229899999995</v>
      </c>
      <c r="CD45" s="79">
        <f t="shared" si="513"/>
        <v>0.89624654000000004</v>
      </c>
      <c r="CE45" s="79">
        <f t="shared" ref="CE45" si="514">+SUM(CE46:CE49)</f>
        <v>3.27347823000001</v>
      </c>
      <c r="CF45" s="79">
        <f t="shared" ref="CF45" si="515">+SUM(CF46:CF49)</f>
        <v>0.15842087999999999</v>
      </c>
      <c r="CG45" s="79">
        <f t="shared" ref="CG45" si="516">+SUM(CG46:CG49)</f>
        <v>0.36507993999999988</v>
      </c>
      <c r="CH45" s="79">
        <f t="shared" ref="CH45" si="517">+SUM(CH46:CH49)</f>
        <v>2.7295396799999998</v>
      </c>
      <c r="CI45" s="80">
        <f t="shared" ref="CI45" si="518">+SUM(CI46:CI49)</f>
        <v>6.2407834299999996</v>
      </c>
    </row>
    <row r="46" spans="1:87" hidden="1">
      <c r="A46" s="86">
        <v>2211</v>
      </c>
      <c r="B46" s="95" t="s">
        <v>62</v>
      </c>
      <c r="C46" s="84">
        <f>+SUM(AB46:AM46)</f>
        <v>0</v>
      </c>
      <c r="D46" s="84">
        <f>+SUM(AN46:AY46)</f>
        <v>0</v>
      </c>
      <c r="E46" s="84">
        <f>+SUM(AZ46:BK46)</f>
        <v>0</v>
      </c>
      <c r="F46" s="84">
        <f>+SUM(BL46:BW46)</f>
        <v>0</v>
      </c>
      <c r="G46" s="84">
        <f>+SUM(BX46:CI46)</f>
        <v>0</v>
      </c>
      <c r="H46" s="125">
        <f t="shared" ref="H46:H51" si="519">+SUM(AB46:AD46)</f>
        <v>0</v>
      </c>
      <c r="I46" s="84">
        <f t="shared" ref="I46:I51" si="520">+SUM(AE46:AG46)</f>
        <v>0</v>
      </c>
      <c r="J46" s="84">
        <f t="shared" ref="J46:J51" si="521">+SUM(AH46:AJ46)</f>
        <v>0</v>
      </c>
      <c r="K46" s="84">
        <f t="shared" ref="K46:K51" si="522">+SUM(AK46:AM46)</f>
        <v>0</v>
      </c>
      <c r="L46" s="84">
        <f t="shared" ref="L46:L51" si="523">+SUM(AN46:AP46)</f>
        <v>0</v>
      </c>
      <c r="M46" s="84">
        <f t="shared" ref="M46:M51" si="524">+SUM(AQ46:AS46)</f>
        <v>0</v>
      </c>
      <c r="N46" s="84">
        <f t="shared" ref="N46:N51" si="525">+SUM(AT46:AV46)</f>
        <v>0</v>
      </c>
      <c r="O46" s="84">
        <f t="shared" ref="O46:O51" si="526">+SUM(AW46:AY46)</f>
        <v>0</v>
      </c>
      <c r="P46" s="84">
        <f t="shared" ref="P46:P51" si="527">+SUM(AZ46:BB46)</f>
        <v>0</v>
      </c>
      <c r="Q46" s="84">
        <f t="shared" ref="Q46:Q51" si="528">+SUM(BC46:BE46)</f>
        <v>0</v>
      </c>
      <c r="R46" s="84">
        <f t="shared" ref="R46:R51" si="529">+SUM(BF46:BH46)</f>
        <v>0</v>
      </c>
      <c r="S46" s="84">
        <f t="shared" ref="S46:S51" si="530">+SUM(BI46:BK46)</f>
        <v>0</v>
      </c>
      <c r="T46" s="84">
        <f t="shared" ref="T46:T51" si="531">+SUM(BL46:BN46)</f>
        <v>0</v>
      </c>
      <c r="U46" s="84">
        <f t="shared" ref="U46:U51" si="532">+SUM(BO46:BQ46)</f>
        <v>0</v>
      </c>
      <c r="V46" s="84">
        <f t="shared" ref="V46:V51" si="533">+SUM(BR46:BT46)</f>
        <v>0</v>
      </c>
      <c r="W46" s="84">
        <f t="shared" ref="W46:W51" si="534">+SUM(BU46:BW46)</f>
        <v>0</v>
      </c>
      <c r="X46" s="84">
        <f t="shared" ref="X46:X51" si="535">+SUM(BX46:BZ46)</f>
        <v>0</v>
      </c>
      <c r="Y46" s="84">
        <f t="shared" ref="Y46:Y51" si="536">+SUM(CA46:CC46)</f>
        <v>0</v>
      </c>
      <c r="Z46" s="84">
        <f t="shared" ref="Z46:Z51" si="537">+SUM(CD46:CF46)</f>
        <v>0</v>
      </c>
      <c r="AA46" s="118">
        <f t="shared" ref="AA46:AA51" si="538">+SUM(CG46:CI46)</f>
        <v>0</v>
      </c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80"/>
    </row>
    <row r="47" spans="1:87" hidden="1">
      <c r="A47" s="86">
        <v>2212</v>
      </c>
      <c r="B47" s="95" t="s">
        <v>18</v>
      </c>
      <c r="C47" s="84">
        <f t="shared" ref="C47:C49" si="539">+SUM(AB47:AM47)</f>
        <v>0</v>
      </c>
      <c r="D47" s="84">
        <f t="shared" ref="D47:D49" si="540">+SUM(AN47:AY47)</f>
        <v>0</v>
      </c>
      <c r="E47" s="84">
        <f t="shared" ref="E47:E49" si="541">+SUM(AZ47:BK47)</f>
        <v>0</v>
      </c>
      <c r="F47" s="84">
        <f t="shared" ref="F47:F49" si="542">+SUM(BL47:BW47)</f>
        <v>0</v>
      </c>
      <c r="G47" s="84">
        <f t="shared" ref="G47:G49" si="543">+SUM(BX47:CI47)</f>
        <v>0</v>
      </c>
      <c r="H47" s="125">
        <f t="shared" si="519"/>
        <v>0</v>
      </c>
      <c r="I47" s="84">
        <f t="shared" si="520"/>
        <v>0</v>
      </c>
      <c r="J47" s="84">
        <f t="shared" si="521"/>
        <v>0</v>
      </c>
      <c r="K47" s="84">
        <f t="shared" si="522"/>
        <v>0</v>
      </c>
      <c r="L47" s="84">
        <f t="shared" si="523"/>
        <v>0</v>
      </c>
      <c r="M47" s="84">
        <f t="shared" si="524"/>
        <v>0</v>
      </c>
      <c r="N47" s="84">
        <f t="shared" si="525"/>
        <v>0</v>
      </c>
      <c r="O47" s="84">
        <f t="shared" si="526"/>
        <v>0</v>
      </c>
      <c r="P47" s="84">
        <f t="shared" si="527"/>
        <v>0</v>
      </c>
      <c r="Q47" s="84">
        <f t="shared" si="528"/>
        <v>0</v>
      </c>
      <c r="R47" s="84">
        <f t="shared" si="529"/>
        <v>0</v>
      </c>
      <c r="S47" s="84">
        <f t="shared" si="530"/>
        <v>0</v>
      </c>
      <c r="T47" s="84">
        <f t="shared" si="531"/>
        <v>0</v>
      </c>
      <c r="U47" s="84">
        <f t="shared" si="532"/>
        <v>0</v>
      </c>
      <c r="V47" s="84">
        <f t="shared" si="533"/>
        <v>0</v>
      </c>
      <c r="W47" s="84">
        <f t="shared" si="534"/>
        <v>0</v>
      </c>
      <c r="X47" s="84">
        <f t="shared" si="535"/>
        <v>0</v>
      </c>
      <c r="Y47" s="84">
        <f t="shared" si="536"/>
        <v>0</v>
      </c>
      <c r="Z47" s="84">
        <f t="shared" si="537"/>
        <v>0</v>
      </c>
      <c r="AA47" s="118">
        <f t="shared" si="538"/>
        <v>0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80"/>
    </row>
    <row r="48" spans="1:87" hidden="1">
      <c r="A48" s="86">
        <v>2213</v>
      </c>
      <c r="B48" s="95" t="s">
        <v>63</v>
      </c>
      <c r="C48" s="84">
        <f t="shared" si="539"/>
        <v>0</v>
      </c>
      <c r="D48" s="84">
        <f t="shared" si="540"/>
        <v>0</v>
      </c>
      <c r="E48" s="84">
        <f t="shared" si="541"/>
        <v>0</v>
      </c>
      <c r="F48" s="84">
        <f t="shared" si="542"/>
        <v>0</v>
      </c>
      <c r="G48" s="84">
        <f t="shared" si="543"/>
        <v>0</v>
      </c>
      <c r="H48" s="125">
        <f t="shared" si="519"/>
        <v>0</v>
      </c>
      <c r="I48" s="84">
        <f t="shared" si="520"/>
        <v>0</v>
      </c>
      <c r="J48" s="84">
        <f t="shared" si="521"/>
        <v>0</v>
      </c>
      <c r="K48" s="84">
        <f t="shared" si="522"/>
        <v>0</v>
      </c>
      <c r="L48" s="84">
        <f t="shared" si="523"/>
        <v>0</v>
      </c>
      <c r="M48" s="84">
        <f t="shared" si="524"/>
        <v>0</v>
      </c>
      <c r="N48" s="84">
        <f t="shared" si="525"/>
        <v>0</v>
      </c>
      <c r="O48" s="84">
        <f t="shared" si="526"/>
        <v>0</v>
      </c>
      <c r="P48" s="84">
        <f t="shared" si="527"/>
        <v>0</v>
      </c>
      <c r="Q48" s="84">
        <f t="shared" si="528"/>
        <v>0</v>
      </c>
      <c r="R48" s="84">
        <f t="shared" si="529"/>
        <v>0</v>
      </c>
      <c r="S48" s="84">
        <f t="shared" si="530"/>
        <v>0</v>
      </c>
      <c r="T48" s="84">
        <f t="shared" si="531"/>
        <v>0</v>
      </c>
      <c r="U48" s="84">
        <f t="shared" si="532"/>
        <v>0</v>
      </c>
      <c r="V48" s="84">
        <f t="shared" si="533"/>
        <v>0</v>
      </c>
      <c r="W48" s="84">
        <f t="shared" si="534"/>
        <v>0</v>
      </c>
      <c r="X48" s="84">
        <f t="shared" si="535"/>
        <v>0</v>
      </c>
      <c r="Y48" s="84">
        <f t="shared" si="536"/>
        <v>0</v>
      </c>
      <c r="Z48" s="84">
        <f t="shared" si="537"/>
        <v>0</v>
      </c>
      <c r="AA48" s="118">
        <f t="shared" si="538"/>
        <v>0</v>
      </c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80"/>
    </row>
    <row r="49" spans="1:90" hidden="1">
      <c r="A49" s="86">
        <v>2214</v>
      </c>
      <c r="B49" s="95" t="s">
        <v>64</v>
      </c>
      <c r="C49" s="84">
        <f t="shared" si="539"/>
        <v>87.096950359545474</v>
      </c>
      <c r="D49" s="84">
        <f t="shared" si="540"/>
        <v>155.28878457999997</v>
      </c>
      <c r="E49" s="84">
        <f t="shared" si="541"/>
        <v>46.412267329999999</v>
      </c>
      <c r="F49" s="84">
        <f t="shared" si="542"/>
        <v>46.47161882000001</v>
      </c>
      <c r="G49" s="84">
        <f t="shared" si="543"/>
        <v>41.174125560000007</v>
      </c>
      <c r="H49" s="125">
        <f t="shared" si="519"/>
        <v>21.931570789999995</v>
      </c>
      <c r="I49" s="84">
        <f t="shared" si="520"/>
        <v>25.927052299999996</v>
      </c>
      <c r="J49" s="84">
        <f t="shared" si="521"/>
        <v>15.350456709574178</v>
      </c>
      <c r="K49" s="84">
        <f t="shared" si="522"/>
        <v>23.887870559971308</v>
      </c>
      <c r="L49" s="84">
        <f t="shared" si="523"/>
        <v>36.699039290000002</v>
      </c>
      <c r="M49" s="84">
        <f t="shared" si="524"/>
        <v>34.097130379999996</v>
      </c>
      <c r="N49" s="84">
        <f t="shared" si="525"/>
        <v>34.041851689999994</v>
      </c>
      <c r="O49" s="84">
        <f t="shared" si="526"/>
        <v>50.450763219999999</v>
      </c>
      <c r="P49" s="84">
        <f t="shared" si="527"/>
        <v>16.308979749999999</v>
      </c>
      <c r="Q49" s="84">
        <f t="shared" si="528"/>
        <v>13.199150880000001</v>
      </c>
      <c r="R49" s="84">
        <f t="shared" si="529"/>
        <v>4.2694501799999998</v>
      </c>
      <c r="S49" s="84">
        <f t="shared" si="530"/>
        <v>12.634686520000002</v>
      </c>
      <c r="T49" s="84">
        <f t="shared" si="531"/>
        <v>1.5492124899999999</v>
      </c>
      <c r="U49" s="84">
        <f t="shared" si="532"/>
        <v>21.72505971</v>
      </c>
      <c r="V49" s="84">
        <f t="shared" si="533"/>
        <v>8.91501974</v>
      </c>
      <c r="W49" s="84">
        <f t="shared" si="534"/>
        <v>14.282326880000003</v>
      </c>
      <c r="X49" s="84">
        <f t="shared" si="535"/>
        <v>13.047477949999999</v>
      </c>
      <c r="Y49" s="84">
        <f t="shared" si="536"/>
        <v>14.463098909999999</v>
      </c>
      <c r="Z49" s="84">
        <f t="shared" si="537"/>
        <v>4.3281456500000104</v>
      </c>
      <c r="AA49" s="118">
        <f t="shared" si="538"/>
        <v>9.33540305</v>
      </c>
      <c r="AB49" s="79">
        <v>11.461430930000001</v>
      </c>
      <c r="AC49" s="79">
        <v>1.06771583</v>
      </c>
      <c r="AD49" s="79">
        <v>9.402424029999997</v>
      </c>
      <c r="AE49" s="79">
        <v>10.749877949999998</v>
      </c>
      <c r="AF49" s="79">
        <v>2.55865257</v>
      </c>
      <c r="AG49" s="79">
        <v>12.618521779999998</v>
      </c>
      <c r="AH49" s="79">
        <v>3.873015501094411</v>
      </c>
      <c r="AI49" s="79">
        <v>7.4541914310944106</v>
      </c>
      <c r="AJ49" s="79">
        <v>4.0232497773853551</v>
      </c>
      <c r="AK49" s="79">
        <v>6.2111627173853563</v>
      </c>
      <c r="AL49" s="79">
        <v>5.830765113136664</v>
      </c>
      <c r="AM49" s="79">
        <v>11.845942729449288</v>
      </c>
      <c r="AN49" s="79">
        <v>10.85671718</v>
      </c>
      <c r="AO49" s="79">
        <v>9.6445524799999998</v>
      </c>
      <c r="AP49" s="79">
        <v>16.19776963</v>
      </c>
      <c r="AQ49" s="79">
        <v>12.007789509999997</v>
      </c>
      <c r="AR49" s="79">
        <v>10.339420259999999</v>
      </c>
      <c r="AS49" s="79">
        <v>11.74992061</v>
      </c>
      <c r="AT49" s="79">
        <v>11.253325849999998</v>
      </c>
      <c r="AU49" s="79">
        <v>13.011938759999998</v>
      </c>
      <c r="AV49" s="79">
        <v>9.7765870800000005</v>
      </c>
      <c r="AW49" s="79">
        <v>13.652188060000002</v>
      </c>
      <c r="AX49" s="79">
        <v>15.329198890000001</v>
      </c>
      <c r="AY49" s="79">
        <v>21.469376269999998</v>
      </c>
      <c r="AZ49" s="79">
        <v>6.64313837</v>
      </c>
      <c r="BA49" s="79">
        <v>4.1401509499999998</v>
      </c>
      <c r="BB49" s="79">
        <v>5.5256904299999992</v>
      </c>
      <c r="BC49" s="79">
        <v>7.8546885800000004</v>
      </c>
      <c r="BD49" s="79">
        <v>3.1030244600000003</v>
      </c>
      <c r="BE49" s="79">
        <v>2.2414378400000001</v>
      </c>
      <c r="BF49" s="79">
        <v>0.54239035000000002</v>
      </c>
      <c r="BG49" s="79">
        <v>3.1837213100000001</v>
      </c>
      <c r="BH49" s="79">
        <v>0.54333852000000005</v>
      </c>
      <c r="BI49" s="79">
        <v>1.4878746700000001</v>
      </c>
      <c r="BJ49" s="79">
        <v>1.1936755200000002</v>
      </c>
      <c r="BK49" s="79">
        <v>9.9531363300000013</v>
      </c>
      <c r="BL49" s="79">
        <v>0.22416321000000003</v>
      </c>
      <c r="BM49" s="79">
        <v>0.79834603999999998</v>
      </c>
      <c r="BN49" s="79">
        <v>0.52670324000000002</v>
      </c>
      <c r="BO49" s="79">
        <v>6.8242425100000004</v>
      </c>
      <c r="BP49" s="79">
        <v>8.2101904000000001</v>
      </c>
      <c r="BQ49" s="79">
        <v>6.6906268000000004</v>
      </c>
      <c r="BR49" s="79">
        <v>5.0577159599999995</v>
      </c>
      <c r="BS49" s="79">
        <v>0.85367514000000011</v>
      </c>
      <c r="BT49" s="79">
        <v>3.0036286400000001</v>
      </c>
      <c r="BU49" s="79">
        <v>0.74605566000000001</v>
      </c>
      <c r="BV49" s="79">
        <v>0.94853254999999992</v>
      </c>
      <c r="BW49" s="79">
        <v>12.587738670000002</v>
      </c>
      <c r="BX49" s="79">
        <v>5.4790749299999995</v>
      </c>
      <c r="BY49" s="79">
        <v>2.4358972799999998</v>
      </c>
      <c r="BZ49" s="79">
        <v>5.13250574</v>
      </c>
      <c r="CA49" s="79">
        <v>2.9783246499999994</v>
      </c>
      <c r="CB49" s="79">
        <v>7.7369512699999996</v>
      </c>
      <c r="CC49" s="79">
        <v>3.7478229899999995</v>
      </c>
      <c r="CD49" s="79">
        <v>0.89624654000000004</v>
      </c>
      <c r="CE49" s="79">
        <v>3.27347823000001</v>
      </c>
      <c r="CF49" s="79">
        <v>0.15842087999999999</v>
      </c>
      <c r="CG49" s="79">
        <v>0.36507993999999988</v>
      </c>
      <c r="CH49" s="79">
        <v>2.7295396799999998</v>
      </c>
      <c r="CI49" s="80">
        <v>6.2407834299999996</v>
      </c>
    </row>
    <row r="50" spans="1:90">
      <c r="A50" s="86">
        <v>222</v>
      </c>
      <c r="B50" s="88" t="s">
        <v>25</v>
      </c>
      <c r="C50" s="84">
        <f>+SUM(AB50:AM50)</f>
        <v>0</v>
      </c>
      <c r="D50" s="84">
        <f>+SUM(AN50:AY50)</f>
        <v>0</v>
      </c>
      <c r="E50" s="84">
        <f>+SUM(AZ50:BK50)</f>
        <v>0</v>
      </c>
      <c r="F50" s="84">
        <f>+SUM(BL50:BW50)</f>
        <v>0</v>
      </c>
      <c r="G50" s="84">
        <f>+SUM(BX50:CI50)</f>
        <v>0</v>
      </c>
      <c r="H50" s="125">
        <f t="shared" si="519"/>
        <v>0</v>
      </c>
      <c r="I50" s="84">
        <f t="shared" si="520"/>
        <v>0</v>
      </c>
      <c r="J50" s="84">
        <f t="shared" si="521"/>
        <v>0</v>
      </c>
      <c r="K50" s="84">
        <f t="shared" si="522"/>
        <v>0</v>
      </c>
      <c r="L50" s="84">
        <f t="shared" si="523"/>
        <v>0</v>
      </c>
      <c r="M50" s="84">
        <f t="shared" si="524"/>
        <v>0</v>
      </c>
      <c r="N50" s="84">
        <f t="shared" si="525"/>
        <v>0</v>
      </c>
      <c r="O50" s="84">
        <f t="shared" si="526"/>
        <v>0</v>
      </c>
      <c r="P50" s="84">
        <f t="shared" si="527"/>
        <v>0</v>
      </c>
      <c r="Q50" s="84">
        <f t="shared" si="528"/>
        <v>0</v>
      </c>
      <c r="R50" s="84">
        <f t="shared" si="529"/>
        <v>0</v>
      </c>
      <c r="S50" s="84">
        <f t="shared" si="530"/>
        <v>0</v>
      </c>
      <c r="T50" s="84">
        <f t="shared" si="531"/>
        <v>0</v>
      </c>
      <c r="U50" s="84">
        <f t="shared" si="532"/>
        <v>0</v>
      </c>
      <c r="V50" s="84">
        <f t="shared" si="533"/>
        <v>0</v>
      </c>
      <c r="W50" s="84">
        <f t="shared" si="534"/>
        <v>0</v>
      </c>
      <c r="X50" s="84">
        <f t="shared" si="535"/>
        <v>0</v>
      </c>
      <c r="Y50" s="84">
        <f t="shared" si="536"/>
        <v>0</v>
      </c>
      <c r="Z50" s="84">
        <f t="shared" si="537"/>
        <v>0</v>
      </c>
      <c r="AA50" s="118">
        <f t="shared" si="538"/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79">
        <v>0</v>
      </c>
      <c r="AM50" s="79">
        <v>0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0</v>
      </c>
      <c r="BP50" s="79">
        <v>0</v>
      </c>
      <c r="BQ50" s="79">
        <v>0</v>
      </c>
      <c r="BR50" s="79">
        <v>0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</v>
      </c>
      <c r="BZ50" s="79">
        <v>0</v>
      </c>
      <c r="CA50" s="79">
        <v>0</v>
      </c>
      <c r="CB50" s="79">
        <v>0</v>
      </c>
      <c r="CC50" s="79">
        <v>0</v>
      </c>
      <c r="CD50" s="79">
        <v>0</v>
      </c>
      <c r="CE50" s="79">
        <v>0</v>
      </c>
      <c r="CF50" s="79">
        <v>0</v>
      </c>
      <c r="CG50" s="79">
        <v>0</v>
      </c>
      <c r="CH50" s="79">
        <v>0</v>
      </c>
      <c r="CI50" s="80">
        <v>0</v>
      </c>
    </row>
    <row r="51" spans="1:90">
      <c r="A51" s="86">
        <v>223</v>
      </c>
      <c r="B51" s="88" t="s">
        <v>26</v>
      </c>
      <c r="C51" s="84">
        <f t="shared" ref="C51" si="544">+SUM(AB51:AM51)</f>
        <v>2457.2291282971219</v>
      </c>
      <c r="D51" s="84">
        <f t="shared" ref="D51" si="545">+SUM(AN51:AY51)</f>
        <v>3837.0491482743173</v>
      </c>
      <c r="E51" s="84">
        <f t="shared" ref="E51" si="546">+SUM(AZ51:BK51)</f>
        <v>4169.8600353599995</v>
      </c>
      <c r="F51" s="84">
        <f t="shared" ref="F51" si="547">+SUM(BL51:BW51)</f>
        <v>3085.7599308242161</v>
      </c>
      <c r="G51" s="84">
        <f t="shared" ref="G51" si="548">+SUM(BX51:CI51)</f>
        <v>2499.0092113441169</v>
      </c>
      <c r="H51" s="125">
        <f t="shared" si="519"/>
        <v>452.98959253374113</v>
      </c>
      <c r="I51" s="84">
        <f t="shared" si="520"/>
        <v>429.04476246422098</v>
      </c>
      <c r="J51" s="84">
        <f t="shared" si="521"/>
        <v>730.39415901700397</v>
      </c>
      <c r="K51" s="84">
        <f t="shared" si="522"/>
        <v>844.80061428215572</v>
      </c>
      <c r="L51" s="84">
        <f t="shared" si="523"/>
        <v>775.67834924139788</v>
      </c>
      <c r="M51" s="84">
        <f t="shared" si="524"/>
        <v>755.43465429589742</v>
      </c>
      <c r="N51" s="84">
        <f t="shared" si="525"/>
        <v>1012.389551097203</v>
      </c>
      <c r="O51" s="84">
        <f t="shared" si="526"/>
        <v>1293.5465936398193</v>
      </c>
      <c r="P51" s="84">
        <f t="shared" si="527"/>
        <v>903.71880077873675</v>
      </c>
      <c r="Q51" s="84">
        <f t="shared" si="528"/>
        <v>943.28336389418473</v>
      </c>
      <c r="R51" s="84">
        <f t="shared" si="529"/>
        <v>1045.5627731710329</v>
      </c>
      <c r="S51" s="84">
        <f t="shared" si="530"/>
        <v>1277.2950975160452</v>
      </c>
      <c r="T51" s="84">
        <f t="shared" si="531"/>
        <v>837.52652418161028</v>
      </c>
      <c r="U51" s="84">
        <f t="shared" si="532"/>
        <v>813.18891576546821</v>
      </c>
      <c r="V51" s="84">
        <f t="shared" si="533"/>
        <v>706.72597833300006</v>
      </c>
      <c r="W51" s="84">
        <f t="shared" si="534"/>
        <v>728.31851254413709</v>
      </c>
      <c r="X51" s="84">
        <f t="shared" si="535"/>
        <v>588.75554550199843</v>
      </c>
      <c r="Y51" s="84">
        <f t="shared" si="536"/>
        <v>752.70891584700746</v>
      </c>
      <c r="Z51" s="84">
        <f t="shared" si="537"/>
        <v>545.55010176844576</v>
      </c>
      <c r="AA51" s="118">
        <f t="shared" si="538"/>
        <v>611.99464822666573</v>
      </c>
      <c r="AB51" s="79">
        <v>132.90254680592165</v>
      </c>
      <c r="AC51" s="79">
        <v>245.45611438159253</v>
      </c>
      <c r="AD51" s="79">
        <v>74.630931346226973</v>
      </c>
      <c r="AE51" s="79">
        <v>166.09782466640587</v>
      </c>
      <c r="AF51" s="79">
        <v>137.33536158755848</v>
      </c>
      <c r="AG51" s="79">
        <v>125.61157621025667</v>
      </c>
      <c r="AH51" s="79">
        <v>206.45596660506942</v>
      </c>
      <c r="AI51" s="79">
        <v>253.22550258722256</v>
      </c>
      <c r="AJ51" s="79">
        <v>270.71268982471202</v>
      </c>
      <c r="AK51" s="79">
        <v>263.86734258918005</v>
      </c>
      <c r="AL51" s="79">
        <v>205.10822665502974</v>
      </c>
      <c r="AM51" s="79">
        <v>375.82504503794598</v>
      </c>
      <c r="AN51" s="79">
        <v>275.37186086742639</v>
      </c>
      <c r="AO51" s="79">
        <v>210.73373712581241</v>
      </c>
      <c r="AP51" s="79">
        <v>289.57275124815908</v>
      </c>
      <c r="AQ51" s="79">
        <v>269.68359745711172</v>
      </c>
      <c r="AR51" s="79">
        <v>261.94012847921488</v>
      </c>
      <c r="AS51" s="79">
        <v>223.81092835957085</v>
      </c>
      <c r="AT51" s="79">
        <v>385.00522402947911</v>
      </c>
      <c r="AU51" s="79">
        <v>333.39498385901322</v>
      </c>
      <c r="AV51" s="79">
        <v>293.98934320871069</v>
      </c>
      <c r="AW51" s="79">
        <v>369.93052442483122</v>
      </c>
      <c r="AX51" s="79">
        <v>327.06877049318757</v>
      </c>
      <c r="AY51" s="79">
        <v>596.54729872180053</v>
      </c>
      <c r="AZ51" s="79">
        <v>278.17958095136714</v>
      </c>
      <c r="BA51" s="79">
        <v>334.45788539204631</v>
      </c>
      <c r="BB51" s="79">
        <v>291.08133443532319</v>
      </c>
      <c r="BC51" s="79">
        <v>336.06650334597134</v>
      </c>
      <c r="BD51" s="79">
        <v>297.33186296022143</v>
      </c>
      <c r="BE51" s="79">
        <v>309.8849975879919</v>
      </c>
      <c r="BF51" s="79">
        <v>392.11657240261894</v>
      </c>
      <c r="BG51" s="79">
        <v>310.91428897653191</v>
      </c>
      <c r="BH51" s="79">
        <v>342.53191179188218</v>
      </c>
      <c r="BI51" s="79">
        <v>474.07655977955665</v>
      </c>
      <c r="BJ51" s="79">
        <v>283.2688381107298</v>
      </c>
      <c r="BK51" s="79">
        <v>519.94969962575885</v>
      </c>
      <c r="BL51" s="79">
        <v>239.0922803487567</v>
      </c>
      <c r="BM51" s="79">
        <v>301.802856869994</v>
      </c>
      <c r="BN51" s="79">
        <v>296.63138696285955</v>
      </c>
      <c r="BO51" s="79">
        <v>307.20838040048454</v>
      </c>
      <c r="BP51" s="79">
        <v>251.45411836261962</v>
      </c>
      <c r="BQ51" s="79">
        <v>254.52641700236401</v>
      </c>
      <c r="BR51" s="79">
        <v>216.77101414679692</v>
      </c>
      <c r="BS51" s="79">
        <v>243.05548110589416</v>
      </c>
      <c r="BT51" s="79">
        <v>246.89948308030904</v>
      </c>
      <c r="BU51" s="79">
        <v>233.18813382819809</v>
      </c>
      <c r="BV51" s="79">
        <v>214.78067898429512</v>
      </c>
      <c r="BW51" s="79">
        <v>280.34969973164391</v>
      </c>
      <c r="BX51" s="79">
        <v>193.42699521602984</v>
      </c>
      <c r="BY51" s="79">
        <v>173.82432723843755</v>
      </c>
      <c r="BZ51" s="79">
        <v>221.50422304753099</v>
      </c>
      <c r="CA51" s="79">
        <v>254.47419983</v>
      </c>
      <c r="CB51" s="79">
        <v>196.01554325646379</v>
      </c>
      <c r="CC51" s="79">
        <v>302.21917276054364</v>
      </c>
      <c r="CD51" s="79">
        <v>204.02821881182135</v>
      </c>
      <c r="CE51" s="79">
        <v>151.5694095891474</v>
      </c>
      <c r="CF51" s="79">
        <v>189.95247336747695</v>
      </c>
      <c r="CG51" s="79">
        <v>206.50803366821731</v>
      </c>
      <c r="CH51" s="79">
        <v>169.81358946734008</v>
      </c>
      <c r="CI51" s="80">
        <v>235.67302509110837</v>
      </c>
    </row>
    <row r="52" spans="1:90">
      <c r="A52" s="78"/>
      <c r="B52" s="94"/>
      <c r="H52" s="126"/>
      <c r="AA52" s="85"/>
      <c r="CI52" s="85"/>
    </row>
    <row r="53" spans="1:90">
      <c r="A53" s="89"/>
      <c r="B53" s="5"/>
      <c r="C53" s="79"/>
      <c r="D53" s="79"/>
      <c r="E53" s="79"/>
      <c r="F53" s="79"/>
      <c r="G53" s="79"/>
      <c r="H53" s="12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80"/>
    </row>
    <row r="54" spans="1:90">
      <c r="A54" s="78"/>
      <c r="H54" s="126"/>
      <c r="AA54" s="85"/>
      <c r="CI54" s="85"/>
    </row>
    <row r="55" spans="1:90" s="5" customFormat="1" ht="18.75">
      <c r="A55" s="97">
        <v>3</v>
      </c>
      <c r="B55" s="98" t="s">
        <v>65</v>
      </c>
      <c r="C55" s="99">
        <f t="shared" ref="C55:AA55" si="549">C6-C28</f>
        <v>-39.584923812899433</v>
      </c>
      <c r="D55" s="99">
        <f t="shared" si="549"/>
        <v>-696.98271540993937</v>
      </c>
      <c r="E55" s="99">
        <f t="shared" si="549"/>
        <v>328.030543931789</v>
      </c>
      <c r="F55" s="99">
        <f t="shared" si="549"/>
        <v>-1430.0889150460334</v>
      </c>
      <c r="G55" s="99">
        <f t="shared" si="549"/>
        <v>-1581.43408039524</v>
      </c>
      <c r="H55" s="129">
        <f t="shared" si="549"/>
        <v>441.09155478676371</v>
      </c>
      <c r="I55" s="99">
        <f t="shared" si="549"/>
        <v>-106.81466810907227</v>
      </c>
      <c r="J55" s="99">
        <f t="shared" si="549"/>
        <v>-5.3384005672903641</v>
      </c>
      <c r="K55" s="99">
        <f t="shared" si="549"/>
        <v>-368.52340992330051</v>
      </c>
      <c r="L55" s="99">
        <f t="shared" si="549"/>
        <v>-75.004542164872873</v>
      </c>
      <c r="M55" s="99">
        <f t="shared" si="549"/>
        <v>-13.432226063344615</v>
      </c>
      <c r="N55" s="99">
        <f t="shared" si="549"/>
        <v>-70.314547994567874</v>
      </c>
      <c r="O55" s="99">
        <f t="shared" si="549"/>
        <v>-538.23139918715469</v>
      </c>
      <c r="P55" s="99">
        <f t="shared" si="549"/>
        <v>98.834567143057939</v>
      </c>
      <c r="Q55" s="99">
        <f t="shared" si="549"/>
        <v>254.17200870132774</v>
      </c>
      <c r="R55" s="99">
        <f t="shared" si="549"/>
        <v>303.63383562022</v>
      </c>
      <c r="S55" s="99">
        <f t="shared" si="549"/>
        <v>-328.60986753281827</v>
      </c>
      <c r="T55" s="99">
        <f t="shared" si="549"/>
        <v>-326.68733767750837</v>
      </c>
      <c r="U55" s="99">
        <f t="shared" si="549"/>
        <v>-132.94413075412422</v>
      </c>
      <c r="V55" s="99">
        <f t="shared" si="549"/>
        <v>-176.53211491591992</v>
      </c>
      <c r="W55" s="99">
        <f t="shared" si="549"/>
        <v>-793.92533169848173</v>
      </c>
      <c r="X55" s="99">
        <f t="shared" si="549"/>
        <v>-421.29810423653009</v>
      </c>
      <c r="Y55" s="99">
        <f t="shared" si="549"/>
        <v>-481.04415370018228</v>
      </c>
      <c r="Z55" s="99">
        <f t="shared" si="549"/>
        <v>-304.59725683712873</v>
      </c>
      <c r="AA55" s="100">
        <f t="shared" si="549"/>
        <v>-374.49456562139972</v>
      </c>
      <c r="AB55" s="99">
        <f t="shared" ref="AB55:AT55" si="550">AB6-AB28</f>
        <v>143.65403803462283</v>
      </c>
      <c r="AC55" s="99">
        <f t="shared" si="550"/>
        <v>165.43246312750409</v>
      </c>
      <c r="AD55" s="99">
        <f t="shared" si="550"/>
        <v>132.0050536246369</v>
      </c>
      <c r="AE55" s="99">
        <f t="shared" si="550"/>
        <v>-144.88439662443204</v>
      </c>
      <c r="AF55" s="99">
        <f t="shared" si="550"/>
        <v>28.942941130863062</v>
      </c>
      <c r="AG55" s="99">
        <f t="shared" si="550"/>
        <v>9.1267873844969927</v>
      </c>
      <c r="AH55" s="99">
        <f t="shared" si="550"/>
        <v>-0.56106091397714408</v>
      </c>
      <c r="AI55" s="99">
        <f t="shared" si="550"/>
        <v>-12.569787247587442</v>
      </c>
      <c r="AJ55" s="99">
        <f t="shared" si="550"/>
        <v>7.7924475942739946</v>
      </c>
      <c r="AK55" s="99">
        <f t="shared" si="550"/>
        <v>-89.033082099810485</v>
      </c>
      <c r="AL55" s="99">
        <f t="shared" si="550"/>
        <v>-50.755588673090642</v>
      </c>
      <c r="AM55" s="99">
        <f t="shared" si="550"/>
        <v>-228.73473915039943</v>
      </c>
      <c r="AN55" s="99">
        <f t="shared" si="550"/>
        <v>42.915553570600309</v>
      </c>
      <c r="AO55" s="99">
        <f t="shared" si="550"/>
        <v>49.783302792881784</v>
      </c>
      <c r="AP55" s="99">
        <f t="shared" si="550"/>
        <v>-167.70339852835485</v>
      </c>
      <c r="AQ55" s="99">
        <f t="shared" si="550"/>
        <v>-75.040887080327821</v>
      </c>
      <c r="AR55" s="99">
        <f t="shared" si="550"/>
        <v>70.960387205772918</v>
      </c>
      <c r="AS55" s="99">
        <f t="shared" si="550"/>
        <v>-9.3517261887895984</v>
      </c>
      <c r="AT55" s="99">
        <f t="shared" si="550"/>
        <v>33.524433473372596</v>
      </c>
      <c r="AU55" s="99">
        <f t="shared" ref="AU55:BZ55" si="551">AU6-AU28</f>
        <v>29.684915428292811</v>
      </c>
      <c r="AV55" s="99">
        <f t="shared" si="551"/>
        <v>-133.52389689623311</v>
      </c>
      <c r="AW55" s="99">
        <f t="shared" si="551"/>
        <v>33.574299294598859</v>
      </c>
      <c r="AX55" s="99">
        <f t="shared" si="551"/>
        <v>-89.32553234690306</v>
      </c>
      <c r="AY55" s="99">
        <f t="shared" si="551"/>
        <v>-482.48016613485038</v>
      </c>
      <c r="AZ55" s="99">
        <f t="shared" si="551"/>
        <v>174.32974770305543</v>
      </c>
      <c r="BA55" s="99">
        <f t="shared" si="551"/>
        <v>-105.68016077312313</v>
      </c>
      <c r="BB55" s="99">
        <f t="shared" si="551"/>
        <v>30.184980213125755</v>
      </c>
      <c r="BC55" s="99">
        <f t="shared" si="551"/>
        <v>54.15984580545819</v>
      </c>
      <c r="BD55" s="99">
        <f t="shared" si="551"/>
        <v>-19.127389650189571</v>
      </c>
      <c r="BE55" s="99">
        <f t="shared" si="551"/>
        <v>219.13955254605878</v>
      </c>
      <c r="BF55" s="99">
        <f t="shared" si="551"/>
        <v>-94.780316113691697</v>
      </c>
      <c r="BG55" s="99">
        <f t="shared" si="551"/>
        <v>94.822097960979477</v>
      </c>
      <c r="BH55" s="99">
        <f t="shared" si="551"/>
        <v>303.59205377293165</v>
      </c>
      <c r="BI55" s="99">
        <f t="shared" si="551"/>
        <v>-186.51643576437732</v>
      </c>
      <c r="BJ55" s="99">
        <f t="shared" si="551"/>
        <v>185.92005645135873</v>
      </c>
      <c r="BK55" s="99">
        <f t="shared" si="551"/>
        <v>-328.01348821979934</v>
      </c>
      <c r="BL55" s="99">
        <f t="shared" si="551"/>
        <v>-177.26731387235549</v>
      </c>
      <c r="BM55" s="99">
        <f t="shared" si="551"/>
        <v>-138.66732101371201</v>
      </c>
      <c r="BN55" s="99">
        <f t="shared" si="551"/>
        <v>-10.752702791441038</v>
      </c>
      <c r="BO55" s="99">
        <f t="shared" si="551"/>
        <v>-119.11894918285634</v>
      </c>
      <c r="BP55" s="99">
        <f t="shared" si="551"/>
        <v>-55.847759393810179</v>
      </c>
      <c r="BQ55" s="99">
        <f t="shared" si="551"/>
        <v>42.022577822542416</v>
      </c>
      <c r="BR55" s="99">
        <f t="shared" si="551"/>
        <v>112.76401710277833</v>
      </c>
      <c r="BS55" s="99">
        <f t="shared" si="551"/>
        <v>-139.46475735007357</v>
      </c>
      <c r="BT55" s="99">
        <f t="shared" si="551"/>
        <v>-149.83137466862479</v>
      </c>
      <c r="BU55" s="99">
        <f t="shared" si="551"/>
        <v>-149.02650858363478</v>
      </c>
      <c r="BV55" s="99">
        <f t="shared" si="551"/>
        <v>-220.49752809946148</v>
      </c>
      <c r="BW55" s="99">
        <f t="shared" si="551"/>
        <v>-424.40129501538559</v>
      </c>
      <c r="BX55" s="99">
        <f t="shared" si="551"/>
        <v>-112.52381598254857</v>
      </c>
      <c r="BY55" s="99">
        <f t="shared" si="551"/>
        <v>-98.665329327589063</v>
      </c>
      <c r="BZ55" s="99">
        <f t="shared" si="551"/>
        <v>-210.10895892639235</v>
      </c>
      <c r="CA55" s="99">
        <f t="shared" ref="CA55:CI55" si="552">CA6-CA28</f>
        <v>-167.08672982522194</v>
      </c>
      <c r="CB55" s="99">
        <f t="shared" si="552"/>
        <v>-166.39947967605877</v>
      </c>
      <c r="CC55" s="99">
        <f t="shared" si="552"/>
        <v>-147.55794419890162</v>
      </c>
      <c r="CD55" s="99">
        <f t="shared" si="552"/>
        <v>-176.06247482689025</v>
      </c>
      <c r="CE55" s="99">
        <f t="shared" si="552"/>
        <v>-24.808780031396111</v>
      </c>
      <c r="CF55" s="99">
        <f t="shared" si="552"/>
        <v>-103.72600197884242</v>
      </c>
      <c r="CG55" s="99">
        <f t="shared" si="552"/>
        <v>-145.84364478263683</v>
      </c>
      <c r="CH55" s="99">
        <f t="shared" si="552"/>
        <v>-73.999870605824526</v>
      </c>
      <c r="CI55" s="100">
        <f t="shared" si="552"/>
        <v>-154.65105023293836</v>
      </c>
    </row>
    <row r="56" spans="1:90">
      <c r="A56" s="78"/>
      <c r="C56" s="79"/>
      <c r="D56" s="79"/>
      <c r="E56" s="79"/>
      <c r="F56" s="79"/>
      <c r="G56" s="79"/>
      <c r="H56" s="123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80"/>
    </row>
    <row r="57" spans="1:90" s="102" customFormat="1" ht="18.75">
      <c r="A57" s="101">
        <v>4</v>
      </c>
      <c r="B57" s="102" t="s">
        <v>66</v>
      </c>
      <c r="C57" s="103">
        <f t="shared" ref="C57:AA57" si="553">+C55+C33</f>
        <v>64.080028278888506</v>
      </c>
      <c r="D57" s="103">
        <f t="shared" si="553"/>
        <v>-626.56936332585769</v>
      </c>
      <c r="E57" s="103">
        <f t="shared" si="553"/>
        <v>438.5629029551252</v>
      </c>
      <c r="F57" s="103">
        <f t="shared" si="553"/>
        <v>-1276.2532196404045</v>
      </c>
      <c r="G57" s="103">
        <f t="shared" si="553"/>
        <v>-1416.0821939875113</v>
      </c>
      <c r="H57" s="130">
        <f t="shared" si="553"/>
        <v>458.59363616989515</v>
      </c>
      <c r="I57" s="103">
        <f t="shared" si="553"/>
        <v>-77.834164515925579</v>
      </c>
      <c r="J57" s="103">
        <f t="shared" si="553"/>
        <v>40.313875153287817</v>
      </c>
      <c r="K57" s="103">
        <f t="shared" si="553"/>
        <v>-356.99331852836883</v>
      </c>
      <c r="L57" s="103">
        <f t="shared" si="553"/>
        <v>-65.13118730318709</v>
      </c>
      <c r="M57" s="103">
        <f t="shared" si="553"/>
        <v>-3.3538443762232895</v>
      </c>
      <c r="N57" s="103">
        <f t="shared" si="553"/>
        <v>-44.65630630980268</v>
      </c>
      <c r="O57" s="103">
        <f t="shared" si="553"/>
        <v>-513.42802533664531</v>
      </c>
      <c r="P57" s="103">
        <f t="shared" si="553"/>
        <v>132.34823074338172</v>
      </c>
      <c r="Q57" s="103">
        <f t="shared" si="553"/>
        <v>275.81988434541779</v>
      </c>
      <c r="R57" s="103">
        <f t="shared" si="553"/>
        <v>330.52395343936308</v>
      </c>
      <c r="S57" s="103">
        <f t="shared" si="553"/>
        <v>-300.12916557303896</v>
      </c>
      <c r="T57" s="103">
        <f t="shared" si="553"/>
        <v>-289.61462844604677</v>
      </c>
      <c r="U57" s="103">
        <f t="shared" si="553"/>
        <v>-97.5576726065553</v>
      </c>
      <c r="V57" s="103">
        <f t="shared" si="553"/>
        <v>-132.30573030192321</v>
      </c>
      <c r="W57" s="103">
        <f t="shared" si="553"/>
        <v>-756.77518828588006</v>
      </c>
      <c r="X57" s="103">
        <f t="shared" si="553"/>
        <v>-387.9958476202014</v>
      </c>
      <c r="Y57" s="103">
        <f t="shared" si="553"/>
        <v>-438.04383226162486</v>
      </c>
      <c r="Z57" s="103">
        <f t="shared" si="553"/>
        <v>-261.03911658965569</v>
      </c>
      <c r="AA57" s="104">
        <f t="shared" si="553"/>
        <v>-329.00339751603002</v>
      </c>
      <c r="AB57" s="103">
        <f t="shared" ref="AB57:AT57" si="554">+AB55+AB33</f>
        <v>149.21169678506652</v>
      </c>
      <c r="AC57" s="103">
        <f t="shared" si="554"/>
        <v>171.52508961153001</v>
      </c>
      <c r="AD57" s="103">
        <f t="shared" si="554"/>
        <v>137.85684977329871</v>
      </c>
      <c r="AE57" s="103">
        <f t="shared" si="554"/>
        <v>-135.79751549890258</v>
      </c>
      <c r="AF57" s="103">
        <f t="shared" si="554"/>
        <v>38.528797533956521</v>
      </c>
      <c r="AG57" s="103">
        <f t="shared" si="554"/>
        <v>19.434553449020783</v>
      </c>
      <c r="AH57" s="103">
        <f t="shared" si="554"/>
        <v>17.767991016601364</v>
      </c>
      <c r="AI57" s="103">
        <f t="shared" si="554"/>
        <v>10.467260203129054</v>
      </c>
      <c r="AJ57" s="103">
        <f t="shared" si="554"/>
        <v>12.078623933557175</v>
      </c>
      <c r="AK57" s="103">
        <f t="shared" si="554"/>
        <v>-85.142831950542146</v>
      </c>
      <c r="AL57" s="103">
        <f t="shared" si="554"/>
        <v>-47.392782476378201</v>
      </c>
      <c r="AM57" s="103">
        <f t="shared" si="554"/>
        <v>-224.45770410144857</v>
      </c>
      <c r="AN57" s="103">
        <f t="shared" si="554"/>
        <v>46.806349246088047</v>
      </c>
      <c r="AO57" s="103">
        <f t="shared" si="554"/>
        <v>52.905143667951933</v>
      </c>
      <c r="AP57" s="103">
        <f t="shared" si="554"/>
        <v>-164.84268021722696</v>
      </c>
      <c r="AQ57" s="103">
        <f t="shared" si="554"/>
        <v>-71.70002164308508</v>
      </c>
      <c r="AR57" s="103">
        <f t="shared" si="554"/>
        <v>74.744641826725683</v>
      </c>
      <c r="AS57" s="103">
        <f t="shared" si="554"/>
        <v>-6.3984645598637844</v>
      </c>
      <c r="AT57" s="103">
        <f t="shared" si="554"/>
        <v>39.374515070580074</v>
      </c>
      <c r="AU57" s="103">
        <f t="shared" ref="AU57:BZ57" si="555">+AU55+AU33</f>
        <v>41.240993287692703</v>
      </c>
      <c r="AV57" s="103">
        <f t="shared" si="555"/>
        <v>-125.27181466807529</v>
      </c>
      <c r="AW57" s="103">
        <f t="shared" si="555"/>
        <v>41.971947242888305</v>
      </c>
      <c r="AX57" s="103">
        <f t="shared" si="555"/>
        <v>-81.709194450831831</v>
      </c>
      <c r="AY57" s="103">
        <f t="shared" si="555"/>
        <v>-473.69077812870171</v>
      </c>
      <c r="AZ57" s="103">
        <f t="shared" si="555"/>
        <v>185.50340172438828</v>
      </c>
      <c r="BA57" s="103">
        <f t="shared" si="555"/>
        <v>-92.119195343212027</v>
      </c>
      <c r="BB57" s="103">
        <f t="shared" si="555"/>
        <v>38.964024362205578</v>
      </c>
      <c r="BC57" s="103">
        <f t="shared" si="555"/>
        <v>62.464890032700936</v>
      </c>
      <c r="BD57" s="103">
        <f t="shared" si="555"/>
        <v>-12.236457067874793</v>
      </c>
      <c r="BE57" s="103">
        <f t="shared" si="555"/>
        <v>225.59145138059134</v>
      </c>
      <c r="BF57" s="103">
        <f t="shared" si="555"/>
        <v>-86.738087096484222</v>
      </c>
      <c r="BG57" s="103">
        <f t="shared" si="555"/>
        <v>103.33958303334937</v>
      </c>
      <c r="BH57" s="103">
        <f t="shared" si="555"/>
        <v>313.92245750249737</v>
      </c>
      <c r="BI57" s="103">
        <f t="shared" si="555"/>
        <v>-176.71251057616956</v>
      </c>
      <c r="BJ57" s="103">
        <f t="shared" si="555"/>
        <v>194.64321447842997</v>
      </c>
      <c r="BK57" s="103">
        <f t="shared" si="555"/>
        <v>-318.05986947529908</v>
      </c>
      <c r="BL57" s="103">
        <f t="shared" si="555"/>
        <v>-168.68507280548067</v>
      </c>
      <c r="BM57" s="103">
        <f t="shared" si="555"/>
        <v>-131.65340590801162</v>
      </c>
      <c r="BN57" s="103">
        <f t="shared" si="555"/>
        <v>10.723850267445346</v>
      </c>
      <c r="BO57" s="103">
        <f t="shared" si="555"/>
        <v>-112.47599985096576</v>
      </c>
      <c r="BP57" s="103">
        <f t="shared" si="555"/>
        <v>-50.443228210652876</v>
      </c>
      <c r="BQ57" s="103">
        <f t="shared" si="555"/>
        <v>65.361555455063453</v>
      </c>
      <c r="BR57" s="103">
        <f t="shared" si="555"/>
        <v>121.32008731560413</v>
      </c>
      <c r="BS57" s="103">
        <f t="shared" si="555"/>
        <v>-126.99950756870369</v>
      </c>
      <c r="BT57" s="103">
        <f t="shared" si="555"/>
        <v>-126.62631004882374</v>
      </c>
      <c r="BU57" s="103">
        <f t="shared" si="555"/>
        <v>-140.04620197614946</v>
      </c>
      <c r="BV57" s="103">
        <f t="shared" si="555"/>
        <v>-212.74213058520033</v>
      </c>
      <c r="BW57" s="103">
        <f t="shared" si="555"/>
        <v>-403.98685572453041</v>
      </c>
      <c r="BX57" s="103">
        <f t="shared" si="555"/>
        <v>-104.68634753355958</v>
      </c>
      <c r="BY57" s="103">
        <f t="shared" si="555"/>
        <v>-91.810173604112663</v>
      </c>
      <c r="BZ57" s="103">
        <f t="shared" si="555"/>
        <v>-191.49932648252906</v>
      </c>
      <c r="CA57" s="103">
        <f t="shared" ref="CA57:CI57" si="556">+CA55+CA33</f>
        <v>-160.71395048848277</v>
      </c>
      <c r="CB57" s="103">
        <f t="shared" si="556"/>
        <v>-147.1661249887018</v>
      </c>
      <c r="CC57" s="103">
        <f t="shared" si="556"/>
        <v>-130.16375678444032</v>
      </c>
      <c r="CD57" s="103">
        <f t="shared" si="556"/>
        <v>-169.12029237697053</v>
      </c>
      <c r="CE57" s="103">
        <f t="shared" si="556"/>
        <v>-4.8420116310142696</v>
      </c>
      <c r="CF57" s="103">
        <f t="shared" si="556"/>
        <v>-87.076812581670978</v>
      </c>
      <c r="CG57" s="103">
        <f t="shared" si="556"/>
        <v>-140.82375584054685</v>
      </c>
      <c r="CH57" s="103">
        <f t="shared" si="556"/>
        <v>-54.272013186875753</v>
      </c>
      <c r="CI57" s="104">
        <f t="shared" si="556"/>
        <v>-133.90762848860743</v>
      </c>
    </row>
    <row r="58" spans="1:90">
      <c r="A58" s="78"/>
      <c r="H58" s="126"/>
      <c r="AA58" s="85"/>
      <c r="CI58" s="85"/>
    </row>
    <row r="59" spans="1:90">
      <c r="A59" s="81">
        <v>5</v>
      </c>
      <c r="B59" s="105" t="s">
        <v>35</v>
      </c>
      <c r="C59" s="110"/>
      <c r="H59" s="126"/>
      <c r="AA59" s="85"/>
      <c r="CI59" s="85"/>
    </row>
    <row r="60" spans="1:90">
      <c r="A60" s="78">
        <v>51</v>
      </c>
      <c r="B60" s="6" t="s">
        <v>90</v>
      </c>
      <c r="C60" s="84">
        <f>+SUM(AB60:AM60)</f>
        <v>5253.4629167807516</v>
      </c>
      <c r="D60" s="84">
        <f t="shared" ref="D60" si="557">+SUM(AN60:AY60)</f>
        <v>6366.8195426149787</v>
      </c>
      <c r="E60" s="84">
        <f t="shared" ref="E60:E65" si="558">+SUM(AZ60:BK60)</f>
        <v>7734.9297829280658</v>
      </c>
      <c r="F60" s="84">
        <f t="shared" ref="F60:F65" si="559">+SUM(BL60:BW60)</f>
        <v>4480.1919884888102</v>
      </c>
      <c r="G60" s="84">
        <f t="shared" ref="G60:G65" si="560">+SUM(BX60:CI60)</f>
        <v>3723.5241897419382</v>
      </c>
      <c r="H60" s="125">
        <f t="shared" ref="H60:H65" si="561">+SUM(AB60:AD60)</f>
        <v>1478.7340539588668</v>
      </c>
      <c r="I60" s="84">
        <f t="shared" ref="I60:I65" si="562">+SUM(AE60:AG60)</f>
        <v>1048.153401859292</v>
      </c>
      <c r="J60" s="84">
        <f t="shared" ref="J60:J65" si="563">+SUM(AH60:AJ60)</f>
        <v>1475.3010731358127</v>
      </c>
      <c r="K60" s="84">
        <f t="shared" ref="K60:K65" si="564">+SUM(AK60:AM60)</f>
        <v>1251.2743878267806</v>
      </c>
      <c r="L60" s="84">
        <f t="shared" ref="L60:L65" si="565">+SUM(AN60:AP60)</f>
        <v>1332.7464217125803</v>
      </c>
      <c r="M60" s="84">
        <f t="shared" ref="M60:M65" si="566">+SUM(AQ60:AS60)</f>
        <v>1477.7260469389821</v>
      </c>
      <c r="N60" s="84">
        <f t="shared" ref="N60:N65" si="567">+SUM(AT60:AV60)</f>
        <v>1771.2292161519663</v>
      </c>
      <c r="O60" s="84">
        <f t="shared" ref="O60:O65" si="568">+SUM(AW60:AY60)</f>
        <v>1785.11785781145</v>
      </c>
      <c r="P60" s="84">
        <f t="shared" ref="P60:P65" si="569">+SUM(AZ60:BB60)</f>
        <v>1759.6694483599781</v>
      </c>
      <c r="Q60" s="84">
        <f t="shared" ref="Q60:Q65" si="570">+SUM(BC60:BE60)</f>
        <v>2078.8320677707943</v>
      </c>
      <c r="R60" s="84">
        <f t="shared" ref="R60:R65" si="571">+SUM(BF60:BH60)</f>
        <v>1914.2267324476663</v>
      </c>
      <c r="S60" s="84">
        <f t="shared" ref="S60:S65" si="572">+SUM(BI60:BK60)</f>
        <v>1982.2015343496282</v>
      </c>
      <c r="T60" s="84">
        <f t="shared" ref="T60:T65" si="573">+SUM(BL60:BN60)</f>
        <v>1134.8643897260413</v>
      </c>
      <c r="U60" s="84">
        <f t="shared" ref="U60:U65" si="574">+SUM(BO60:BQ60)</f>
        <v>1347.7508216109063</v>
      </c>
      <c r="V60" s="84">
        <f t="shared" ref="V60:V65" si="575">+SUM(BR60:BT60)</f>
        <v>1102.4612595703525</v>
      </c>
      <c r="W60" s="84">
        <f t="shared" ref="W60:W65" si="576">+SUM(BU60:BW60)</f>
        <v>895.11551758150995</v>
      </c>
      <c r="X60" s="84">
        <f t="shared" ref="X60:X65" si="577">+SUM(BX60:BZ60)</f>
        <v>855.57255490021248</v>
      </c>
      <c r="Y60" s="84">
        <f t="shared" ref="Y60:Y65" si="578">+SUM(CA60:CC60)</f>
        <v>899.31061059631804</v>
      </c>
      <c r="Z60" s="84">
        <f t="shared" ref="Z60:Z65" si="579">+SUM(CD60:CF60)</f>
        <v>964.97681147266587</v>
      </c>
      <c r="AA60" s="118">
        <f t="shared" ref="AA60:AA65" si="580">+SUM(CG60:CI60)</f>
        <v>1003.6642127727416</v>
      </c>
      <c r="AB60" s="79">
        <v>461.17650412589086</v>
      </c>
      <c r="AC60" s="79">
        <v>604.54952784378872</v>
      </c>
      <c r="AD60" s="79">
        <v>413.00802198918711</v>
      </c>
      <c r="AE60" s="79">
        <v>259.30807716961817</v>
      </c>
      <c r="AF60" s="79">
        <v>413.22054994497665</v>
      </c>
      <c r="AG60" s="79">
        <v>375.62477474469711</v>
      </c>
      <c r="AH60" s="79">
        <v>441.99142410707532</v>
      </c>
      <c r="AI60" s="79">
        <v>497.37922175035715</v>
      </c>
      <c r="AJ60" s="79">
        <v>535.93042727838008</v>
      </c>
      <c r="AK60" s="79">
        <v>413.61834200782528</v>
      </c>
      <c r="AL60" s="79">
        <v>405.60692512395144</v>
      </c>
      <c r="AM60" s="79">
        <v>432.04912069500404</v>
      </c>
      <c r="AN60" s="79">
        <v>504.56299871278162</v>
      </c>
      <c r="AO60" s="79">
        <v>487.96779617433026</v>
      </c>
      <c r="AP60" s="79">
        <v>340.21562682546852</v>
      </c>
      <c r="AQ60" s="79">
        <v>429.42856773762725</v>
      </c>
      <c r="AR60" s="79">
        <v>597.04979654889326</v>
      </c>
      <c r="AS60" s="79">
        <v>451.24768265246172</v>
      </c>
      <c r="AT60" s="79">
        <v>718.76871426373521</v>
      </c>
      <c r="AU60" s="79">
        <v>620.64263913862305</v>
      </c>
      <c r="AV60" s="79">
        <v>431.8178627496082</v>
      </c>
      <c r="AW60" s="79">
        <v>686.13921207296039</v>
      </c>
      <c r="AX60" s="79">
        <v>524.82939600863847</v>
      </c>
      <c r="AY60" s="79">
        <v>574.14924972985114</v>
      </c>
      <c r="AZ60" s="79">
        <v>710.71062413529762</v>
      </c>
      <c r="BA60" s="79">
        <v>481.5284405037188</v>
      </c>
      <c r="BB60" s="79">
        <v>567.4303837209618</v>
      </c>
      <c r="BC60" s="79">
        <v>659.5488170444346</v>
      </c>
      <c r="BD60" s="79">
        <v>582.70458968997821</v>
      </c>
      <c r="BE60" s="79">
        <v>836.57866103638173</v>
      </c>
      <c r="BF60" s="79">
        <v>554.7803238481456</v>
      </c>
      <c r="BG60" s="79">
        <v>710.37805362076165</v>
      </c>
      <c r="BH60" s="79">
        <v>649.06835497875909</v>
      </c>
      <c r="BI60" s="79">
        <v>570.70767121377969</v>
      </c>
      <c r="BJ60" s="79">
        <v>744.62749666005163</v>
      </c>
      <c r="BK60" s="79">
        <v>666.86636647579689</v>
      </c>
      <c r="BL60" s="79">
        <v>273.40073025070944</v>
      </c>
      <c r="BM60" s="79">
        <v>381.49801469856709</v>
      </c>
      <c r="BN60" s="79">
        <v>479.9656447767648</v>
      </c>
      <c r="BO60" s="79">
        <v>379.40920921440937</v>
      </c>
      <c r="BP60" s="79">
        <v>488.52624149864505</v>
      </c>
      <c r="BQ60" s="79">
        <v>479.81537089785184</v>
      </c>
      <c r="BR60" s="79">
        <v>466.66900523129294</v>
      </c>
      <c r="BS60" s="79">
        <v>349.26817401346284</v>
      </c>
      <c r="BT60" s="79">
        <v>286.52408032559674</v>
      </c>
      <c r="BU60" s="79">
        <v>333.37491772743988</v>
      </c>
      <c r="BV60" s="79">
        <v>275.20447112780539</v>
      </c>
      <c r="BW60" s="79">
        <v>286.53612872626468</v>
      </c>
      <c r="BX60" s="79">
        <v>279.78363916612534</v>
      </c>
      <c r="BY60" s="79">
        <v>309.39250167408943</v>
      </c>
      <c r="BZ60" s="79">
        <v>266.39641405999777</v>
      </c>
      <c r="CA60" s="79">
        <v>287.24505296932961</v>
      </c>
      <c r="CB60" s="79">
        <v>287.45548232124014</v>
      </c>
      <c r="CC60" s="79">
        <v>324.6100753057483</v>
      </c>
      <c r="CD60" s="79">
        <v>284.75519451139189</v>
      </c>
      <c r="CE60" s="79">
        <v>356.52419485096556</v>
      </c>
      <c r="CF60" s="79">
        <v>323.69742211030837</v>
      </c>
      <c r="CG60" s="79">
        <v>276.02293861617852</v>
      </c>
      <c r="CH60" s="79">
        <v>326.15014143734186</v>
      </c>
      <c r="CI60" s="80">
        <v>401.49113271922118</v>
      </c>
      <c r="CJ60" s="84"/>
      <c r="CK60" s="84"/>
      <c r="CL60" s="84"/>
    </row>
    <row r="61" spans="1:90">
      <c r="A61" s="78">
        <v>52</v>
      </c>
      <c r="B61" s="6" t="s">
        <v>91</v>
      </c>
      <c r="C61" s="84">
        <f t="shared" ref="C61:C65" si="581">+SUM(AB61:AM61)</f>
        <v>2962.1324697081054</v>
      </c>
      <c r="D61" s="84">
        <f t="shared" ref="D61:D65" si="582">+SUM(AN61:AY61)</f>
        <v>3192.5089213315191</v>
      </c>
      <c r="E61" s="84">
        <f t="shared" si="558"/>
        <v>3544.2353957650007</v>
      </c>
      <c r="F61" s="84">
        <f t="shared" si="559"/>
        <v>3410.9545487500004</v>
      </c>
      <c r="G61" s="84">
        <f t="shared" si="560"/>
        <v>3111.4120795803328</v>
      </c>
      <c r="H61" s="125">
        <f t="shared" si="561"/>
        <v>622.58967875523035</v>
      </c>
      <c r="I61" s="84">
        <f t="shared" si="562"/>
        <v>749.72439140099618</v>
      </c>
      <c r="J61" s="84">
        <f t="shared" si="563"/>
        <v>743.70103971742628</v>
      </c>
      <c r="K61" s="84">
        <f t="shared" si="564"/>
        <v>846.1173598344526</v>
      </c>
      <c r="L61" s="84">
        <f t="shared" si="565"/>
        <v>658.74370896324365</v>
      </c>
      <c r="M61" s="84">
        <f t="shared" si="566"/>
        <v>720.37760863818221</v>
      </c>
      <c r="N61" s="84">
        <f t="shared" si="567"/>
        <v>801.20243946249821</v>
      </c>
      <c r="O61" s="84">
        <f t="shared" si="568"/>
        <v>1012.1851642675955</v>
      </c>
      <c r="P61" s="84">
        <f t="shared" si="569"/>
        <v>745.9622046516098</v>
      </c>
      <c r="Q61" s="84">
        <f t="shared" si="570"/>
        <v>884.77425531119229</v>
      </c>
      <c r="R61" s="84">
        <f t="shared" si="571"/>
        <v>875.31193081727065</v>
      </c>
      <c r="S61" s="84">
        <f t="shared" si="572"/>
        <v>1038.1870049849276</v>
      </c>
      <c r="T61" s="84">
        <f t="shared" si="573"/>
        <v>769.69781941422798</v>
      </c>
      <c r="U61" s="84">
        <f t="shared" si="574"/>
        <v>808.62629478574331</v>
      </c>
      <c r="V61" s="84">
        <f t="shared" si="575"/>
        <v>819.02924247302565</v>
      </c>
      <c r="W61" s="84">
        <f t="shared" si="576"/>
        <v>1013.6011920770029</v>
      </c>
      <c r="X61" s="84">
        <f t="shared" si="577"/>
        <v>720.78891716216538</v>
      </c>
      <c r="Y61" s="84">
        <f t="shared" si="578"/>
        <v>775.55367875468551</v>
      </c>
      <c r="Z61" s="84">
        <f t="shared" si="579"/>
        <v>759.26682327762592</v>
      </c>
      <c r="AA61" s="118">
        <f t="shared" si="580"/>
        <v>855.80266038585592</v>
      </c>
      <c r="AB61" s="79">
        <v>197.02402768490265</v>
      </c>
      <c r="AC61" s="79">
        <v>199.00535206066616</v>
      </c>
      <c r="AD61" s="79">
        <v>226.56029900966149</v>
      </c>
      <c r="AE61" s="79">
        <v>241.56179795211489</v>
      </c>
      <c r="AF61" s="79">
        <v>265.1567764534617</v>
      </c>
      <c r="AG61" s="79">
        <v>243.00581699541965</v>
      </c>
      <c r="AH61" s="79">
        <v>230.17538087073729</v>
      </c>
      <c r="AI61" s="79">
        <v>253.09927209533839</v>
      </c>
      <c r="AJ61" s="79">
        <v>260.42638675135061</v>
      </c>
      <c r="AK61" s="79">
        <v>254.91343419371097</v>
      </c>
      <c r="AL61" s="79">
        <v>259.11604868192376</v>
      </c>
      <c r="AM61" s="79">
        <v>332.0878769588179</v>
      </c>
      <c r="AN61" s="79">
        <v>186.96771567222521</v>
      </c>
      <c r="AO61" s="79">
        <v>239.80921194352396</v>
      </c>
      <c r="AP61" s="79">
        <v>231.96678134749448</v>
      </c>
      <c r="AQ61" s="79">
        <v>228.23576381655866</v>
      </c>
      <c r="AR61" s="79">
        <v>261.5187699759108</v>
      </c>
      <c r="AS61" s="79">
        <v>230.62307484571267</v>
      </c>
      <c r="AT61" s="79">
        <v>293.99423212275559</v>
      </c>
      <c r="AU61" s="79">
        <v>244.53036148099665</v>
      </c>
      <c r="AV61" s="79">
        <v>262.67784585874597</v>
      </c>
      <c r="AW61" s="79">
        <v>279.56739467501404</v>
      </c>
      <c r="AX61" s="79">
        <v>282.44069791605585</v>
      </c>
      <c r="AY61" s="79">
        <v>450.17707167652554</v>
      </c>
      <c r="AZ61" s="79">
        <v>249.23433825745883</v>
      </c>
      <c r="BA61" s="79">
        <v>253.02204484280117</v>
      </c>
      <c r="BB61" s="79">
        <v>243.70582155134977</v>
      </c>
      <c r="BC61" s="79">
        <v>273.4584765857623</v>
      </c>
      <c r="BD61" s="79">
        <v>303.77586484763157</v>
      </c>
      <c r="BE61" s="79">
        <v>307.53991387779837</v>
      </c>
      <c r="BF61" s="79">
        <v>269.32884412201076</v>
      </c>
      <c r="BG61" s="79">
        <v>303.95391972088032</v>
      </c>
      <c r="BH61" s="79">
        <v>302.02916697437956</v>
      </c>
      <c r="BI61" s="79">
        <v>290.80761390039271</v>
      </c>
      <c r="BJ61" s="79">
        <v>273.79016210770487</v>
      </c>
      <c r="BK61" s="79">
        <v>473.58922897683004</v>
      </c>
      <c r="BL61" s="79">
        <v>223.32317864535005</v>
      </c>
      <c r="BM61" s="79">
        <v>264.07987475450142</v>
      </c>
      <c r="BN61" s="79">
        <v>282.29476601437648</v>
      </c>
      <c r="BO61" s="79">
        <v>236.3565003528073</v>
      </c>
      <c r="BP61" s="79">
        <v>309.72636219459497</v>
      </c>
      <c r="BQ61" s="79">
        <v>262.54343223834104</v>
      </c>
      <c r="BR61" s="79">
        <v>295.23833247680852</v>
      </c>
      <c r="BS61" s="79">
        <v>267.67446968418903</v>
      </c>
      <c r="BT61" s="79">
        <v>256.11644031202809</v>
      </c>
      <c r="BU61" s="79">
        <v>249.34647369330787</v>
      </c>
      <c r="BV61" s="79">
        <v>290.1568194466272</v>
      </c>
      <c r="BW61" s="79">
        <v>474.09789893706784</v>
      </c>
      <c r="BX61" s="79">
        <v>219.46793265157172</v>
      </c>
      <c r="BY61" s="79">
        <v>239.71793537768124</v>
      </c>
      <c r="BZ61" s="79">
        <v>261.60304913291242</v>
      </c>
      <c r="CA61" s="79">
        <v>261.33907380572902</v>
      </c>
      <c r="CB61" s="79">
        <v>276.43769175139488</v>
      </c>
      <c r="CC61" s="79">
        <v>237.77691319756167</v>
      </c>
      <c r="CD61" s="79">
        <v>259.63115429445782</v>
      </c>
      <c r="CE61" s="79">
        <v>236.20225993074899</v>
      </c>
      <c r="CF61" s="79">
        <v>263.43340905241911</v>
      </c>
      <c r="CG61" s="79">
        <v>234.06399916642476</v>
      </c>
      <c r="CH61" s="79">
        <v>253.57172465479425</v>
      </c>
      <c r="CI61" s="80">
        <v>368.1669365646369</v>
      </c>
      <c r="CJ61" s="84"/>
      <c r="CK61" s="84"/>
      <c r="CL61" s="84"/>
    </row>
    <row r="62" spans="1:90">
      <c r="A62" s="78">
        <v>53</v>
      </c>
      <c r="B62" s="6" t="s">
        <v>92</v>
      </c>
      <c r="C62" s="84">
        <f t="shared" si="581"/>
        <v>2291.3304470726466</v>
      </c>
      <c r="D62" s="84">
        <f t="shared" si="582"/>
        <v>3174.3106212834596</v>
      </c>
      <c r="E62" s="84">
        <f t="shared" si="558"/>
        <v>4190.6943871630674</v>
      </c>
      <c r="F62" s="84">
        <f t="shared" si="559"/>
        <v>1069.2374397388103</v>
      </c>
      <c r="G62" s="84">
        <f t="shared" si="560"/>
        <v>612.11211016160519</v>
      </c>
      <c r="H62" s="125">
        <f t="shared" si="561"/>
        <v>856.1443752036364</v>
      </c>
      <c r="I62" s="84">
        <f t="shared" si="562"/>
        <v>298.42901045829569</v>
      </c>
      <c r="J62" s="84">
        <f t="shared" si="563"/>
        <v>731.60003341838626</v>
      </c>
      <c r="K62" s="84">
        <f t="shared" si="564"/>
        <v>405.15702799232815</v>
      </c>
      <c r="L62" s="84">
        <f t="shared" si="565"/>
        <v>674.00271274933675</v>
      </c>
      <c r="M62" s="84">
        <f t="shared" si="566"/>
        <v>757.34843830080013</v>
      </c>
      <c r="N62" s="84">
        <f t="shared" si="567"/>
        <v>970.02677668946831</v>
      </c>
      <c r="O62" s="84">
        <f t="shared" si="568"/>
        <v>772.9326935438545</v>
      </c>
      <c r="P62" s="84">
        <f t="shared" si="569"/>
        <v>1013.7072437083684</v>
      </c>
      <c r="Q62" s="84">
        <f t="shared" si="570"/>
        <v>1194.0578124596022</v>
      </c>
      <c r="R62" s="84">
        <f t="shared" si="571"/>
        <v>1038.9148016303957</v>
      </c>
      <c r="S62" s="84">
        <f t="shared" si="572"/>
        <v>944.01452936470059</v>
      </c>
      <c r="T62" s="84">
        <f t="shared" si="573"/>
        <v>365.16657031181342</v>
      </c>
      <c r="U62" s="84">
        <f t="shared" si="574"/>
        <v>539.124526825163</v>
      </c>
      <c r="V62" s="84">
        <f t="shared" si="575"/>
        <v>283.43201709732688</v>
      </c>
      <c r="W62" s="84">
        <f t="shared" si="576"/>
        <v>-118.48567449549296</v>
      </c>
      <c r="X62" s="84">
        <f t="shared" si="577"/>
        <v>134.78363773804716</v>
      </c>
      <c r="Y62" s="84">
        <f t="shared" si="578"/>
        <v>123.75693184163248</v>
      </c>
      <c r="Z62" s="84">
        <f t="shared" si="579"/>
        <v>205.7099881950399</v>
      </c>
      <c r="AA62" s="118">
        <f t="shared" si="580"/>
        <v>147.86155238688565</v>
      </c>
      <c r="AB62" s="79">
        <v>264.15247644098821</v>
      </c>
      <c r="AC62" s="79">
        <v>405.54417578312257</v>
      </c>
      <c r="AD62" s="79">
        <v>186.44772297952562</v>
      </c>
      <c r="AE62" s="79">
        <v>17.746279217503286</v>
      </c>
      <c r="AF62" s="79">
        <v>148.06377349151495</v>
      </c>
      <c r="AG62" s="79">
        <v>132.61895774927746</v>
      </c>
      <c r="AH62" s="79">
        <v>211.81604323633803</v>
      </c>
      <c r="AI62" s="79">
        <v>244.27994965501875</v>
      </c>
      <c r="AJ62" s="79">
        <v>275.50404052702947</v>
      </c>
      <c r="AK62" s="79">
        <v>158.70490781411431</v>
      </c>
      <c r="AL62" s="79">
        <v>146.49087644202768</v>
      </c>
      <c r="AM62" s="79">
        <v>99.961243736186134</v>
      </c>
      <c r="AN62" s="79">
        <v>317.59528304055641</v>
      </c>
      <c r="AO62" s="79">
        <v>248.1585842308063</v>
      </c>
      <c r="AP62" s="79">
        <v>108.24884547797404</v>
      </c>
      <c r="AQ62" s="79">
        <v>201.19280392106859</v>
      </c>
      <c r="AR62" s="79">
        <v>335.53102657298246</v>
      </c>
      <c r="AS62" s="79">
        <v>220.62460780674905</v>
      </c>
      <c r="AT62" s="79">
        <v>424.77448214097961</v>
      </c>
      <c r="AU62" s="79">
        <v>376.11227765762641</v>
      </c>
      <c r="AV62" s="79">
        <v>169.14001689086223</v>
      </c>
      <c r="AW62" s="79">
        <v>406.57181739794635</v>
      </c>
      <c r="AX62" s="79">
        <v>242.38869809258262</v>
      </c>
      <c r="AY62" s="79">
        <v>123.97217805332559</v>
      </c>
      <c r="AZ62" s="79">
        <v>461.47628587783879</v>
      </c>
      <c r="BA62" s="79">
        <v>228.50639566091763</v>
      </c>
      <c r="BB62" s="79">
        <v>323.724562169612</v>
      </c>
      <c r="BC62" s="79">
        <v>386.0903404586723</v>
      </c>
      <c r="BD62" s="79">
        <v>278.92872484234664</v>
      </c>
      <c r="BE62" s="79">
        <v>529.03874715858342</v>
      </c>
      <c r="BF62" s="79">
        <v>285.45147972613483</v>
      </c>
      <c r="BG62" s="79">
        <v>406.42413389988133</v>
      </c>
      <c r="BH62" s="79">
        <v>347.03918800437953</v>
      </c>
      <c r="BI62" s="79">
        <v>279.90005731338698</v>
      </c>
      <c r="BJ62" s="79">
        <v>470.83733455234676</v>
      </c>
      <c r="BK62" s="79">
        <v>193.27713749896685</v>
      </c>
      <c r="BL62" s="79">
        <v>50.077551605359389</v>
      </c>
      <c r="BM62" s="79">
        <v>117.41813994406567</v>
      </c>
      <c r="BN62" s="79">
        <v>197.67087876238833</v>
      </c>
      <c r="BO62" s="79">
        <v>143.05270886160207</v>
      </c>
      <c r="BP62" s="79">
        <v>178.79987930405008</v>
      </c>
      <c r="BQ62" s="79">
        <v>217.27193865951079</v>
      </c>
      <c r="BR62" s="79">
        <v>171.43067275448442</v>
      </c>
      <c r="BS62" s="79">
        <v>81.593704329273805</v>
      </c>
      <c r="BT62" s="79">
        <v>30.407640013568653</v>
      </c>
      <c r="BU62" s="79">
        <v>84.028444034132008</v>
      </c>
      <c r="BV62" s="79">
        <v>-14.952348318821805</v>
      </c>
      <c r="BW62" s="79">
        <v>-187.56177021080316</v>
      </c>
      <c r="BX62" s="79">
        <v>60.315706514553625</v>
      </c>
      <c r="BY62" s="79">
        <v>69.674566296408187</v>
      </c>
      <c r="BZ62" s="79">
        <v>4.7933649270853493</v>
      </c>
      <c r="CA62" s="79">
        <v>25.905979163600591</v>
      </c>
      <c r="CB62" s="79">
        <v>11.017790569845261</v>
      </c>
      <c r="CC62" s="79">
        <v>86.833162108186627</v>
      </c>
      <c r="CD62" s="79">
        <v>25.124040216934077</v>
      </c>
      <c r="CE62" s="79">
        <v>120.32193492021656</v>
      </c>
      <c r="CF62" s="79">
        <v>60.264013057889258</v>
      </c>
      <c r="CG62" s="79">
        <v>41.958939449753757</v>
      </c>
      <c r="CH62" s="79">
        <v>72.578416782547606</v>
      </c>
      <c r="CI62" s="80">
        <v>33.324196154584286</v>
      </c>
      <c r="CJ62" s="84"/>
      <c r="CK62" s="84"/>
      <c r="CL62" s="84"/>
    </row>
    <row r="63" spans="1:90">
      <c r="A63" s="78">
        <v>54</v>
      </c>
      <c r="B63" s="6" t="s">
        <v>93</v>
      </c>
      <c r="C63" s="84">
        <f t="shared" si="581"/>
        <v>4369.987467368971</v>
      </c>
      <c r="D63" s="84">
        <f t="shared" si="582"/>
        <v>5341.5232769449785</v>
      </c>
      <c r="E63" s="84">
        <f t="shared" si="558"/>
        <v>6517.8714261800014</v>
      </c>
      <c r="F63" s="84">
        <f t="shared" si="559"/>
        <v>3167.0113389900002</v>
      </c>
      <c r="G63" s="84">
        <f t="shared" si="560"/>
        <v>2454.0113198000004</v>
      </c>
      <c r="H63" s="125">
        <f t="shared" si="561"/>
        <v>1279.06</v>
      </c>
      <c r="I63" s="84">
        <f t="shared" si="562"/>
        <v>816.77</v>
      </c>
      <c r="J63" s="84">
        <f t="shared" si="563"/>
        <v>1246.82</v>
      </c>
      <c r="K63" s="84">
        <f t="shared" si="564"/>
        <v>1027.3374673689718</v>
      </c>
      <c r="L63" s="84">
        <f t="shared" si="565"/>
        <v>1090.2894660699999</v>
      </c>
      <c r="M63" s="84">
        <f t="shared" si="566"/>
        <v>1235.49206852</v>
      </c>
      <c r="N63" s="84">
        <f t="shared" si="567"/>
        <v>1498.9697874576059</v>
      </c>
      <c r="O63" s="84">
        <f t="shared" si="568"/>
        <v>1516.7719548973732</v>
      </c>
      <c r="P63" s="84">
        <f t="shared" si="569"/>
        <v>1483.54242856</v>
      </c>
      <c r="Q63" s="84">
        <f t="shared" si="570"/>
        <v>1797.4683874100001</v>
      </c>
      <c r="R63" s="84">
        <f t="shared" si="571"/>
        <v>1588.335642</v>
      </c>
      <c r="S63" s="84">
        <f t="shared" si="572"/>
        <v>1648.52496821</v>
      </c>
      <c r="T63" s="84">
        <f t="shared" si="573"/>
        <v>805.257114</v>
      </c>
      <c r="U63" s="84">
        <f t="shared" si="574"/>
        <v>1028.559493</v>
      </c>
      <c r="V63" s="84">
        <f t="shared" si="575"/>
        <v>757.63853898999992</v>
      </c>
      <c r="W63" s="84">
        <f t="shared" si="576"/>
        <v>575.55619299999989</v>
      </c>
      <c r="X63" s="84">
        <f t="shared" si="577"/>
        <v>518.39990135000005</v>
      </c>
      <c r="Y63" s="84">
        <f t="shared" si="578"/>
        <v>575.93795614999999</v>
      </c>
      <c r="Z63" s="84">
        <f t="shared" si="579"/>
        <v>654.09828816000004</v>
      </c>
      <c r="AA63" s="118">
        <f t="shared" si="580"/>
        <v>705.57517413999994</v>
      </c>
      <c r="AB63" s="79">
        <v>396.7</v>
      </c>
      <c r="AC63" s="79">
        <v>538.53</v>
      </c>
      <c r="AD63" s="79">
        <v>343.83</v>
      </c>
      <c r="AE63" s="79">
        <v>185.76</v>
      </c>
      <c r="AF63" s="79">
        <v>334.3</v>
      </c>
      <c r="AG63" s="79">
        <v>296.71000000000004</v>
      </c>
      <c r="AH63" s="79">
        <v>364.03</v>
      </c>
      <c r="AI63" s="79">
        <v>421.33</v>
      </c>
      <c r="AJ63" s="79">
        <v>461.46</v>
      </c>
      <c r="AK63" s="79">
        <v>340.12164386646748</v>
      </c>
      <c r="AL63" s="79">
        <v>329.75061815305844</v>
      </c>
      <c r="AM63" s="79">
        <v>357.46520534944591</v>
      </c>
      <c r="AN63" s="79">
        <v>429.44567582000002</v>
      </c>
      <c r="AO63" s="79">
        <v>404.85263271000002</v>
      </c>
      <c r="AP63" s="79">
        <v>255.99115753999999</v>
      </c>
      <c r="AQ63" s="79">
        <v>350.60590783999999</v>
      </c>
      <c r="AR63" s="79">
        <v>514.43887532999997</v>
      </c>
      <c r="AS63" s="79">
        <v>370.44728535000002</v>
      </c>
      <c r="AT63" s="79">
        <v>623.37939633000008</v>
      </c>
      <c r="AU63" s="79">
        <v>536.93441989999997</v>
      </c>
      <c r="AV63" s="79">
        <v>338.65597122760573</v>
      </c>
      <c r="AW63" s="79">
        <v>603.49473754999997</v>
      </c>
      <c r="AX63" s="79">
        <v>445.05067885737327</v>
      </c>
      <c r="AY63" s="79">
        <v>468.22653849000005</v>
      </c>
      <c r="AZ63" s="79">
        <v>620.67637635999995</v>
      </c>
      <c r="BA63" s="79">
        <v>397.88690990999999</v>
      </c>
      <c r="BB63" s="79">
        <v>464.97914229000003</v>
      </c>
      <c r="BC63" s="79">
        <v>570.08617321999998</v>
      </c>
      <c r="BD63" s="79">
        <v>485.29620763000003</v>
      </c>
      <c r="BE63" s="79">
        <v>742.08600655999999</v>
      </c>
      <c r="BF63" s="79">
        <v>449.91680577</v>
      </c>
      <c r="BG63" s="79">
        <v>599.08597020000002</v>
      </c>
      <c r="BH63" s="79">
        <v>539.33286602999999</v>
      </c>
      <c r="BI63" s="79">
        <v>454.26509226999997</v>
      </c>
      <c r="BJ63" s="79">
        <v>637.82467152999993</v>
      </c>
      <c r="BK63" s="79">
        <v>556.4352044100001</v>
      </c>
      <c r="BL63" s="79">
        <v>174.785</v>
      </c>
      <c r="BM63" s="79">
        <v>269.31966600000004</v>
      </c>
      <c r="BN63" s="79">
        <v>361.15244799999999</v>
      </c>
      <c r="BO63" s="79">
        <v>277.39695526999998</v>
      </c>
      <c r="BP63" s="79">
        <v>375.50120499999997</v>
      </c>
      <c r="BQ63" s="79">
        <v>375.66133273000003</v>
      </c>
      <c r="BR63" s="79">
        <v>345.35349199999996</v>
      </c>
      <c r="BS63" s="79">
        <v>229.78102999000001</v>
      </c>
      <c r="BT63" s="79">
        <v>182.50401699999998</v>
      </c>
      <c r="BU63" s="79">
        <v>235.435676</v>
      </c>
      <c r="BV63" s="79">
        <v>177.35751699999997</v>
      </c>
      <c r="BW63" s="79">
        <v>162.76299999999998</v>
      </c>
      <c r="BX63" s="79">
        <v>162.11634308999999</v>
      </c>
      <c r="BY63" s="79">
        <v>198.52674356999998</v>
      </c>
      <c r="BZ63" s="79">
        <v>157.75681469000003</v>
      </c>
      <c r="CA63" s="79">
        <v>174.17954801000002</v>
      </c>
      <c r="CB63" s="79">
        <v>173.29519719000001</v>
      </c>
      <c r="CC63" s="79">
        <v>228.46321095000002</v>
      </c>
      <c r="CD63" s="79">
        <v>168.56314380000001</v>
      </c>
      <c r="CE63" s="79">
        <v>256.71594033000002</v>
      </c>
      <c r="CF63" s="79">
        <v>228.81920402999998</v>
      </c>
      <c r="CG63" s="79">
        <v>178.10731601000001</v>
      </c>
      <c r="CH63" s="79">
        <v>220.01403200999997</v>
      </c>
      <c r="CI63" s="80">
        <v>307.45382612000003</v>
      </c>
      <c r="CJ63" s="84"/>
      <c r="CK63" s="84"/>
      <c r="CL63" s="84"/>
    </row>
    <row r="64" spans="1:90">
      <c r="A64" s="78">
        <v>55</v>
      </c>
      <c r="B64" s="6" t="s">
        <v>94</v>
      </c>
      <c r="C64" s="84">
        <f t="shared" si="581"/>
        <v>2211.4762256114777</v>
      </c>
      <c r="D64" s="84">
        <f t="shared" si="582"/>
        <v>2307.5662451015196</v>
      </c>
      <c r="E64" s="84">
        <f t="shared" si="558"/>
        <v>2509.9941446600001</v>
      </c>
      <c r="F64" s="84">
        <f t="shared" si="559"/>
        <v>2334.3562867699998</v>
      </c>
      <c r="G64" s="84">
        <f t="shared" si="560"/>
        <v>1967.2314503955556</v>
      </c>
      <c r="H64" s="125">
        <f t="shared" si="561"/>
        <v>467.67</v>
      </c>
      <c r="I64" s="84">
        <f t="shared" si="562"/>
        <v>544.59999999999991</v>
      </c>
      <c r="J64" s="84">
        <f t="shared" si="563"/>
        <v>562.18000000000006</v>
      </c>
      <c r="K64" s="84">
        <f t="shared" si="564"/>
        <v>637.02622561147768</v>
      </c>
      <c r="L64" s="84">
        <f t="shared" si="565"/>
        <v>471.4505187101575</v>
      </c>
      <c r="M64" s="84">
        <f t="shared" si="566"/>
        <v>504.55639091136209</v>
      </c>
      <c r="N64" s="84">
        <f t="shared" si="567"/>
        <v>572.89337503000002</v>
      </c>
      <c r="O64" s="84">
        <f t="shared" si="568"/>
        <v>758.66596044999983</v>
      </c>
      <c r="P64" s="84">
        <f t="shared" si="569"/>
        <v>518.01912884000012</v>
      </c>
      <c r="Q64" s="84">
        <f t="shared" si="570"/>
        <v>629.04261568999993</v>
      </c>
      <c r="R64" s="84">
        <f t="shared" si="571"/>
        <v>608.40790809999987</v>
      </c>
      <c r="S64" s="84">
        <f t="shared" si="572"/>
        <v>754.52449202999992</v>
      </c>
      <c r="T64" s="84">
        <f t="shared" si="573"/>
        <v>515.79872694999995</v>
      </c>
      <c r="U64" s="84">
        <f t="shared" si="574"/>
        <v>539.29155034999985</v>
      </c>
      <c r="V64" s="84">
        <f t="shared" si="575"/>
        <v>546.19170750000001</v>
      </c>
      <c r="W64" s="84">
        <f t="shared" si="576"/>
        <v>733.07430196999985</v>
      </c>
      <c r="X64" s="84">
        <f t="shared" si="577"/>
        <v>458.20633798000006</v>
      </c>
      <c r="Y64" s="84">
        <f t="shared" si="578"/>
        <v>474.77704012000004</v>
      </c>
      <c r="Z64" s="84">
        <f t="shared" si="579"/>
        <v>474.87561526000002</v>
      </c>
      <c r="AA64" s="118">
        <f t="shared" si="580"/>
        <v>559.3724570355555</v>
      </c>
      <c r="AB64" s="79">
        <v>148.37999999999997</v>
      </c>
      <c r="AC64" s="79">
        <v>147.57000000000005</v>
      </c>
      <c r="AD64" s="79">
        <v>171.71999999999997</v>
      </c>
      <c r="AE64" s="79">
        <v>176.31</v>
      </c>
      <c r="AF64" s="79">
        <v>190.84</v>
      </c>
      <c r="AG64" s="79">
        <v>177.45</v>
      </c>
      <c r="AH64" s="79">
        <v>167.87</v>
      </c>
      <c r="AI64" s="79">
        <v>193.86</v>
      </c>
      <c r="AJ64" s="79">
        <v>200.45</v>
      </c>
      <c r="AK64" s="79">
        <v>188.45703234725929</v>
      </c>
      <c r="AL64" s="79">
        <v>193.57733044333673</v>
      </c>
      <c r="AM64" s="79">
        <v>254.99186282088164</v>
      </c>
      <c r="AN64" s="79">
        <v>129.5425264518741</v>
      </c>
      <c r="AO64" s="79">
        <v>173.74639301715399</v>
      </c>
      <c r="AP64" s="79">
        <v>168.16159924112941</v>
      </c>
      <c r="AQ64" s="79">
        <v>155.48067232000002</v>
      </c>
      <c r="AR64" s="79">
        <v>189.67066428136206</v>
      </c>
      <c r="AS64" s="79">
        <v>159.40505430999997</v>
      </c>
      <c r="AT64" s="79">
        <v>213.65032048</v>
      </c>
      <c r="AU64" s="79">
        <v>175.56017155999996</v>
      </c>
      <c r="AV64" s="79">
        <v>183.68288299000005</v>
      </c>
      <c r="AW64" s="79">
        <v>206.60261085999991</v>
      </c>
      <c r="AX64" s="79">
        <v>209.10646371000004</v>
      </c>
      <c r="AY64" s="79">
        <v>342.95688587999985</v>
      </c>
      <c r="AZ64" s="79">
        <v>176.30503517</v>
      </c>
      <c r="BA64" s="79">
        <v>171.98877549000002</v>
      </c>
      <c r="BB64" s="79">
        <v>169.72531818000004</v>
      </c>
      <c r="BC64" s="79">
        <v>191.96048816999991</v>
      </c>
      <c r="BD64" s="79">
        <v>218.52093847999998</v>
      </c>
      <c r="BE64" s="79">
        <v>218.56118904000004</v>
      </c>
      <c r="BF64" s="79">
        <v>183.96181215000001</v>
      </c>
      <c r="BG64" s="79">
        <v>216.26325803999987</v>
      </c>
      <c r="BH64" s="79">
        <v>208.18283790999999</v>
      </c>
      <c r="BI64" s="79">
        <v>196.50821636000001</v>
      </c>
      <c r="BJ64" s="79">
        <v>186.11733807999997</v>
      </c>
      <c r="BK64" s="79">
        <v>371.89893758999995</v>
      </c>
      <c r="BL64" s="79">
        <v>150.41023027</v>
      </c>
      <c r="BM64" s="79">
        <v>173.22503569</v>
      </c>
      <c r="BN64" s="79">
        <v>192.16346099000003</v>
      </c>
      <c r="BO64" s="79">
        <v>154.76208586999996</v>
      </c>
      <c r="BP64" s="79">
        <v>214.32247170999989</v>
      </c>
      <c r="BQ64" s="79">
        <v>170.20699277000006</v>
      </c>
      <c r="BR64" s="79">
        <v>203.08468719000001</v>
      </c>
      <c r="BS64" s="79">
        <v>173.09397773999999</v>
      </c>
      <c r="BT64" s="79">
        <v>170.01304257000001</v>
      </c>
      <c r="BU64" s="79">
        <v>162.16058341999997</v>
      </c>
      <c r="BV64" s="79">
        <v>205.88357955000004</v>
      </c>
      <c r="BW64" s="79">
        <v>365.03013899999991</v>
      </c>
      <c r="BX64" s="79">
        <v>129.78883563000002</v>
      </c>
      <c r="BY64" s="79">
        <v>154.83609379000001</v>
      </c>
      <c r="BZ64" s="79">
        <v>173.58140856</v>
      </c>
      <c r="CA64" s="79">
        <v>157.22118221000002</v>
      </c>
      <c r="CB64" s="79">
        <v>170.94498654999998</v>
      </c>
      <c r="CC64" s="79">
        <v>146.61087136000003</v>
      </c>
      <c r="CD64" s="79">
        <v>153.30069397000003</v>
      </c>
      <c r="CE64" s="79">
        <v>149.74739931000002</v>
      </c>
      <c r="CF64" s="79">
        <v>171.82752197999997</v>
      </c>
      <c r="CG64" s="79">
        <v>138.20724718</v>
      </c>
      <c r="CH64" s="79">
        <v>152.16793557555556</v>
      </c>
      <c r="CI64" s="80">
        <v>268.99727428</v>
      </c>
      <c r="CJ64" s="84"/>
      <c r="CK64" s="84"/>
      <c r="CL64" s="84"/>
    </row>
    <row r="65" spans="1:90">
      <c r="A65" s="78">
        <v>56</v>
      </c>
      <c r="B65" s="6" t="s">
        <v>95</v>
      </c>
      <c r="C65" s="84">
        <f t="shared" si="581"/>
        <v>2158.5112417574942</v>
      </c>
      <c r="D65" s="84">
        <f t="shared" si="582"/>
        <v>3033.9570318434594</v>
      </c>
      <c r="E65" s="84">
        <f t="shared" si="558"/>
        <v>4007.8772815200005</v>
      </c>
      <c r="F65" s="84">
        <f t="shared" si="559"/>
        <v>832.65505222000013</v>
      </c>
      <c r="G65" s="84">
        <f t="shared" si="560"/>
        <v>486.77986940444441</v>
      </c>
      <c r="H65" s="125">
        <f t="shared" si="561"/>
        <v>811.39</v>
      </c>
      <c r="I65" s="84">
        <f t="shared" si="562"/>
        <v>272.17000000000007</v>
      </c>
      <c r="J65" s="84">
        <f t="shared" si="563"/>
        <v>684.63999999999987</v>
      </c>
      <c r="K65" s="84">
        <f t="shared" si="564"/>
        <v>390.3112417574942</v>
      </c>
      <c r="L65" s="84">
        <f t="shared" si="565"/>
        <v>618.83894735984245</v>
      </c>
      <c r="M65" s="84">
        <f t="shared" si="566"/>
        <v>730.93567760863789</v>
      </c>
      <c r="N65" s="84">
        <f t="shared" si="567"/>
        <v>926.07641242760576</v>
      </c>
      <c r="O65" s="84">
        <f t="shared" si="568"/>
        <v>758.10599444737352</v>
      </c>
      <c r="P65" s="84">
        <f t="shared" si="569"/>
        <v>965.52329971999995</v>
      </c>
      <c r="Q65" s="84">
        <f t="shared" si="570"/>
        <v>1168.4257717200001</v>
      </c>
      <c r="R65" s="84">
        <f t="shared" si="571"/>
        <v>979.92773390000013</v>
      </c>
      <c r="S65" s="84">
        <f t="shared" si="572"/>
        <v>894.00047618000008</v>
      </c>
      <c r="T65" s="84">
        <f t="shared" si="573"/>
        <v>289.45838705</v>
      </c>
      <c r="U65" s="84">
        <f t="shared" si="574"/>
        <v>489.26794265000007</v>
      </c>
      <c r="V65" s="84">
        <f t="shared" si="575"/>
        <v>211.44683148999994</v>
      </c>
      <c r="W65" s="84">
        <f t="shared" si="576"/>
        <v>-157.51810896999996</v>
      </c>
      <c r="X65" s="84">
        <f t="shared" si="577"/>
        <v>60.193563369999964</v>
      </c>
      <c r="Y65" s="84">
        <f t="shared" si="578"/>
        <v>101.16091603000001</v>
      </c>
      <c r="Z65" s="84">
        <f t="shared" si="579"/>
        <v>179.22267289999999</v>
      </c>
      <c r="AA65" s="118">
        <f t="shared" si="580"/>
        <v>146.20271710444445</v>
      </c>
      <c r="AB65" s="79">
        <v>248.32000000000002</v>
      </c>
      <c r="AC65" s="79">
        <v>390.95999999999992</v>
      </c>
      <c r="AD65" s="79">
        <v>172.11</v>
      </c>
      <c r="AE65" s="79">
        <v>9.4499999999999886</v>
      </c>
      <c r="AF65" s="79">
        <v>143.46</v>
      </c>
      <c r="AG65" s="79">
        <v>119.26000000000005</v>
      </c>
      <c r="AH65" s="79">
        <v>196.15999999999997</v>
      </c>
      <c r="AI65" s="79">
        <v>227.46999999999997</v>
      </c>
      <c r="AJ65" s="79">
        <v>261.01</v>
      </c>
      <c r="AK65" s="79">
        <v>151.66461151920819</v>
      </c>
      <c r="AL65" s="79">
        <v>136.17328770972171</v>
      </c>
      <c r="AM65" s="79">
        <v>102.47334252856427</v>
      </c>
      <c r="AN65" s="79">
        <v>299.90314936812592</v>
      </c>
      <c r="AO65" s="79">
        <v>231.10623969284603</v>
      </c>
      <c r="AP65" s="79">
        <v>87.82955829887058</v>
      </c>
      <c r="AQ65" s="79">
        <v>195.12523551999996</v>
      </c>
      <c r="AR65" s="79">
        <v>324.76821104863791</v>
      </c>
      <c r="AS65" s="79">
        <v>211.04223104000005</v>
      </c>
      <c r="AT65" s="79">
        <v>409.72907585000007</v>
      </c>
      <c r="AU65" s="79">
        <v>361.37424834000001</v>
      </c>
      <c r="AV65" s="79">
        <v>154.97308823760568</v>
      </c>
      <c r="AW65" s="79">
        <v>396.89212669000005</v>
      </c>
      <c r="AX65" s="79">
        <v>235.94421514737323</v>
      </c>
      <c r="AY65" s="79">
        <v>125.26965261000021</v>
      </c>
      <c r="AZ65" s="79">
        <v>444.37134118999995</v>
      </c>
      <c r="BA65" s="79">
        <v>225.89813441999996</v>
      </c>
      <c r="BB65" s="79">
        <v>295.25382410999998</v>
      </c>
      <c r="BC65" s="79">
        <v>378.12568505000007</v>
      </c>
      <c r="BD65" s="79">
        <v>266.77526915000004</v>
      </c>
      <c r="BE65" s="79">
        <v>523.52481751999994</v>
      </c>
      <c r="BF65" s="79">
        <v>265.95499361999998</v>
      </c>
      <c r="BG65" s="79">
        <v>382.82271216000015</v>
      </c>
      <c r="BH65" s="79">
        <v>331.15002812</v>
      </c>
      <c r="BI65" s="79">
        <v>257.75687590999996</v>
      </c>
      <c r="BJ65" s="79">
        <v>451.70733344999996</v>
      </c>
      <c r="BK65" s="79">
        <v>184.53626682000015</v>
      </c>
      <c r="BL65" s="79">
        <v>24.374769729999997</v>
      </c>
      <c r="BM65" s="79">
        <v>96.094630310000042</v>
      </c>
      <c r="BN65" s="79">
        <v>168.98898700999996</v>
      </c>
      <c r="BO65" s="79">
        <v>122.63486940000001</v>
      </c>
      <c r="BP65" s="79">
        <v>161.17873329000008</v>
      </c>
      <c r="BQ65" s="79">
        <v>205.45433995999997</v>
      </c>
      <c r="BR65" s="79">
        <v>142.26880480999995</v>
      </c>
      <c r="BS65" s="79">
        <v>56.687052250000022</v>
      </c>
      <c r="BT65" s="79">
        <v>12.490974429999966</v>
      </c>
      <c r="BU65" s="79">
        <v>73.275092580000035</v>
      </c>
      <c r="BV65" s="79">
        <v>-28.526062550000063</v>
      </c>
      <c r="BW65" s="79">
        <v>-202.26713899999993</v>
      </c>
      <c r="BX65" s="79">
        <v>32.327507459999964</v>
      </c>
      <c r="BY65" s="79">
        <v>43.690649779999973</v>
      </c>
      <c r="BZ65" s="79">
        <v>-15.824593869999973</v>
      </c>
      <c r="CA65" s="79">
        <v>16.958365799999996</v>
      </c>
      <c r="CB65" s="79">
        <v>2.3502106400000287</v>
      </c>
      <c r="CC65" s="79">
        <v>81.852339589999985</v>
      </c>
      <c r="CD65" s="79">
        <v>15.26244982999998</v>
      </c>
      <c r="CE65" s="79">
        <v>106.96854102</v>
      </c>
      <c r="CF65" s="79">
        <v>56.991682050000009</v>
      </c>
      <c r="CG65" s="79">
        <v>39.900068830000009</v>
      </c>
      <c r="CH65" s="79">
        <v>67.846096434444405</v>
      </c>
      <c r="CI65" s="80">
        <v>38.456551840000031</v>
      </c>
      <c r="CJ65" s="84"/>
      <c r="CK65" s="84"/>
      <c r="CL65" s="84"/>
    </row>
    <row r="66" spans="1:90" ht="15.75" thickBot="1">
      <c r="A66" s="106"/>
      <c r="B66" s="217"/>
      <c r="C66" s="273"/>
      <c r="D66" s="107"/>
      <c r="E66" s="107"/>
      <c r="F66" s="107"/>
      <c r="G66" s="107"/>
      <c r="H66" s="131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8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8"/>
    </row>
    <row r="67" spans="1:90" s="278" customFormat="1" ht="15.75" thickTop="1">
      <c r="A67" s="275"/>
      <c r="B67" s="276" t="s">
        <v>165</v>
      </c>
      <c r="C67" s="277">
        <f>+SUM(AB62:AM62)</f>
        <v>2291.3304470726466</v>
      </c>
      <c r="D67" s="277">
        <f>+SUM(AN62:AY62)</f>
        <v>3174.3106212834596</v>
      </c>
      <c r="E67" s="277">
        <f>+SUM(AZ62:BK62)</f>
        <v>4190.6943871630674</v>
      </c>
      <c r="F67" s="277">
        <f>+SUM(BL62:BW62)</f>
        <v>1069.2374397388103</v>
      </c>
      <c r="G67" s="277">
        <f>+SUM(BX62:CI62)</f>
        <v>612.11211016160519</v>
      </c>
    </row>
    <row r="68" spans="1:90" s="278" customFormat="1">
      <c r="A68" s="275"/>
      <c r="B68" s="276" t="s">
        <v>116</v>
      </c>
      <c r="C68" s="279">
        <f>+SUM(H62:K62)</f>
        <v>2291.3304470726466</v>
      </c>
      <c r="D68" s="279">
        <f>+SUM(L62:O62)</f>
        <v>3174.3106212834596</v>
      </c>
      <c r="E68" s="279">
        <f>+SUM(P62:S62)</f>
        <v>4190.6943871630665</v>
      </c>
      <c r="F68" s="279">
        <f>+SUM(T62:W62)</f>
        <v>1069.2374397388103</v>
      </c>
      <c r="G68" s="279">
        <f>+SUM(X62:AA62)</f>
        <v>612.11211016160519</v>
      </c>
    </row>
    <row r="69" spans="1:90" s="278" customFormat="1">
      <c r="A69" s="275"/>
      <c r="B69" s="276" t="s">
        <v>166</v>
      </c>
      <c r="C69" s="279">
        <f t="shared" ref="C69:G69" si="583">+C62</f>
        <v>2291.3304470726466</v>
      </c>
      <c r="D69" s="279">
        <f t="shared" si="583"/>
        <v>3174.3106212834596</v>
      </c>
      <c r="E69" s="279">
        <f t="shared" si="583"/>
        <v>4190.6943871630674</v>
      </c>
      <c r="F69" s="279">
        <f t="shared" si="583"/>
        <v>1069.2374397388103</v>
      </c>
      <c r="G69" s="279">
        <f t="shared" si="583"/>
        <v>612.11211016160519</v>
      </c>
    </row>
    <row r="70" spans="1:90" s="278" customFormat="1">
      <c r="A70" s="275"/>
      <c r="B70" s="280" t="s">
        <v>167</v>
      </c>
      <c r="C70" s="277">
        <f t="shared" ref="C70:G70" si="584">+(C68-C69)*1000000</f>
        <v>0</v>
      </c>
      <c r="D70" s="277">
        <f t="shared" si="584"/>
        <v>0</v>
      </c>
      <c r="E70" s="277">
        <f t="shared" si="584"/>
        <v>-9.0949470177292824E-7</v>
      </c>
      <c r="F70" s="277">
        <f t="shared" si="584"/>
        <v>0</v>
      </c>
      <c r="G70" s="277">
        <f t="shared" si="584"/>
        <v>0</v>
      </c>
    </row>
    <row r="71" spans="1:90" s="278" customFormat="1">
      <c r="A71" s="275"/>
      <c r="B71" s="280" t="s">
        <v>168</v>
      </c>
      <c r="C71" s="277">
        <f t="shared" ref="C71:G71" si="585">+(C67-C69)*1000000</f>
        <v>0</v>
      </c>
      <c r="D71" s="277">
        <f t="shared" si="585"/>
        <v>0</v>
      </c>
      <c r="E71" s="277">
        <f t="shared" si="585"/>
        <v>0</v>
      </c>
      <c r="F71" s="277">
        <f t="shared" si="585"/>
        <v>0</v>
      </c>
      <c r="G71" s="277">
        <f t="shared" si="585"/>
        <v>0</v>
      </c>
    </row>
    <row r="72" spans="1:90" s="278" customFormat="1">
      <c r="A72" s="275"/>
      <c r="B72" s="282"/>
      <c r="C72" s="282"/>
      <c r="D72" s="282"/>
      <c r="E72" s="282"/>
      <c r="F72" s="282"/>
      <c r="G72" s="282"/>
    </row>
    <row r="73" spans="1:90" s="282" customFormat="1">
      <c r="A73" s="281"/>
      <c r="B73" s="282" t="s">
        <v>169</v>
      </c>
      <c r="C73" s="282">
        <f>+SUM(C60:C65)-SUM(SPNF!C60:C65)</f>
        <v>0</v>
      </c>
      <c r="D73" s="282">
        <f>+SUM(D60:D65)-SUM(SPNF!D60:D65)</f>
        <v>0</v>
      </c>
      <c r="E73" s="282">
        <f>+SUM(E60:E65)-SUM(SPNF!E60:E65)</f>
        <v>0</v>
      </c>
      <c r="F73" s="282">
        <f>+SUM(F60:F65)-SUM(SPNF!F60:F65)</f>
        <v>0</v>
      </c>
      <c r="G73" s="282">
        <f>+SUM(G60:G65)-SUM(SPNF!G60:G65)</f>
        <v>0</v>
      </c>
      <c r="AB73" s="282">
        <v>0</v>
      </c>
      <c r="AC73" s="282">
        <v>0</v>
      </c>
      <c r="AD73" s="282">
        <v>0</v>
      </c>
      <c r="AE73" s="282">
        <v>0</v>
      </c>
      <c r="AF73" s="282">
        <v>0</v>
      </c>
      <c r="AG73" s="282">
        <v>0</v>
      </c>
      <c r="AH73" s="282">
        <v>0</v>
      </c>
      <c r="AI73" s="282">
        <v>0</v>
      </c>
      <c r="AJ73" s="282">
        <v>0</v>
      </c>
      <c r="AK73" s="282">
        <v>0</v>
      </c>
      <c r="AL73" s="282">
        <v>0</v>
      </c>
      <c r="AM73" s="282">
        <v>0</v>
      </c>
      <c r="AN73" s="282">
        <v>0</v>
      </c>
      <c r="AO73" s="282">
        <v>0</v>
      </c>
      <c r="AP73" s="282">
        <v>0</v>
      </c>
      <c r="AQ73" s="282">
        <v>0</v>
      </c>
      <c r="AR73" s="282">
        <v>0</v>
      </c>
      <c r="AS73" s="282">
        <v>0</v>
      </c>
      <c r="AT73" s="282">
        <v>0</v>
      </c>
      <c r="AU73" s="282">
        <v>0</v>
      </c>
      <c r="AV73" s="282">
        <v>0</v>
      </c>
      <c r="AW73" s="282">
        <v>0</v>
      </c>
      <c r="AX73" s="282">
        <v>0</v>
      </c>
      <c r="AY73" s="282">
        <v>0</v>
      </c>
      <c r="AZ73" s="282">
        <v>0</v>
      </c>
      <c r="BA73" s="282">
        <v>0</v>
      </c>
      <c r="BB73" s="282">
        <v>0</v>
      </c>
      <c r="BC73" s="282">
        <v>0</v>
      </c>
      <c r="BD73" s="282">
        <v>0</v>
      </c>
      <c r="BE73" s="282">
        <v>0</v>
      </c>
      <c r="BF73" s="282">
        <v>0</v>
      </c>
      <c r="BG73" s="282">
        <v>0</v>
      </c>
      <c r="BH73" s="282">
        <v>0</v>
      </c>
      <c r="BI73" s="282">
        <v>0</v>
      </c>
      <c r="BJ73" s="282">
        <v>0</v>
      </c>
      <c r="BK73" s="282">
        <v>0</v>
      </c>
      <c r="BL73" s="282">
        <v>0</v>
      </c>
      <c r="BM73" s="282">
        <v>0</v>
      </c>
      <c r="BN73" s="282">
        <v>0</v>
      </c>
      <c r="BO73" s="282">
        <v>0</v>
      </c>
      <c r="BP73" s="282">
        <v>0</v>
      </c>
      <c r="BQ73" s="282">
        <v>0</v>
      </c>
      <c r="BR73" s="282">
        <v>0</v>
      </c>
      <c r="BS73" s="282">
        <v>0</v>
      </c>
      <c r="BT73" s="282">
        <v>0</v>
      </c>
      <c r="BU73" s="282">
        <v>0</v>
      </c>
      <c r="BV73" s="282">
        <v>0</v>
      </c>
      <c r="BW73" s="282">
        <v>0</v>
      </c>
      <c r="BX73" s="282">
        <v>0</v>
      </c>
      <c r="BY73" s="282">
        <v>0</v>
      </c>
      <c r="BZ73" s="282">
        <v>0</v>
      </c>
      <c r="CA73" s="282">
        <v>0</v>
      </c>
      <c r="CB73" s="282">
        <v>0</v>
      </c>
      <c r="CC73" s="282">
        <v>0</v>
      </c>
      <c r="CD73" s="282">
        <v>0</v>
      </c>
      <c r="CE73" s="282">
        <v>0</v>
      </c>
      <c r="CF73" s="282">
        <v>0</v>
      </c>
      <c r="CG73" s="282">
        <v>0</v>
      </c>
      <c r="CH73" s="282">
        <v>0</v>
      </c>
      <c r="CI73" s="282">
        <v>0</v>
      </c>
    </row>
    <row r="74" spans="1:90" s="282" customFormat="1">
      <c r="A74" s="281"/>
      <c r="B74" s="282" t="s">
        <v>89</v>
      </c>
      <c r="C74" s="282">
        <v>0</v>
      </c>
      <c r="D74" s="282">
        <v>-9.0949470177292824E-13</v>
      </c>
      <c r="E74" s="282">
        <v>1.8189894035458565E-12</v>
      </c>
      <c r="F74" s="282">
        <v>0</v>
      </c>
      <c r="G74" s="282">
        <v>0</v>
      </c>
    </row>
    <row r="75" spans="1:90" s="278" customFormat="1">
      <c r="A75" s="275"/>
      <c r="B75" s="278" t="s">
        <v>106</v>
      </c>
      <c r="H75" s="279">
        <f>+SUM(H55:K55)</f>
        <v>-39.584923812899433</v>
      </c>
      <c r="L75" s="279">
        <f>+SUM(L55:O55)</f>
        <v>-696.98271540994006</v>
      </c>
      <c r="P75" s="279">
        <f>+SUM(P55:S55)</f>
        <v>328.03054393178741</v>
      </c>
      <c r="T75" s="279">
        <f>+SUM(T55:W55)</f>
        <v>-1430.0889150460343</v>
      </c>
      <c r="X75" s="279">
        <f>+SUM(X55:AA55)</f>
        <v>-1581.4340803952407</v>
      </c>
    </row>
    <row r="76" spans="1:90" s="278" customFormat="1">
      <c r="A76" s="275"/>
      <c r="B76" s="278" t="s">
        <v>107</v>
      </c>
      <c r="H76" s="279">
        <f>+C55</f>
        <v>-39.584923812899433</v>
      </c>
      <c r="L76" s="279">
        <f>+D55</f>
        <v>-696.98271540993937</v>
      </c>
      <c r="P76" s="279">
        <f>+E55</f>
        <v>328.030543931789</v>
      </c>
      <c r="T76" s="279">
        <f>+F55</f>
        <v>-1430.0889150460334</v>
      </c>
      <c r="X76" s="279">
        <f>+G55</f>
        <v>-1581.43408039524</v>
      </c>
    </row>
    <row r="77" spans="1:90" s="282" customFormat="1">
      <c r="A77" s="281"/>
      <c r="B77" s="282" t="s">
        <v>108</v>
      </c>
      <c r="H77" s="282">
        <f>+H75-H76</f>
        <v>0</v>
      </c>
      <c r="L77" s="282">
        <f>+L75-L76</f>
        <v>0</v>
      </c>
      <c r="P77" s="282">
        <f>+P75-P76</f>
        <v>-1.5916157281026244E-12</v>
      </c>
      <c r="T77" s="282">
        <f>+T75-T76</f>
        <v>0</v>
      </c>
      <c r="X77" s="282">
        <f>+X75-X76</f>
        <v>0</v>
      </c>
    </row>
    <row r="78" spans="1:90" s="278" customFormat="1">
      <c r="A78" s="275"/>
    </row>
    <row r="79" spans="1:90" s="278" customFormat="1">
      <c r="A79" s="275"/>
    </row>
    <row r="80" spans="1:90" s="278" customFormat="1">
      <c r="A80" s="275"/>
    </row>
    <row r="81" spans="1:1" s="278" customFormat="1">
      <c r="A81" s="275"/>
    </row>
    <row r="82" spans="1:1" s="278" customFormat="1">
      <c r="A82" s="275"/>
    </row>
    <row r="83" spans="1:1" s="278" customFormat="1">
      <c r="A83" s="275"/>
    </row>
    <row r="84" spans="1:1" s="278" customFormat="1">
      <c r="A84" s="275"/>
    </row>
    <row r="85" spans="1:1" s="278" customFormat="1">
      <c r="A85" s="275"/>
    </row>
    <row r="86" spans="1:1" s="278" customFormat="1">
      <c r="A86" s="275"/>
    </row>
    <row r="87" spans="1:1" s="278" customFormat="1">
      <c r="A87" s="275"/>
    </row>
    <row r="88" spans="1:1" s="278" customFormat="1">
      <c r="A88" s="275"/>
    </row>
    <row r="89" spans="1:1" s="278" customFormat="1">
      <c r="A89" s="275"/>
    </row>
    <row r="90" spans="1:1" s="278" customFormat="1">
      <c r="A90" s="275"/>
    </row>
    <row r="91" spans="1:1" s="278" customFormat="1">
      <c r="A91" s="275"/>
    </row>
    <row r="92" spans="1:1" s="278" customFormat="1">
      <c r="A92" s="275"/>
    </row>
    <row r="93" spans="1:1" s="278" customFormat="1">
      <c r="A93" s="275"/>
    </row>
    <row r="94" spans="1:1" s="278" customFormat="1">
      <c r="A94" s="275"/>
    </row>
    <row r="95" spans="1:1" s="278" customFormat="1">
      <c r="A95" s="275"/>
    </row>
    <row r="96" spans="1:1" s="278" customFormat="1">
      <c r="A96" s="275"/>
    </row>
    <row r="97" spans="1:1" s="278" customFormat="1">
      <c r="A97" s="275"/>
    </row>
    <row r="98" spans="1:1" s="278" customFormat="1">
      <c r="A98" s="275"/>
    </row>
    <row r="99" spans="1:1" s="278" customFormat="1">
      <c r="A99" s="275"/>
    </row>
    <row r="100" spans="1:1" s="278" customFormat="1">
      <c r="A100" s="275"/>
    </row>
    <row r="101" spans="1:1" s="278" customFormat="1">
      <c r="A101" s="275"/>
    </row>
    <row r="102" spans="1:1" s="278" customFormat="1">
      <c r="A102" s="275"/>
    </row>
    <row r="103" spans="1:1" s="278" customFormat="1">
      <c r="A103" s="275"/>
    </row>
    <row r="104" spans="1:1" s="278" customFormat="1">
      <c r="A104" s="275"/>
    </row>
    <row r="105" spans="1:1" s="278" customFormat="1">
      <c r="A105" s="275"/>
    </row>
    <row r="106" spans="1:1" s="278" customFormat="1">
      <c r="A106" s="275"/>
    </row>
    <row r="107" spans="1:1" s="278" customFormat="1">
      <c r="A107" s="275"/>
    </row>
    <row r="108" spans="1:1" s="278" customFormat="1">
      <c r="A108" s="275"/>
    </row>
    <row r="109" spans="1:1" s="278" customFormat="1">
      <c r="A109" s="275"/>
    </row>
    <row r="110" spans="1:1" s="278" customFormat="1">
      <c r="A110" s="275"/>
    </row>
    <row r="111" spans="1:1" s="278" customFormat="1">
      <c r="A111" s="275"/>
    </row>
    <row r="112" spans="1:1" s="278" customFormat="1">
      <c r="A112" s="275"/>
    </row>
    <row r="113" spans="1:1" s="278" customFormat="1">
      <c r="A113" s="275"/>
    </row>
    <row r="114" spans="1:1" s="278" customFormat="1">
      <c r="A114" s="275"/>
    </row>
    <row r="115" spans="1:1" s="278" customFormat="1">
      <c r="A115" s="275"/>
    </row>
    <row r="116" spans="1:1" s="278" customFormat="1">
      <c r="A116" s="275"/>
    </row>
    <row r="117" spans="1:1" s="278" customFormat="1">
      <c r="A117" s="275"/>
    </row>
    <row r="118" spans="1:1" s="278" customFormat="1">
      <c r="A118" s="275"/>
    </row>
    <row r="119" spans="1:1" s="278" customFormat="1">
      <c r="A119" s="275"/>
    </row>
    <row r="120" spans="1:1" s="278" customFormat="1">
      <c r="A120" s="275"/>
    </row>
    <row r="121" spans="1:1" s="278" customFormat="1">
      <c r="A121" s="275"/>
    </row>
    <row r="122" spans="1:1" s="278" customFormat="1">
      <c r="A122" s="275"/>
    </row>
    <row r="123" spans="1:1" s="278" customFormat="1">
      <c r="A123" s="275"/>
    </row>
    <row r="124" spans="1:1" s="278" customFormat="1">
      <c r="A124" s="275"/>
    </row>
    <row r="125" spans="1:1" s="278" customFormat="1">
      <c r="A125" s="275"/>
    </row>
    <row r="126" spans="1:1" s="278" customFormat="1">
      <c r="A126" s="275"/>
    </row>
    <row r="127" spans="1:1" s="278" customFormat="1">
      <c r="A127" s="275"/>
    </row>
    <row r="128" spans="1:1" s="278" customFormat="1">
      <c r="A128" s="275"/>
    </row>
    <row r="129" spans="1:1" s="278" customFormat="1">
      <c r="A129" s="275"/>
    </row>
    <row r="130" spans="1:1" s="278" customFormat="1">
      <c r="A130" s="275"/>
    </row>
    <row r="131" spans="1:1" s="278" customFormat="1">
      <c r="A131" s="275"/>
    </row>
    <row r="132" spans="1:1" s="278" customFormat="1">
      <c r="A132" s="275"/>
    </row>
    <row r="133" spans="1:1" s="278" customFormat="1">
      <c r="A133" s="275"/>
    </row>
    <row r="134" spans="1:1" s="278" customFormat="1">
      <c r="A134" s="275"/>
    </row>
    <row r="135" spans="1:1" s="278" customFormat="1">
      <c r="A135" s="275"/>
    </row>
    <row r="136" spans="1:1" s="278" customFormat="1">
      <c r="A136" s="275"/>
    </row>
    <row r="137" spans="1:1" s="278" customFormat="1">
      <c r="A137" s="275"/>
    </row>
    <row r="138" spans="1:1" s="278" customFormat="1">
      <c r="A138" s="275"/>
    </row>
    <row r="139" spans="1:1" s="278" customFormat="1">
      <c r="A139" s="275"/>
    </row>
    <row r="140" spans="1:1" s="278" customFormat="1">
      <c r="A140" s="275"/>
    </row>
    <row r="141" spans="1:1" s="278" customFormat="1">
      <c r="A141" s="275"/>
    </row>
    <row r="142" spans="1:1" s="278" customFormat="1">
      <c r="A142" s="275"/>
    </row>
    <row r="143" spans="1:1" s="278" customFormat="1">
      <c r="A143" s="275"/>
    </row>
    <row r="144" spans="1:1" s="278" customFormat="1">
      <c r="A144" s="275"/>
    </row>
    <row r="145" spans="1:1" s="278" customFormat="1">
      <c r="A145" s="275"/>
    </row>
    <row r="146" spans="1:1" s="278" customFormat="1">
      <c r="A146" s="275"/>
    </row>
    <row r="147" spans="1:1" s="278" customFormat="1">
      <c r="A147" s="275"/>
    </row>
    <row r="148" spans="1:1" s="278" customFormat="1">
      <c r="A148" s="275"/>
    </row>
    <row r="149" spans="1:1" s="278" customFormat="1">
      <c r="A149" s="275"/>
    </row>
    <row r="150" spans="1:1" s="278" customFormat="1">
      <c r="A150" s="275"/>
    </row>
    <row r="151" spans="1:1" s="278" customFormat="1">
      <c r="A151" s="275"/>
    </row>
    <row r="152" spans="1:1" s="278" customFormat="1">
      <c r="A152" s="275"/>
    </row>
    <row r="153" spans="1:1" s="278" customFormat="1">
      <c r="A153" s="275"/>
    </row>
    <row r="154" spans="1:1" s="278" customFormat="1">
      <c r="A154" s="275"/>
    </row>
    <row r="155" spans="1:1" s="278" customFormat="1">
      <c r="A155" s="275"/>
    </row>
    <row r="156" spans="1:1" s="278" customFormat="1">
      <c r="A156" s="275"/>
    </row>
    <row r="157" spans="1:1" s="278" customFormat="1">
      <c r="A157" s="275"/>
    </row>
    <row r="158" spans="1:1" s="278" customFormat="1">
      <c r="A158" s="275"/>
    </row>
    <row r="159" spans="1:1" s="278" customFormat="1">
      <c r="A159" s="275"/>
    </row>
    <row r="160" spans="1:1" s="278" customFormat="1">
      <c r="A160" s="275"/>
    </row>
    <row r="161" spans="1:1" s="278" customFormat="1">
      <c r="A161" s="275"/>
    </row>
    <row r="162" spans="1:1" s="278" customFormat="1">
      <c r="A162" s="275"/>
    </row>
    <row r="163" spans="1:1" s="278" customFormat="1">
      <c r="A163" s="275"/>
    </row>
    <row r="164" spans="1:1" s="278" customFormat="1">
      <c r="A164" s="275"/>
    </row>
    <row r="165" spans="1:1" s="278" customFormat="1">
      <c r="A165" s="275"/>
    </row>
    <row r="166" spans="1:1" s="278" customFormat="1">
      <c r="A166" s="275"/>
    </row>
    <row r="167" spans="1:1" s="278" customFormat="1">
      <c r="A167" s="275"/>
    </row>
    <row r="168" spans="1:1" s="278" customFormat="1">
      <c r="A168" s="275"/>
    </row>
    <row r="169" spans="1:1" s="278" customFormat="1">
      <c r="A169" s="275"/>
    </row>
    <row r="170" spans="1:1" s="278" customFormat="1">
      <c r="A170" s="275"/>
    </row>
    <row r="171" spans="1:1" s="278" customFormat="1">
      <c r="A171" s="275"/>
    </row>
    <row r="172" spans="1:1" s="278" customFormat="1">
      <c r="A172" s="275"/>
    </row>
    <row r="173" spans="1:1" s="278" customFormat="1">
      <c r="A173" s="275"/>
    </row>
    <row r="174" spans="1:1" s="278" customFormat="1">
      <c r="A174" s="275"/>
    </row>
    <row r="175" spans="1:1" s="278" customFormat="1">
      <c r="A175" s="275"/>
    </row>
    <row r="176" spans="1:1" s="278" customFormat="1">
      <c r="A176" s="275"/>
    </row>
    <row r="177" spans="1:1" s="278" customFormat="1">
      <c r="A177" s="275"/>
    </row>
    <row r="178" spans="1:1" s="278" customFormat="1">
      <c r="A178" s="275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I68"/>
  <sheetViews>
    <sheetView zoomScale="70" zoomScaleNormal="70" workbookViewId="0">
      <pane xSplit="2" ySplit="5" topLeftCell="C6" activePane="bottomRight" state="frozen"/>
      <selection activeCell="FN107" sqref="FN107"/>
      <selection pane="topRight" activeCell="FN107" sqref="FN107"/>
      <selection pane="bottomLeft" activeCell="FN107" sqref="FN107"/>
      <selection pane="bottomRight" activeCell="B62" sqref="B62:CI62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8" width="10.28515625" style="66" bestFit="1" customWidth="1"/>
    <col min="9" max="23" width="11" style="66" customWidth="1"/>
    <col min="24" max="24" width="12.140625" style="66" bestFit="1" customWidth="1"/>
    <col min="25" max="27" width="11" style="66" customWidth="1"/>
    <col min="28" max="28" width="11.7109375" style="66" bestFit="1" customWidth="1"/>
    <col min="29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139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68" customForma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20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20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68" customFormat="1" ht="27" customHeigh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70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21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75">
        <f t="shared" ref="C6:AA6" si="0">+C8+C12</f>
        <v>29912.983350227314</v>
      </c>
      <c r="D6" s="75">
        <f t="shared" si="0"/>
        <v>31191.503720365621</v>
      </c>
      <c r="E6" s="75">
        <f t="shared" si="0"/>
        <v>31199.981263275178</v>
      </c>
      <c r="F6" s="75">
        <f t="shared" si="0"/>
        <v>31615.949696744785</v>
      </c>
      <c r="G6" s="76">
        <f t="shared" si="0"/>
        <v>29342.745367976782</v>
      </c>
      <c r="H6" s="75">
        <f t="shared" si="0"/>
        <v>7474.6008755859511</v>
      </c>
      <c r="I6" s="75">
        <f t="shared" si="0"/>
        <v>8617.8173917588247</v>
      </c>
      <c r="J6" s="75">
        <f t="shared" si="0"/>
        <v>7071.4102596649755</v>
      </c>
      <c r="K6" s="75">
        <f t="shared" si="0"/>
        <v>6749.1548232175646</v>
      </c>
      <c r="L6" s="75">
        <f t="shared" si="0"/>
        <v>7397.2150649808973</v>
      </c>
      <c r="M6" s="75">
        <f t="shared" si="0"/>
        <v>8135.0439946661118</v>
      </c>
      <c r="N6" s="75">
        <f t="shared" si="0"/>
        <v>7696.7951868625196</v>
      </c>
      <c r="O6" s="75">
        <f t="shared" si="0"/>
        <v>7962.4494738560961</v>
      </c>
      <c r="P6" s="75">
        <f t="shared" si="0"/>
        <v>7658.3974924750537</v>
      </c>
      <c r="Q6" s="75">
        <f t="shared" si="0"/>
        <v>8324.4114267562982</v>
      </c>
      <c r="R6" s="75">
        <f t="shared" si="0"/>
        <v>7397.395495447392</v>
      </c>
      <c r="S6" s="75">
        <f t="shared" si="0"/>
        <v>7819.7768485964298</v>
      </c>
      <c r="T6" s="75">
        <f t="shared" si="0"/>
        <v>7822.4790885989387</v>
      </c>
      <c r="U6" s="75">
        <f t="shared" si="0"/>
        <v>8641.2734454326946</v>
      </c>
      <c r="V6" s="75">
        <f t="shared" si="0"/>
        <v>8100.2882780747259</v>
      </c>
      <c r="W6" s="75">
        <f t="shared" si="0"/>
        <v>7051.9088846384257</v>
      </c>
      <c r="X6" s="75">
        <f t="shared" si="0"/>
        <v>6723.4341795262717</v>
      </c>
      <c r="Y6" s="75">
        <f t="shared" si="0"/>
        <v>7417.2917581570491</v>
      </c>
      <c r="Z6" s="75">
        <f t="shared" si="0"/>
        <v>7275.4445666495576</v>
      </c>
      <c r="AA6" s="76">
        <f t="shared" si="0"/>
        <v>7926.5748636439012</v>
      </c>
      <c r="AB6" s="75">
        <f t="shared" ref="AB6:CI6" si="1">+AB8+AB12</f>
        <v>2487.4271080476178</v>
      </c>
      <c r="AC6" s="75">
        <f t="shared" si="1"/>
        <v>2188.5197248761237</v>
      </c>
      <c r="AD6" s="75">
        <f t="shared" si="1"/>
        <v>2798.65404266221</v>
      </c>
      <c r="AE6" s="75">
        <f t="shared" si="1"/>
        <v>3396.6930517194719</v>
      </c>
      <c r="AF6" s="75">
        <f t="shared" si="1"/>
        <v>2797.739997864308</v>
      </c>
      <c r="AG6" s="75">
        <f t="shared" si="1"/>
        <v>2423.3843421750448</v>
      </c>
      <c r="AH6" s="75">
        <f t="shared" si="1"/>
        <v>2462.9231790302219</v>
      </c>
      <c r="AI6" s="75">
        <f t="shared" si="1"/>
        <v>2227.1209766892371</v>
      </c>
      <c r="AJ6" s="75">
        <f t="shared" si="1"/>
        <v>2381.3661039455164</v>
      </c>
      <c r="AK6" s="75">
        <f t="shared" si="1"/>
        <v>2433.1834593017693</v>
      </c>
      <c r="AL6" s="75">
        <f t="shared" si="1"/>
        <v>2120.6717218710583</v>
      </c>
      <c r="AM6" s="75">
        <f t="shared" si="1"/>
        <v>2195.2996420447371</v>
      </c>
      <c r="AN6" s="75">
        <f t="shared" si="1"/>
        <v>2876.4194299449532</v>
      </c>
      <c r="AO6" s="75">
        <f t="shared" si="1"/>
        <v>1896.1624080037082</v>
      </c>
      <c r="AP6" s="75">
        <f t="shared" si="1"/>
        <v>2624.6332270322346</v>
      </c>
      <c r="AQ6" s="75">
        <f t="shared" si="1"/>
        <v>3378.4340104049288</v>
      </c>
      <c r="AR6" s="75">
        <f t="shared" si="1"/>
        <v>2625.1855795700335</v>
      </c>
      <c r="AS6" s="75">
        <f t="shared" si="1"/>
        <v>2131.4244046911481</v>
      </c>
      <c r="AT6" s="75">
        <f t="shared" si="1"/>
        <v>2824.6591182998473</v>
      </c>
      <c r="AU6" s="75">
        <f t="shared" si="1"/>
        <v>2385.4469426646024</v>
      </c>
      <c r="AV6" s="75">
        <f t="shared" si="1"/>
        <v>2486.6891258980695</v>
      </c>
      <c r="AW6" s="75">
        <f t="shared" si="1"/>
        <v>2646.7465382722112</v>
      </c>
      <c r="AX6" s="75">
        <f t="shared" si="1"/>
        <v>2484.4286197262481</v>
      </c>
      <c r="AY6" s="75">
        <f t="shared" si="1"/>
        <v>2831.2743158576377</v>
      </c>
      <c r="AZ6" s="75">
        <f t="shared" si="1"/>
        <v>2853.2283688074967</v>
      </c>
      <c r="BA6" s="75">
        <f t="shared" si="1"/>
        <v>2187.8892596396677</v>
      </c>
      <c r="BB6" s="75">
        <f t="shared" si="1"/>
        <v>2617.2798640278893</v>
      </c>
      <c r="BC6" s="75">
        <f t="shared" si="1"/>
        <v>3185.6230913005666</v>
      </c>
      <c r="BD6" s="75">
        <f t="shared" si="1"/>
        <v>2650.7078520207879</v>
      </c>
      <c r="BE6" s="75">
        <f t="shared" si="1"/>
        <v>2488.0804834349442</v>
      </c>
      <c r="BF6" s="75">
        <f t="shared" si="1"/>
        <v>2633.3656859994126</v>
      </c>
      <c r="BG6" s="75">
        <f t="shared" si="1"/>
        <v>2277.8614907634069</v>
      </c>
      <c r="BH6" s="75">
        <f t="shared" si="1"/>
        <v>2486.168318684573</v>
      </c>
      <c r="BI6" s="75">
        <f t="shared" si="1"/>
        <v>2693.2334298894903</v>
      </c>
      <c r="BJ6" s="75">
        <f t="shared" si="1"/>
        <v>2489.4156526117708</v>
      </c>
      <c r="BK6" s="75">
        <f t="shared" si="1"/>
        <v>2637.1277660951682</v>
      </c>
      <c r="BL6" s="75">
        <f t="shared" si="1"/>
        <v>2660.2181141060319</v>
      </c>
      <c r="BM6" s="75">
        <f t="shared" si="1"/>
        <v>2709.7533235153587</v>
      </c>
      <c r="BN6" s="75">
        <f t="shared" si="1"/>
        <v>2452.5076509775477</v>
      </c>
      <c r="BO6" s="75">
        <f t="shared" si="1"/>
        <v>3253.7178640560769</v>
      </c>
      <c r="BP6" s="75">
        <f t="shared" si="1"/>
        <v>2641.3822129918794</v>
      </c>
      <c r="BQ6" s="75">
        <f t="shared" si="1"/>
        <v>2746.1733683847388</v>
      </c>
      <c r="BR6" s="75">
        <f t="shared" si="1"/>
        <v>3417.6958817240388</v>
      </c>
      <c r="BS6" s="75">
        <f t="shared" si="1"/>
        <v>2296.0896035851861</v>
      </c>
      <c r="BT6" s="75">
        <f t="shared" si="1"/>
        <v>2386.5027927654996</v>
      </c>
      <c r="BU6" s="75">
        <f t="shared" si="1"/>
        <v>2348.5531044427066</v>
      </c>
      <c r="BV6" s="75">
        <f t="shared" si="1"/>
        <v>2320.6629451991485</v>
      </c>
      <c r="BW6" s="75">
        <f t="shared" si="1"/>
        <v>2382.692834996571</v>
      </c>
      <c r="BX6" s="75">
        <f t="shared" si="1"/>
        <v>2416.7211219568421</v>
      </c>
      <c r="BY6" s="75">
        <f t="shared" si="1"/>
        <v>1998.9527019274569</v>
      </c>
      <c r="BZ6" s="75">
        <f t="shared" si="1"/>
        <v>2307.7603556419717</v>
      </c>
      <c r="CA6" s="75">
        <f t="shared" si="1"/>
        <v>2763.9429441036814</v>
      </c>
      <c r="CB6" s="75">
        <f t="shared" si="1"/>
        <v>2199.9091733197633</v>
      </c>
      <c r="CC6" s="75">
        <f t="shared" si="1"/>
        <v>2453.4396407336048</v>
      </c>
      <c r="CD6" s="75">
        <f t="shared" si="1"/>
        <v>2400.9775257143492</v>
      </c>
      <c r="CE6" s="75">
        <f t="shared" si="1"/>
        <v>2515.9261255634169</v>
      </c>
      <c r="CF6" s="75">
        <f t="shared" si="1"/>
        <v>2358.5409153717924</v>
      </c>
      <c r="CG6" s="75">
        <f t="shared" si="1"/>
        <v>2438.1811418889233</v>
      </c>
      <c r="CH6" s="75">
        <f t="shared" si="1"/>
        <v>2098.6981526654718</v>
      </c>
      <c r="CI6" s="76">
        <f t="shared" si="1"/>
        <v>3389.6955690895074</v>
      </c>
    </row>
    <row r="7" spans="1:87">
      <c r="A7" s="78"/>
      <c r="C7" s="79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82">
        <f t="shared" ref="C8:AA8" si="2">C9+C10</f>
        <v>10638.058105068205</v>
      </c>
      <c r="D8" s="82">
        <f t="shared" si="2"/>
        <v>9039.244113711371</v>
      </c>
      <c r="E8" s="82">
        <f t="shared" si="2"/>
        <v>7517.0788205269009</v>
      </c>
      <c r="F8" s="82">
        <f t="shared" si="2"/>
        <v>5455.0832344004721</v>
      </c>
      <c r="G8" s="83">
        <f t="shared" si="2"/>
        <v>4877.5767101012716</v>
      </c>
      <c r="H8" s="82">
        <f t="shared" si="2"/>
        <v>2967.3078134103275</v>
      </c>
      <c r="I8" s="82">
        <f t="shared" si="2"/>
        <v>3407.0759323703614</v>
      </c>
      <c r="J8" s="82">
        <f t="shared" si="2"/>
        <v>2215.0497719753848</v>
      </c>
      <c r="K8" s="82">
        <f t="shared" si="2"/>
        <v>2048.6245873121297</v>
      </c>
      <c r="L8" s="82">
        <f t="shared" si="2"/>
        <v>2351.0237491626663</v>
      </c>
      <c r="M8" s="82">
        <f t="shared" si="2"/>
        <v>2120.2104389354627</v>
      </c>
      <c r="N8" s="82">
        <f t="shared" si="2"/>
        <v>2195.4125909478898</v>
      </c>
      <c r="O8" s="82">
        <f t="shared" si="2"/>
        <v>2372.5973346653536</v>
      </c>
      <c r="P8" s="82">
        <f t="shared" si="2"/>
        <v>2144.0703939547057</v>
      </c>
      <c r="Q8" s="82">
        <f t="shared" si="2"/>
        <v>2017.1155824108027</v>
      </c>
      <c r="R8" s="82">
        <f t="shared" si="2"/>
        <v>1680.1060706749242</v>
      </c>
      <c r="S8" s="82">
        <f t="shared" si="2"/>
        <v>1675.7867734864681</v>
      </c>
      <c r="T8" s="82">
        <f t="shared" si="2"/>
        <v>1307.1746844680181</v>
      </c>
      <c r="U8" s="82">
        <f t="shared" si="2"/>
        <v>1461.2468749520258</v>
      </c>
      <c r="V8" s="82">
        <f t="shared" si="2"/>
        <v>1439.3025179445133</v>
      </c>
      <c r="W8" s="82">
        <f t="shared" si="2"/>
        <v>1247.3591570359144</v>
      </c>
      <c r="X8" s="82">
        <f t="shared" si="2"/>
        <v>933.72898492136801</v>
      </c>
      <c r="Y8" s="82">
        <f t="shared" si="2"/>
        <v>1171.8491069397353</v>
      </c>
      <c r="Z8" s="82">
        <f t="shared" si="2"/>
        <v>1317.4749939216042</v>
      </c>
      <c r="AA8" s="83">
        <f t="shared" si="2"/>
        <v>1454.5236243185645</v>
      </c>
      <c r="AB8" s="82">
        <f t="shared" ref="AB8:CI8" si="3">AB9+AB10</f>
        <v>910.98980088838664</v>
      </c>
      <c r="AC8" s="82">
        <f t="shared" ref="AC8" si="4">AC9+AC10</f>
        <v>828.2155130132777</v>
      </c>
      <c r="AD8" s="82">
        <f t="shared" ref="AD8" si="5">AD9+AD10</f>
        <v>1228.1024995086632</v>
      </c>
      <c r="AE8" s="82">
        <f t="shared" ref="AE8" si="6">AE9+AE10</f>
        <v>1295.783431070869</v>
      </c>
      <c r="AF8" s="82">
        <f t="shared" si="3"/>
        <v>1190.4146741494922</v>
      </c>
      <c r="AG8" s="82">
        <f t="shared" si="3"/>
        <v>920.87782715000003</v>
      </c>
      <c r="AH8" s="82">
        <f t="shared" si="3"/>
        <v>758.34066748000009</v>
      </c>
      <c r="AI8" s="82">
        <f t="shared" si="3"/>
        <v>670.85495875986578</v>
      </c>
      <c r="AJ8" s="82">
        <f t="shared" si="3"/>
        <v>785.85414573551918</v>
      </c>
      <c r="AK8" s="82">
        <f t="shared" si="3"/>
        <v>955.53085346000012</v>
      </c>
      <c r="AL8" s="82">
        <f t="shared" si="3"/>
        <v>576.86875294749757</v>
      </c>
      <c r="AM8" s="82">
        <f t="shared" si="3"/>
        <v>516.22498090463182</v>
      </c>
      <c r="AN8" s="82">
        <f t="shared" si="3"/>
        <v>979.43850944817416</v>
      </c>
      <c r="AO8" s="82">
        <f t="shared" si="3"/>
        <v>506.79778940075641</v>
      </c>
      <c r="AP8" s="82">
        <f t="shared" si="3"/>
        <v>864.78745031373569</v>
      </c>
      <c r="AQ8" s="82">
        <f t="shared" si="3"/>
        <v>945.37143041764296</v>
      </c>
      <c r="AR8" s="82">
        <f t="shared" si="3"/>
        <v>728.82594785966273</v>
      </c>
      <c r="AS8" s="82">
        <f t="shared" si="3"/>
        <v>446.01306065815669</v>
      </c>
      <c r="AT8" s="82">
        <f t="shared" si="3"/>
        <v>849.04251118591196</v>
      </c>
      <c r="AU8" s="82">
        <f t="shared" si="3"/>
        <v>655.45962794840761</v>
      </c>
      <c r="AV8" s="82">
        <f t="shared" si="3"/>
        <v>690.91045181357003</v>
      </c>
      <c r="AW8" s="82">
        <f t="shared" si="3"/>
        <v>792.58523548812434</v>
      </c>
      <c r="AX8" s="82">
        <f t="shared" si="3"/>
        <v>685.68241534280969</v>
      </c>
      <c r="AY8" s="82">
        <f t="shared" si="3"/>
        <v>894.32968383441994</v>
      </c>
      <c r="AZ8" s="82">
        <f t="shared" si="3"/>
        <v>837.67855103104</v>
      </c>
      <c r="BA8" s="82">
        <f t="shared" si="3"/>
        <v>506.56964438133576</v>
      </c>
      <c r="BB8" s="82">
        <f t="shared" si="3"/>
        <v>799.82219854233006</v>
      </c>
      <c r="BC8" s="82">
        <f t="shared" si="3"/>
        <v>698.36863518864106</v>
      </c>
      <c r="BD8" s="82">
        <f t="shared" si="3"/>
        <v>667.58824950987264</v>
      </c>
      <c r="BE8" s="82">
        <f t="shared" si="3"/>
        <v>651.15869771228881</v>
      </c>
      <c r="BF8" s="82">
        <f t="shared" si="3"/>
        <v>571.59608901102069</v>
      </c>
      <c r="BG8" s="82">
        <f t="shared" si="3"/>
        <v>428.71583284942568</v>
      </c>
      <c r="BH8" s="82">
        <f t="shared" si="3"/>
        <v>679.79414881447769</v>
      </c>
      <c r="BI8" s="82">
        <f t="shared" si="3"/>
        <v>682.25593944577827</v>
      </c>
      <c r="BJ8" s="82">
        <f t="shared" si="3"/>
        <v>485.55786012829333</v>
      </c>
      <c r="BK8" s="82">
        <f t="shared" si="3"/>
        <v>507.97297391239636</v>
      </c>
      <c r="BL8" s="82">
        <f t="shared" si="3"/>
        <v>464.76107779940003</v>
      </c>
      <c r="BM8" s="82">
        <f t="shared" si="3"/>
        <v>404.72592540782426</v>
      </c>
      <c r="BN8" s="82">
        <f t="shared" si="3"/>
        <v>437.68768126079385</v>
      </c>
      <c r="BO8" s="82">
        <f t="shared" si="3"/>
        <v>484.72420505309657</v>
      </c>
      <c r="BP8" s="82">
        <f t="shared" si="3"/>
        <v>461.78685640482098</v>
      </c>
      <c r="BQ8" s="82">
        <f t="shared" si="3"/>
        <v>514.73581349410836</v>
      </c>
      <c r="BR8" s="82">
        <f t="shared" si="3"/>
        <v>547.97167810793769</v>
      </c>
      <c r="BS8" s="82">
        <f t="shared" si="3"/>
        <v>457.83984589183581</v>
      </c>
      <c r="BT8" s="82">
        <f t="shared" si="3"/>
        <v>433.49099394473967</v>
      </c>
      <c r="BU8" s="82">
        <f t="shared" si="3"/>
        <v>424.80155527009504</v>
      </c>
      <c r="BV8" s="82">
        <f t="shared" si="3"/>
        <v>432.0198804744457</v>
      </c>
      <c r="BW8" s="82">
        <f t="shared" si="3"/>
        <v>390.53772129137377</v>
      </c>
      <c r="BX8" s="82">
        <f t="shared" si="3"/>
        <v>343.12980129430434</v>
      </c>
      <c r="BY8" s="82">
        <f t="shared" si="3"/>
        <v>273.90908565036273</v>
      </c>
      <c r="BZ8" s="82">
        <f t="shared" si="3"/>
        <v>316.69009797670094</v>
      </c>
      <c r="CA8" s="82">
        <f t="shared" si="3"/>
        <v>348.81995436041768</v>
      </c>
      <c r="CB8" s="82">
        <f t="shared" si="3"/>
        <v>400.21182262723511</v>
      </c>
      <c r="CC8" s="82">
        <f t="shared" si="3"/>
        <v>422.8173299520825</v>
      </c>
      <c r="CD8" s="82">
        <f t="shared" si="3"/>
        <v>387.7857469418318</v>
      </c>
      <c r="CE8" s="82">
        <f t="shared" si="3"/>
        <v>461.41720035919053</v>
      </c>
      <c r="CF8" s="82">
        <f t="shared" si="3"/>
        <v>468.27204662058182</v>
      </c>
      <c r="CG8" s="82">
        <f t="shared" si="3"/>
        <v>432.08030570836087</v>
      </c>
      <c r="CH8" s="82">
        <f t="shared" si="3"/>
        <v>414.3034403721752</v>
      </c>
      <c r="CI8" s="83">
        <f t="shared" si="3"/>
        <v>608.13987823802836</v>
      </c>
    </row>
    <row r="9" spans="1:87" s="5" customFormat="1">
      <c r="A9" s="78">
        <v>111</v>
      </c>
      <c r="B9" s="66" t="s">
        <v>2</v>
      </c>
      <c r="C9" s="84">
        <f>+SUM(AB9:AM9)</f>
        <v>8313.4335582282038</v>
      </c>
      <c r="D9" s="84">
        <f>+SUM(AN9:AY9)</f>
        <v>6513.9461579613717</v>
      </c>
      <c r="E9" s="84">
        <f>+SUM(AZ9:BK9)</f>
        <v>5488.4489710143089</v>
      </c>
      <c r="F9" s="84">
        <f>+SUM(BL9:BW9)</f>
        <v>3444.0482680371879</v>
      </c>
      <c r="G9" s="118">
        <f>+SUM(BX9:CI9)</f>
        <v>3561.2575972312716</v>
      </c>
      <c r="H9" s="84">
        <f>+SUM(AB9:AD9)</f>
        <v>2465.8078134103275</v>
      </c>
      <c r="I9" s="84">
        <f>+SUM(AE9:AG9)</f>
        <v>2682.7513855303614</v>
      </c>
      <c r="J9" s="84">
        <f>+SUM(AH9:AJ9)</f>
        <v>1721.0497719753848</v>
      </c>
      <c r="K9" s="84">
        <f>+SUM(AK9:AM9)</f>
        <v>1443.8245873121296</v>
      </c>
      <c r="L9" s="84">
        <f>+SUM(AN9:AP9)</f>
        <v>1703.2937491626662</v>
      </c>
      <c r="M9" s="84">
        <f>+SUM(AQ9:AS9)</f>
        <v>1556.2104389354624</v>
      </c>
      <c r="N9" s="84">
        <f>+SUM(AT9:AV9)</f>
        <v>1581.7525909478895</v>
      </c>
      <c r="O9" s="84">
        <f>+SUM(AW9:AY9)</f>
        <v>1672.6893789153539</v>
      </c>
      <c r="P9" s="84">
        <f>+SUM(AZ9:BB9)</f>
        <v>1706.0848919547059</v>
      </c>
      <c r="Q9" s="84">
        <f>+SUM(BC9:BE9)</f>
        <v>1556.0855824108028</v>
      </c>
      <c r="R9" s="84">
        <f>+SUM(BF9:BH9)</f>
        <v>1119.3710656710202</v>
      </c>
      <c r="S9" s="84">
        <f>+SUM(BI9:BK9)</f>
        <v>1106.90743097778</v>
      </c>
      <c r="T9" s="84">
        <f>+SUM(BL9:BN9)</f>
        <v>789.03469026495566</v>
      </c>
      <c r="U9" s="84">
        <f>+SUM(BO9:BQ9)</f>
        <v>915.01758990202586</v>
      </c>
      <c r="V9" s="84">
        <f>+SUM(BR9:BT9)</f>
        <v>922.48951638429185</v>
      </c>
      <c r="W9" s="84">
        <f>+SUM(BU9:BW9)</f>
        <v>817.50647148591452</v>
      </c>
      <c r="X9" s="84">
        <f>+SUM(BX9:BZ9)</f>
        <v>627.51604539136804</v>
      </c>
      <c r="Y9" s="84">
        <f>+SUM(CA9:CC9)</f>
        <v>827.01278661973527</v>
      </c>
      <c r="Z9" s="84">
        <f>+SUM(CD9:CF9)</f>
        <v>988.68272012160412</v>
      </c>
      <c r="AA9" s="118">
        <f>+SUM(CG9:CI9)</f>
        <v>1118.0460450985645</v>
      </c>
      <c r="AB9" s="109">
        <v>783.48980088838664</v>
      </c>
      <c r="AC9" s="109">
        <v>705.2155130132777</v>
      </c>
      <c r="AD9" s="109">
        <v>977.10249950866319</v>
      </c>
      <c r="AE9" s="109">
        <v>988.83172403086917</v>
      </c>
      <c r="AF9" s="109">
        <v>979.41467414949216</v>
      </c>
      <c r="AG9" s="109">
        <v>714.50498734999996</v>
      </c>
      <c r="AH9" s="109">
        <v>591.34066748000009</v>
      </c>
      <c r="AI9" s="109">
        <v>510.85495875986578</v>
      </c>
      <c r="AJ9" s="109">
        <v>618.85414573551918</v>
      </c>
      <c r="AK9" s="109">
        <v>756.53085346000012</v>
      </c>
      <c r="AL9" s="109">
        <v>355.86875294749751</v>
      </c>
      <c r="AM9" s="109">
        <v>331.42498090463181</v>
      </c>
      <c r="AN9" s="109">
        <v>740.43850944817416</v>
      </c>
      <c r="AO9" s="109">
        <v>326.57778940075644</v>
      </c>
      <c r="AP9" s="109">
        <v>636.2774503137357</v>
      </c>
      <c r="AQ9" s="109">
        <v>795.37143041764296</v>
      </c>
      <c r="AR9" s="109">
        <v>519.82594785966273</v>
      </c>
      <c r="AS9" s="109">
        <v>241.01306065815669</v>
      </c>
      <c r="AT9" s="109">
        <v>630.04251118591196</v>
      </c>
      <c r="AU9" s="109">
        <v>429.23962794840764</v>
      </c>
      <c r="AV9" s="109">
        <v>522.47045181357009</v>
      </c>
      <c r="AW9" s="109">
        <v>616.33523548812434</v>
      </c>
      <c r="AX9" s="109">
        <v>532.05445959280962</v>
      </c>
      <c r="AY9" s="109">
        <v>524.29968383441997</v>
      </c>
      <c r="AZ9" s="109">
        <v>676.17855103104</v>
      </c>
      <c r="BA9" s="109">
        <v>361.98764438133583</v>
      </c>
      <c r="BB9" s="109">
        <v>667.91869654233005</v>
      </c>
      <c r="BC9" s="109">
        <v>545.58863518864109</v>
      </c>
      <c r="BD9" s="109">
        <v>515.88824950987271</v>
      </c>
      <c r="BE9" s="109">
        <v>494.60869771228886</v>
      </c>
      <c r="BF9" s="109">
        <v>391.3360890110207</v>
      </c>
      <c r="BG9" s="109">
        <v>256.8873361894257</v>
      </c>
      <c r="BH9" s="109">
        <v>471.14764047057378</v>
      </c>
      <c r="BI9" s="109">
        <v>438.1365969370903</v>
      </c>
      <c r="BJ9" s="109">
        <v>347.2778601282933</v>
      </c>
      <c r="BK9" s="109">
        <v>321.49297391239634</v>
      </c>
      <c r="BL9" s="109">
        <v>276.36820435633763</v>
      </c>
      <c r="BM9" s="109">
        <v>260.02270148782424</v>
      </c>
      <c r="BN9" s="109">
        <v>252.64378442079388</v>
      </c>
      <c r="BO9" s="109">
        <v>280.22843740309656</v>
      </c>
      <c r="BP9" s="109">
        <v>309.22742184482098</v>
      </c>
      <c r="BQ9" s="109">
        <v>325.56173065410837</v>
      </c>
      <c r="BR9" s="109">
        <v>343.96720361873366</v>
      </c>
      <c r="BS9" s="109">
        <v>291.01968106183585</v>
      </c>
      <c r="BT9" s="109">
        <v>287.50263170372222</v>
      </c>
      <c r="BU9" s="109">
        <v>288.34385633009504</v>
      </c>
      <c r="BV9" s="109">
        <v>306.72110707444568</v>
      </c>
      <c r="BW9" s="109">
        <v>222.4415080813738</v>
      </c>
      <c r="BX9" s="109">
        <v>230.06430082430435</v>
      </c>
      <c r="BY9" s="109">
        <v>190.81038199036274</v>
      </c>
      <c r="BZ9" s="109">
        <v>206.64136257670091</v>
      </c>
      <c r="CA9" s="109">
        <v>232.78120656041767</v>
      </c>
      <c r="CB9" s="109">
        <v>297.97219001723511</v>
      </c>
      <c r="CC9" s="109">
        <v>296.25939004208249</v>
      </c>
      <c r="CD9" s="109">
        <v>305.69875888183179</v>
      </c>
      <c r="CE9" s="109">
        <v>339.78992057919055</v>
      </c>
      <c r="CF9" s="109">
        <v>343.19404066058178</v>
      </c>
      <c r="CG9" s="109">
        <v>350.82647164836089</v>
      </c>
      <c r="CH9" s="109">
        <v>315.27969521217523</v>
      </c>
      <c r="CI9" s="117">
        <v>451.93987823802831</v>
      </c>
    </row>
    <row r="10" spans="1:87" s="5" customFormat="1">
      <c r="A10" s="78">
        <v>112</v>
      </c>
      <c r="B10" s="66" t="s">
        <v>3</v>
      </c>
      <c r="C10" s="84">
        <f>+SUM(AB10:AM10)</f>
        <v>2324.6245468400002</v>
      </c>
      <c r="D10" s="84">
        <f>+SUM(AN10:AY10)</f>
        <v>2525.2979557500003</v>
      </c>
      <c r="E10" s="84">
        <f>+SUM(AZ10:BK10)</f>
        <v>2028.6298495125918</v>
      </c>
      <c r="F10" s="84">
        <f>+SUM(BL10:BW10)</f>
        <v>2011.0349663632842</v>
      </c>
      <c r="G10" s="118">
        <f>+SUM(BX10:CI10)</f>
        <v>1316.31911287</v>
      </c>
      <c r="H10" s="84">
        <f>+SUM(AB10:AD10)</f>
        <v>501.5</v>
      </c>
      <c r="I10" s="84">
        <f>+SUM(AE10:AG10)</f>
        <v>724.32454684000004</v>
      </c>
      <c r="J10" s="84">
        <f>+SUM(AH10:AJ10)</f>
        <v>494</v>
      </c>
      <c r="K10" s="84">
        <f>+SUM(AK10:AM10)</f>
        <v>604.79999999999995</v>
      </c>
      <c r="L10" s="84">
        <f>+SUM(AN10:AP10)</f>
        <v>647.73</v>
      </c>
      <c r="M10" s="84">
        <f>+SUM(AQ10:AS10)</f>
        <v>564</v>
      </c>
      <c r="N10" s="84">
        <f>+SUM(AT10:AV10)</f>
        <v>613.66000000000008</v>
      </c>
      <c r="O10" s="84">
        <f>+SUM(AW10:AY10)</f>
        <v>699.90795574999993</v>
      </c>
      <c r="P10" s="84">
        <f>+SUM(AZ10:BB10)</f>
        <v>437.98550199999994</v>
      </c>
      <c r="Q10" s="84">
        <f>+SUM(BC10:BE10)</f>
        <v>461.03000000000003</v>
      </c>
      <c r="R10" s="84">
        <f>+SUM(BF10:BH10)</f>
        <v>560.73500500390401</v>
      </c>
      <c r="S10" s="84">
        <f>+SUM(BI10:BK10)</f>
        <v>568.87934250868796</v>
      </c>
      <c r="T10" s="84">
        <f>+SUM(BL10:BN10)</f>
        <v>518.13999420306243</v>
      </c>
      <c r="U10" s="84">
        <f>+SUM(BO10:BQ10)</f>
        <v>546.22928505000004</v>
      </c>
      <c r="V10" s="84">
        <f>+SUM(BR10:BT10)</f>
        <v>516.81300156022144</v>
      </c>
      <c r="W10" s="84">
        <f>+SUM(BU10:BW10)</f>
        <v>429.85268554999993</v>
      </c>
      <c r="X10" s="84">
        <f>+SUM(BX10:BZ10)</f>
        <v>306.21293953000003</v>
      </c>
      <c r="Y10" s="84">
        <f>+SUM(CA10:CC10)</f>
        <v>344.83632032000003</v>
      </c>
      <c r="Z10" s="84">
        <f>+SUM(CD10:CF10)</f>
        <v>328.79227380000003</v>
      </c>
      <c r="AA10" s="118">
        <f>+SUM(CG10:CI10)</f>
        <v>336.47757921999994</v>
      </c>
      <c r="AB10" s="109">
        <v>127.5</v>
      </c>
      <c r="AC10" s="109">
        <v>123</v>
      </c>
      <c r="AD10" s="109">
        <v>251</v>
      </c>
      <c r="AE10" s="109">
        <v>306.95170703999997</v>
      </c>
      <c r="AF10" s="109">
        <v>211</v>
      </c>
      <c r="AG10" s="109">
        <v>206.37283980000001</v>
      </c>
      <c r="AH10" s="109">
        <v>167</v>
      </c>
      <c r="AI10" s="109">
        <v>160</v>
      </c>
      <c r="AJ10" s="109">
        <v>167</v>
      </c>
      <c r="AK10" s="109">
        <v>199</v>
      </c>
      <c r="AL10" s="109">
        <v>221</v>
      </c>
      <c r="AM10" s="109">
        <v>184.8</v>
      </c>
      <c r="AN10" s="109">
        <v>239</v>
      </c>
      <c r="AO10" s="109">
        <v>180.22</v>
      </c>
      <c r="AP10" s="109">
        <v>228.51</v>
      </c>
      <c r="AQ10" s="109">
        <v>150</v>
      </c>
      <c r="AR10" s="109">
        <v>209</v>
      </c>
      <c r="AS10" s="109">
        <v>205</v>
      </c>
      <c r="AT10" s="109">
        <v>219</v>
      </c>
      <c r="AU10" s="109">
        <v>226.22</v>
      </c>
      <c r="AV10" s="109">
        <v>168.44</v>
      </c>
      <c r="AW10" s="109">
        <v>176.25</v>
      </c>
      <c r="AX10" s="109">
        <v>153.62795575000001</v>
      </c>
      <c r="AY10" s="109">
        <v>370.03</v>
      </c>
      <c r="AZ10" s="109">
        <v>161.5</v>
      </c>
      <c r="BA10" s="109">
        <v>144.58199999999994</v>
      </c>
      <c r="BB10" s="109">
        <v>131.903502</v>
      </c>
      <c r="BC10" s="109">
        <v>152.78000000000003</v>
      </c>
      <c r="BD10" s="109">
        <v>151.69999999999999</v>
      </c>
      <c r="BE10" s="109">
        <v>156.55000000000001</v>
      </c>
      <c r="BF10" s="109">
        <v>180.26</v>
      </c>
      <c r="BG10" s="109">
        <v>171.82849665999998</v>
      </c>
      <c r="BH10" s="109">
        <v>208.64650834390397</v>
      </c>
      <c r="BI10" s="109">
        <v>244.11934250868796</v>
      </c>
      <c r="BJ10" s="109">
        <v>138.28</v>
      </c>
      <c r="BK10" s="109">
        <v>186.48</v>
      </c>
      <c r="BL10" s="109">
        <v>188.39287344306243</v>
      </c>
      <c r="BM10" s="109">
        <v>144.70322392000003</v>
      </c>
      <c r="BN10" s="109">
        <v>185.04389684</v>
      </c>
      <c r="BO10" s="109">
        <v>204.49576765</v>
      </c>
      <c r="BP10" s="109">
        <v>152.55943456</v>
      </c>
      <c r="BQ10" s="109">
        <v>189.17408284000001</v>
      </c>
      <c r="BR10" s="109">
        <v>204.004474489204</v>
      </c>
      <c r="BS10" s="109">
        <v>166.82016482999998</v>
      </c>
      <c r="BT10" s="109">
        <v>145.98836224101746</v>
      </c>
      <c r="BU10" s="109">
        <v>136.45769894</v>
      </c>
      <c r="BV10" s="109">
        <v>125.29877339999999</v>
      </c>
      <c r="BW10" s="109">
        <v>168.09621320999997</v>
      </c>
      <c r="BX10" s="109">
        <v>113.06550047</v>
      </c>
      <c r="BY10" s="109">
        <v>83.098703659999998</v>
      </c>
      <c r="BZ10" s="109">
        <v>110.04873540000001</v>
      </c>
      <c r="CA10" s="109">
        <v>116.03874780000001</v>
      </c>
      <c r="CB10" s="109">
        <v>102.23963261</v>
      </c>
      <c r="CC10" s="109">
        <v>126.55793991000002</v>
      </c>
      <c r="CD10" s="109">
        <v>82.086988059999982</v>
      </c>
      <c r="CE10" s="109">
        <v>121.62727977999999</v>
      </c>
      <c r="CF10" s="109">
        <v>125.07800596000003</v>
      </c>
      <c r="CG10" s="109">
        <v>81.253834059999988</v>
      </c>
      <c r="CH10" s="109">
        <v>99.02374515999999</v>
      </c>
      <c r="CI10" s="117">
        <v>156.19999999999999</v>
      </c>
    </row>
    <row r="11" spans="1:87">
      <c r="A11" s="78"/>
      <c r="G11" s="85"/>
      <c r="AA11" s="85"/>
      <c r="CI11" s="85"/>
    </row>
    <row r="12" spans="1:87">
      <c r="A12" s="81">
        <v>12</v>
      </c>
      <c r="B12" s="5" t="s">
        <v>4</v>
      </c>
      <c r="C12" s="82">
        <f t="shared" ref="C12:AA12" si="7">+C13+C20++C24+C25+C26</f>
        <v>19274.925245159109</v>
      </c>
      <c r="D12" s="82">
        <f t="shared" si="7"/>
        <v>22152.25960665425</v>
      </c>
      <c r="E12" s="82">
        <f t="shared" si="7"/>
        <v>23682.902442748276</v>
      </c>
      <c r="F12" s="82">
        <f t="shared" si="7"/>
        <v>26160.866462344311</v>
      </c>
      <c r="G12" s="83">
        <f t="shared" si="7"/>
        <v>24465.168657875511</v>
      </c>
      <c r="H12" s="82">
        <f t="shared" si="7"/>
        <v>4507.2930621756241</v>
      </c>
      <c r="I12" s="82">
        <f t="shared" si="7"/>
        <v>5210.7414593884623</v>
      </c>
      <c r="J12" s="82">
        <f t="shared" si="7"/>
        <v>4856.3604876895906</v>
      </c>
      <c r="K12" s="82">
        <f t="shared" si="7"/>
        <v>4700.5302359054349</v>
      </c>
      <c r="L12" s="82">
        <f t="shared" si="7"/>
        <v>5046.1913158182306</v>
      </c>
      <c r="M12" s="82">
        <f t="shared" si="7"/>
        <v>6014.8335557306491</v>
      </c>
      <c r="N12" s="82">
        <f t="shared" si="7"/>
        <v>5501.3825959146297</v>
      </c>
      <c r="O12" s="82">
        <f t="shared" si="7"/>
        <v>5589.8521391907425</v>
      </c>
      <c r="P12" s="82">
        <f t="shared" si="7"/>
        <v>5514.327098520348</v>
      </c>
      <c r="Q12" s="82">
        <f t="shared" si="7"/>
        <v>6307.2958443454954</v>
      </c>
      <c r="R12" s="82">
        <f t="shared" si="7"/>
        <v>5717.289424772468</v>
      </c>
      <c r="S12" s="82">
        <f t="shared" si="7"/>
        <v>6143.9900751099622</v>
      </c>
      <c r="T12" s="82">
        <f t="shared" si="7"/>
        <v>6515.3044041309204</v>
      </c>
      <c r="U12" s="82">
        <f t="shared" si="7"/>
        <v>7180.0265704806689</v>
      </c>
      <c r="V12" s="82">
        <f t="shared" si="7"/>
        <v>6660.9857601302128</v>
      </c>
      <c r="W12" s="82">
        <f t="shared" si="7"/>
        <v>5804.5497276025117</v>
      </c>
      <c r="X12" s="82">
        <f t="shared" si="7"/>
        <v>5789.7051946049032</v>
      </c>
      <c r="Y12" s="82">
        <f t="shared" si="7"/>
        <v>6245.4426512173141</v>
      </c>
      <c r="Z12" s="82">
        <f t="shared" si="7"/>
        <v>5957.9695727279532</v>
      </c>
      <c r="AA12" s="83">
        <f t="shared" si="7"/>
        <v>6472.0512393253366</v>
      </c>
      <c r="AB12" s="82">
        <f t="shared" ref="AB12" si="8">+AB13+AB20++AB24+AB25+AB26</f>
        <v>1576.4373071592311</v>
      </c>
      <c r="AC12" s="82">
        <f t="shared" ref="AC12" si="9">+AC13+AC20++AC24+AC25+AC26</f>
        <v>1360.3042118628462</v>
      </c>
      <c r="AD12" s="82">
        <f t="shared" ref="AD12" si="10">+AD13+AD20++AD24+AD25+AD26</f>
        <v>1570.5515431535468</v>
      </c>
      <c r="AE12" s="82">
        <f t="shared" ref="AE12" si="11">+AE13+AE20++AE24+AE25+AE26</f>
        <v>2100.9096206486029</v>
      </c>
      <c r="AF12" s="82">
        <f t="shared" ref="AF12" si="12">+AF13+AF20++AF24+AF25+AF26</f>
        <v>1607.3253237148158</v>
      </c>
      <c r="AG12" s="82">
        <f t="shared" ref="AG12" si="13">+AG13+AG20++AG24+AG25+AG26</f>
        <v>1502.5065150250448</v>
      </c>
      <c r="AH12" s="82">
        <f t="shared" ref="AH12" si="14">+AH13+AH20++AH24+AH25+AH26</f>
        <v>1704.5825115502216</v>
      </c>
      <c r="AI12" s="82">
        <f t="shared" ref="AI12" si="15">+AI13+AI20++AI24+AI25+AI26</f>
        <v>1556.2660179293712</v>
      </c>
      <c r="AJ12" s="82">
        <f t="shared" ref="AJ12" si="16">+AJ13+AJ20++AJ24+AJ25+AJ26</f>
        <v>1595.5119582099971</v>
      </c>
      <c r="AK12" s="82">
        <f t="shared" ref="AK12" si="17">+AK13+AK20++AK24+AK25+AK26</f>
        <v>1477.6526058417689</v>
      </c>
      <c r="AL12" s="82">
        <f t="shared" ref="AL12" si="18">+AL13+AL20++AL24+AL25+AL26</f>
        <v>1543.8029689235607</v>
      </c>
      <c r="AM12" s="82">
        <f t="shared" ref="AM12" si="19">+AM13+AM20++AM24+AM25+AM26</f>
        <v>1679.0746611401053</v>
      </c>
      <c r="AN12" s="82">
        <f t="shared" ref="AN12" si="20">+AN13+AN20++AN24+AN25+AN26</f>
        <v>1896.9809204967792</v>
      </c>
      <c r="AO12" s="82">
        <f t="shared" ref="AO12" si="21">+AO13+AO20++AO24+AO25+AO26</f>
        <v>1389.3646186029519</v>
      </c>
      <c r="AP12" s="82">
        <f t="shared" ref="AP12" si="22">+AP13+AP20++AP24+AP25+AP26</f>
        <v>1759.8457767184991</v>
      </c>
      <c r="AQ12" s="82">
        <f t="shared" ref="AQ12" si="23">+AQ13+AQ20++AQ24+AQ25+AQ26</f>
        <v>2433.062579987286</v>
      </c>
      <c r="AR12" s="82">
        <f t="shared" ref="AR12" si="24">+AR13+AR20++AR24+AR25+AR26</f>
        <v>1896.3596317103709</v>
      </c>
      <c r="AS12" s="82">
        <f t="shared" ref="AS12" si="25">+AS13+AS20++AS24+AS25+AS26</f>
        <v>1685.4113440329913</v>
      </c>
      <c r="AT12" s="82">
        <f t="shared" ref="AT12" si="26">+AT13+AT20++AT24+AT25+AT26</f>
        <v>1975.6166071139351</v>
      </c>
      <c r="AU12" s="82">
        <f t="shared" ref="AU12" si="27">+AU13+AU20++AU24+AU25+AU26</f>
        <v>1729.9873147161948</v>
      </c>
      <c r="AV12" s="82">
        <f t="shared" ref="AV12" si="28">+AV13+AV20++AV24+AV25+AV26</f>
        <v>1795.7786740844992</v>
      </c>
      <c r="AW12" s="82">
        <f t="shared" ref="AW12" si="29">+AW13+AW20++AW24+AW25+AW26</f>
        <v>1854.1613027840867</v>
      </c>
      <c r="AX12" s="82">
        <f t="shared" ref="AX12" si="30">+AX13+AX20++AX24+AX25+AX26</f>
        <v>1798.7462043834382</v>
      </c>
      <c r="AY12" s="82">
        <f t="shared" ref="AY12" si="31">+AY13+AY20++AY24+AY25+AY26</f>
        <v>1936.9446320232175</v>
      </c>
      <c r="AZ12" s="82">
        <f t="shared" ref="AZ12" si="32">+AZ13+AZ20++AZ24+AZ25+AZ26</f>
        <v>2015.5498177764568</v>
      </c>
      <c r="BA12" s="82">
        <f t="shared" ref="BA12" si="33">+BA13+BA20++BA24+BA25+BA26</f>
        <v>1681.3196152583321</v>
      </c>
      <c r="BB12" s="82">
        <f t="shared" ref="BB12" si="34">+BB13+BB20++BB24+BB25+BB26</f>
        <v>1817.4576654855591</v>
      </c>
      <c r="BC12" s="82">
        <f t="shared" ref="BC12" si="35">+BC13+BC20++BC24+BC25+BC26</f>
        <v>2487.2544561119257</v>
      </c>
      <c r="BD12" s="82">
        <f t="shared" ref="BD12" si="36">+BD13+BD20++BD24+BD25+BD26</f>
        <v>1983.1196025109152</v>
      </c>
      <c r="BE12" s="82">
        <f t="shared" ref="BE12" si="37">+BE13+BE20++BE24+BE25+BE26</f>
        <v>1836.9217857226554</v>
      </c>
      <c r="BF12" s="82">
        <f t="shared" ref="BF12" si="38">+BF13+BF20++BF24+BF25+BF26</f>
        <v>2061.7695969883916</v>
      </c>
      <c r="BG12" s="82">
        <f t="shared" ref="BG12" si="39">+BG13+BG20++BG24+BG25+BG26</f>
        <v>1849.1456579139813</v>
      </c>
      <c r="BH12" s="82">
        <f t="shared" ref="BH12" si="40">+BH13+BH20++BH24+BH25+BH26</f>
        <v>1806.3741698700953</v>
      </c>
      <c r="BI12" s="82">
        <f t="shared" ref="BI12" si="41">+BI13+BI20++BI24+BI25+BI26</f>
        <v>2010.9774904437122</v>
      </c>
      <c r="BJ12" s="82">
        <f t="shared" ref="BJ12" si="42">+BJ13+BJ20++BJ24+BJ25+BJ26</f>
        <v>2003.8577924834776</v>
      </c>
      <c r="BK12" s="82">
        <f t="shared" ref="BK12" si="43">+BK13+BK20++BK24+BK25+BK26</f>
        <v>2129.1547921827719</v>
      </c>
      <c r="BL12" s="82">
        <f t="shared" ref="BL12" si="44">+BL13+BL20++BL24+BL25+BL26</f>
        <v>2195.4570363066318</v>
      </c>
      <c r="BM12" s="82">
        <f t="shared" ref="BM12" si="45">+BM13+BM20++BM24+BM25+BM26</f>
        <v>2305.0273981075343</v>
      </c>
      <c r="BN12" s="82">
        <f t="shared" ref="BN12" si="46">+BN13+BN20++BN24+BN25+BN26</f>
        <v>2014.8199697167538</v>
      </c>
      <c r="BO12" s="82">
        <f t="shared" ref="BO12" si="47">+BO13+BO20++BO24+BO25+BO26</f>
        <v>2768.9936590029802</v>
      </c>
      <c r="BP12" s="82">
        <f t="shared" ref="BP12" si="48">+BP13+BP20++BP24+BP25+BP26</f>
        <v>2179.5953565870586</v>
      </c>
      <c r="BQ12" s="82">
        <f t="shared" ref="BQ12" si="49">+BQ13+BQ20++BQ24+BQ25+BQ26</f>
        <v>2231.4375548906305</v>
      </c>
      <c r="BR12" s="82">
        <f t="shared" ref="BR12" si="50">+BR13+BR20++BR24+BR25+BR26</f>
        <v>2869.724203616101</v>
      </c>
      <c r="BS12" s="82">
        <f t="shared" ref="BS12" si="51">+BS13+BS20++BS24+BS25+BS26</f>
        <v>1838.2497576933504</v>
      </c>
      <c r="BT12" s="82">
        <f t="shared" ref="BT12" si="52">+BT13+BT20++BT24+BT25+BT26</f>
        <v>1953.0117988207601</v>
      </c>
      <c r="BU12" s="82">
        <f t="shared" ref="BU12" si="53">+BU13+BU20++BU24+BU25+BU26</f>
        <v>1923.7515491726117</v>
      </c>
      <c r="BV12" s="82">
        <f t="shared" ref="BV12" si="54">+BV13+BV20++BV24+BV25+BV26</f>
        <v>1888.6430647247025</v>
      </c>
      <c r="BW12" s="82">
        <f t="shared" ref="BW12" si="55">+BW13+BW20++BW24+BW25+BW26</f>
        <v>1992.1551137051972</v>
      </c>
      <c r="BX12" s="82">
        <f t="shared" ref="BX12" si="56">+BX13+BX20++BX24+BX25+BX26</f>
        <v>2073.5913206625378</v>
      </c>
      <c r="BY12" s="82">
        <f t="shared" ref="BY12" si="57">+BY13+BY20++BY24+BY25+BY26</f>
        <v>1725.0436162770943</v>
      </c>
      <c r="BZ12" s="82">
        <f t="shared" ref="BZ12" si="58">+BZ13+BZ20++BZ24+BZ25+BZ26</f>
        <v>1991.0702576652709</v>
      </c>
      <c r="CA12" s="82">
        <f t="shared" ref="CA12" si="59">+CA13+CA20++CA24+CA25+CA26</f>
        <v>2415.1229897432636</v>
      </c>
      <c r="CB12" s="82">
        <f t="shared" ref="CB12" si="60">+CB13+CB20++CB24+CB25+CB26</f>
        <v>1799.6973506925281</v>
      </c>
      <c r="CC12" s="82">
        <f t="shared" ref="CC12" si="61">+CC13+CC20++CC24+CC25+CC26</f>
        <v>2030.6223107815222</v>
      </c>
      <c r="CD12" s="82">
        <f t="shared" ref="CD12" si="62">+CD13+CD20++CD24+CD25+CD26</f>
        <v>2013.1917787725174</v>
      </c>
      <c r="CE12" s="82">
        <f t="shared" ref="CE12" si="63">+CE13+CE20++CE24+CE25+CE26</f>
        <v>2054.5089252042262</v>
      </c>
      <c r="CF12" s="82">
        <f t="shared" ref="CF12" si="64">+CF13+CF20++CF24+CF25+CF26</f>
        <v>1890.2688687512107</v>
      </c>
      <c r="CG12" s="82">
        <f t="shared" ref="CG12" si="65">+CG13+CG20++CG24+CG25+CG26</f>
        <v>2006.1008361805625</v>
      </c>
      <c r="CH12" s="82">
        <f t="shared" ref="CH12" si="66">+CH13+CH20++CH24+CH25+CH26</f>
        <v>1684.3947122932964</v>
      </c>
      <c r="CI12" s="83">
        <f t="shared" ref="CI12" si="67">+CI13+CI20++CI24+CI25+CI26</f>
        <v>2781.5556908514791</v>
      </c>
    </row>
    <row r="13" spans="1:87">
      <c r="A13" s="86">
        <v>121</v>
      </c>
      <c r="B13" s="116" t="s">
        <v>5</v>
      </c>
      <c r="C13" s="109">
        <f>SUM(C14:C19)</f>
        <v>12170.980157710799</v>
      </c>
      <c r="D13" s="109">
        <f t="shared" ref="D13:AA13" si="68">SUM(D14:D19)</f>
        <v>13667.554104511137</v>
      </c>
      <c r="E13" s="109">
        <f t="shared" si="68"/>
        <v>14459.980716216633</v>
      </c>
      <c r="F13" s="109">
        <f t="shared" si="68"/>
        <v>15960.88139191785</v>
      </c>
      <c r="G13" s="117">
        <f t="shared" si="68"/>
        <v>14253.36615357799</v>
      </c>
      <c r="H13" s="109">
        <f t="shared" si="68"/>
        <v>2830.3177451919</v>
      </c>
      <c r="I13" s="109">
        <f t="shared" si="68"/>
        <v>3361.5305002199998</v>
      </c>
      <c r="J13" s="109">
        <f t="shared" si="68"/>
        <v>3016.8324560216006</v>
      </c>
      <c r="K13" s="109">
        <f t="shared" si="68"/>
        <v>2962.2994562773001</v>
      </c>
      <c r="L13" s="109">
        <f t="shared" si="68"/>
        <v>3238.0713922181421</v>
      </c>
      <c r="M13" s="109">
        <f t="shared" si="68"/>
        <v>3788.4424258212985</v>
      </c>
      <c r="N13" s="109">
        <f t="shared" si="68"/>
        <v>3420.9583620127214</v>
      </c>
      <c r="O13" s="109">
        <f t="shared" si="68"/>
        <v>3220.0819244589738</v>
      </c>
      <c r="P13" s="109">
        <f t="shared" si="68"/>
        <v>3358.8352531362611</v>
      </c>
      <c r="Q13" s="109">
        <f t="shared" si="68"/>
        <v>3941.1837796119808</v>
      </c>
      <c r="R13" s="109">
        <f t="shared" si="68"/>
        <v>3625.217059716721</v>
      </c>
      <c r="S13" s="109">
        <f t="shared" si="68"/>
        <v>3534.7446237516688</v>
      </c>
      <c r="T13" s="109">
        <f t="shared" si="68"/>
        <v>3872.6729218368</v>
      </c>
      <c r="U13" s="109">
        <f t="shared" si="68"/>
        <v>4386.7359300385497</v>
      </c>
      <c r="V13" s="109">
        <f t="shared" si="68"/>
        <v>4431.7914215658002</v>
      </c>
      <c r="W13" s="109">
        <f t="shared" si="68"/>
        <v>3269.6811184767002</v>
      </c>
      <c r="X13" s="109">
        <f t="shared" si="68"/>
        <v>3308.2266306748002</v>
      </c>
      <c r="Y13" s="109">
        <f>SUM(Y14:Y19)</f>
        <v>3787.5464996343003</v>
      </c>
      <c r="Z13" s="109">
        <f t="shared" si="68"/>
        <v>3766.3914328079768</v>
      </c>
      <c r="AA13" s="117">
        <f t="shared" si="68"/>
        <v>3391.2015904609111</v>
      </c>
      <c r="AB13" s="109">
        <f>SUM(AB14:AB19)</f>
        <v>1072.3192941771001</v>
      </c>
      <c r="AC13" s="109">
        <f t="shared" ref="AC13:CI13" si="69">SUM(AC14:AC19)</f>
        <v>828.06003163970001</v>
      </c>
      <c r="AD13" s="109">
        <f t="shared" si="69"/>
        <v>929.93841937510001</v>
      </c>
      <c r="AE13" s="109">
        <f t="shared" si="69"/>
        <v>1503.4917214346001</v>
      </c>
      <c r="AF13" s="109">
        <f t="shared" si="69"/>
        <v>941.63932387600005</v>
      </c>
      <c r="AG13" s="109">
        <f t="shared" si="69"/>
        <v>916.39945490939999</v>
      </c>
      <c r="AH13" s="109">
        <f t="shared" si="69"/>
        <v>1024.0153035303999</v>
      </c>
      <c r="AI13" s="109">
        <f t="shared" si="69"/>
        <v>972.47549630390006</v>
      </c>
      <c r="AJ13" s="109">
        <f t="shared" si="69"/>
        <v>1020.3416561872999</v>
      </c>
      <c r="AK13" s="109">
        <f t="shared" si="69"/>
        <v>898.74658019610001</v>
      </c>
      <c r="AL13" s="109">
        <f t="shared" si="69"/>
        <v>966.56573852450015</v>
      </c>
      <c r="AM13" s="109">
        <f t="shared" si="69"/>
        <v>1096.9871375567</v>
      </c>
      <c r="AN13" s="109">
        <f t="shared" si="69"/>
        <v>1274.7204838189161</v>
      </c>
      <c r="AO13" s="109">
        <f t="shared" si="69"/>
        <v>940.13586771850112</v>
      </c>
      <c r="AP13" s="109">
        <f t="shared" si="69"/>
        <v>1023.215040680725</v>
      </c>
      <c r="AQ13" s="109">
        <f t="shared" si="69"/>
        <v>1723.1130786476556</v>
      </c>
      <c r="AR13" s="109">
        <f t="shared" si="69"/>
        <v>1066.4784972882601</v>
      </c>
      <c r="AS13" s="109">
        <f t="shared" si="69"/>
        <v>998.85084988538256</v>
      </c>
      <c r="AT13" s="109">
        <f t="shared" si="69"/>
        <v>1214.0405557658089</v>
      </c>
      <c r="AU13" s="109">
        <f t="shared" si="69"/>
        <v>1059.1364083492883</v>
      </c>
      <c r="AV13" s="109">
        <f t="shared" si="69"/>
        <v>1147.7813978976244</v>
      </c>
      <c r="AW13" s="109">
        <f t="shared" si="69"/>
        <v>1080.2298844169868</v>
      </c>
      <c r="AX13" s="109">
        <f t="shared" si="69"/>
        <v>1057.9203281853395</v>
      </c>
      <c r="AY13" s="109">
        <f t="shared" si="69"/>
        <v>1081.9317118566471</v>
      </c>
      <c r="AZ13" s="109">
        <f t="shared" si="69"/>
        <v>1304.4889510831747</v>
      </c>
      <c r="BA13" s="109">
        <f t="shared" si="69"/>
        <v>986.35903414715517</v>
      </c>
      <c r="BB13" s="109">
        <f t="shared" si="69"/>
        <v>1067.9872679059315</v>
      </c>
      <c r="BC13" s="109">
        <f t="shared" si="69"/>
        <v>1799.5637968521028</v>
      </c>
      <c r="BD13" s="109">
        <f t="shared" si="69"/>
        <v>1099.4685743247842</v>
      </c>
      <c r="BE13" s="109">
        <f t="shared" si="69"/>
        <v>1042.1514084350943</v>
      </c>
      <c r="BF13" s="109">
        <f t="shared" si="69"/>
        <v>1271.1004189937321</v>
      </c>
      <c r="BG13" s="109">
        <f t="shared" si="69"/>
        <v>1114.3102190747873</v>
      </c>
      <c r="BH13" s="109">
        <f t="shared" si="69"/>
        <v>1239.8064216482019</v>
      </c>
      <c r="BI13" s="109">
        <f t="shared" si="69"/>
        <v>1160.1866149840666</v>
      </c>
      <c r="BJ13" s="109">
        <f t="shared" si="69"/>
        <v>1171.3697255112018</v>
      </c>
      <c r="BK13" s="109">
        <f t="shared" si="69"/>
        <v>1203.1882832564002</v>
      </c>
      <c r="BL13" s="109">
        <f t="shared" si="69"/>
        <v>1538.7086905717999</v>
      </c>
      <c r="BM13" s="109">
        <f t="shared" si="69"/>
        <v>1094.2170029596</v>
      </c>
      <c r="BN13" s="109">
        <f t="shared" si="69"/>
        <v>1239.7472283054001</v>
      </c>
      <c r="BO13" s="109">
        <f t="shared" si="69"/>
        <v>1972.1512487044497</v>
      </c>
      <c r="BP13" s="109">
        <f t="shared" si="69"/>
        <v>1208.1722590914499</v>
      </c>
      <c r="BQ13" s="109">
        <f t="shared" si="69"/>
        <v>1206.4124222426501</v>
      </c>
      <c r="BR13" s="109">
        <f t="shared" si="69"/>
        <v>2052.2624933213501</v>
      </c>
      <c r="BS13" s="109">
        <f t="shared" si="69"/>
        <v>1113.1553401422998</v>
      </c>
      <c r="BT13" s="109">
        <f t="shared" si="69"/>
        <v>1266.3735881021498</v>
      </c>
      <c r="BU13" s="109">
        <f t="shared" si="69"/>
        <v>1091.25689826855</v>
      </c>
      <c r="BV13" s="109">
        <f t="shared" si="69"/>
        <v>1092.2716518499999</v>
      </c>
      <c r="BW13" s="109">
        <f t="shared" si="69"/>
        <v>1086.1525683581499</v>
      </c>
      <c r="BX13" s="109">
        <f t="shared" si="69"/>
        <v>1321.0360965447001</v>
      </c>
      <c r="BY13" s="109">
        <f t="shared" si="69"/>
        <v>900.57339888599995</v>
      </c>
      <c r="BZ13" s="109">
        <f t="shared" si="69"/>
        <v>1086.6171352440999</v>
      </c>
      <c r="CA13" s="109">
        <f t="shared" si="69"/>
        <v>1608.9156340500001</v>
      </c>
      <c r="CB13" s="109">
        <f t="shared" si="69"/>
        <v>980.94024110329997</v>
      </c>
      <c r="CC13" s="109">
        <f t="shared" si="69"/>
        <v>1197.690624481</v>
      </c>
      <c r="CD13" s="109">
        <f t="shared" si="69"/>
        <v>1331.7515891919782</v>
      </c>
      <c r="CE13" s="109">
        <f t="shared" si="69"/>
        <v>1266.435114266</v>
      </c>
      <c r="CF13" s="109">
        <f t="shared" si="69"/>
        <v>1168.2047293499993</v>
      </c>
      <c r="CG13" s="109">
        <f t="shared" si="69"/>
        <v>1159.5321442057143</v>
      </c>
      <c r="CH13" s="109">
        <f t="shared" si="69"/>
        <v>1077.5859547760001</v>
      </c>
      <c r="CI13" s="117">
        <f t="shared" si="69"/>
        <v>1154.0834914791972</v>
      </c>
    </row>
    <row r="14" spans="1:87">
      <c r="A14" s="86">
        <v>1211</v>
      </c>
      <c r="B14" s="87" t="s">
        <v>6</v>
      </c>
      <c r="C14" s="84">
        <f>+SUM(AB14:AM14)</f>
        <v>3219.7572882924942</v>
      </c>
      <c r="D14" s="84">
        <f>+SUM(AN14:AY14)</f>
        <v>3722.9756824146566</v>
      </c>
      <c r="E14" s="84">
        <f>+SUM(AZ14:BK14)</f>
        <v>4031.240322607669</v>
      </c>
      <c r="F14" s="84">
        <f>+SUM(BL14:BW14)</f>
        <v>4854.4947748355926</v>
      </c>
      <c r="G14" s="118">
        <f>+SUM(BX14:CI14)</f>
        <v>3813.5599616506634</v>
      </c>
      <c r="H14" s="84">
        <f t="shared" ref="H14:H19" si="70">+SUM(AB14:AD14)</f>
        <v>671.86049060187736</v>
      </c>
      <c r="I14" s="84">
        <f t="shared" ref="I14:I19" si="71">+SUM(AE14:AG14)</f>
        <v>1193.9633330749248</v>
      </c>
      <c r="J14" s="84">
        <f t="shared" ref="J14:J19" si="72">+SUM(AH14:AJ14)</f>
        <v>749.30649964312408</v>
      </c>
      <c r="K14" s="84">
        <f t="shared" ref="K14:K19" si="73">+SUM(AK14:AM14)</f>
        <v>604.62696497256866</v>
      </c>
      <c r="L14" s="84">
        <f t="shared" ref="L14:L19" si="74">+SUM(AN14:AP14)</f>
        <v>758.85888688340287</v>
      </c>
      <c r="M14" s="84">
        <f t="shared" ref="M14:M19" si="75">+SUM(AQ14:AS14)</f>
        <v>1336.0976192368448</v>
      </c>
      <c r="N14" s="84">
        <f t="shared" ref="N14:N19" si="76">+SUM(AT14:AV14)</f>
        <v>928.5381935518227</v>
      </c>
      <c r="O14" s="84">
        <f t="shared" ref="O14:O19" si="77">+SUM(AW14:AY14)</f>
        <v>699.48098274258655</v>
      </c>
      <c r="P14" s="84">
        <f t="shared" ref="P14:P19" si="78">+SUM(AZ14:BB14)</f>
        <v>818.78327854339591</v>
      </c>
      <c r="Q14" s="84">
        <f t="shared" ref="Q14:Q19" si="79">+SUM(BC14:BE14)</f>
        <v>1444.3567075328717</v>
      </c>
      <c r="R14" s="84">
        <f t="shared" ref="R14:R19" si="80">+SUM(BF14:BH14)</f>
        <v>1004.5246584765098</v>
      </c>
      <c r="S14" s="84">
        <f t="shared" ref="S14:S19" si="81">+SUM(BI14:BK14)</f>
        <v>763.57567805489134</v>
      </c>
      <c r="T14" s="84">
        <f t="shared" ref="T14:T19" si="82">+SUM(BL14:BN14)</f>
        <v>902.12787741925138</v>
      </c>
      <c r="U14" s="84">
        <f t="shared" ref="U14:U19" si="83">+SUM(BO14:BQ14)</f>
        <v>1644.7515268788261</v>
      </c>
      <c r="V14" s="84">
        <f t="shared" ref="V14:V19" si="84">+SUM(BR14:BT14)</f>
        <v>1598.2723039718658</v>
      </c>
      <c r="W14" s="84">
        <f t="shared" ref="W14:W19" si="85">+SUM(BU14:BW14)</f>
        <v>709.343066565649</v>
      </c>
      <c r="X14" s="84">
        <f t="shared" ref="X14:X19" si="86">+SUM(BX14:BZ14)</f>
        <v>835.55132725172393</v>
      </c>
      <c r="Y14" s="84">
        <f t="shared" ref="Y14:Y19" si="87">+SUM(CA14:CC14)</f>
        <v>1333.9370303093567</v>
      </c>
      <c r="Z14" s="84">
        <f t="shared" ref="Z14:Z19" si="88">+SUM(CD14:CF14)</f>
        <v>917.53109861171129</v>
      </c>
      <c r="AA14" s="118">
        <f t="shared" ref="AA14:AA19" si="89">+SUM(CG14:CI14)</f>
        <v>726.54050547787131</v>
      </c>
      <c r="AB14" s="109">
        <v>294.73113410702081</v>
      </c>
      <c r="AC14" s="109">
        <v>141.90742949725433</v>
      </c>
      <c r="AD14" s="109">
        <v>235.22192699760222</v>
      </c>
      <c r="AE14" s="109">
        <v>817.89784262615979</v>
      </c>
      <c r="AF14" s="109">
        <v>206.44832656121216</v>
      </c>
      <c r="AG14" s="109">
        <v>169.61716388755286</v>
      </c>
      <c r="AH14" s="109">
        <v>277.77779913880016</v>
      </c>
      <c r="AI14" s="109">
        <v>181.48666322763484</v>
      </c>
      <c r="AJ14" s="109">
        <v>290.04203727668909</v>
      </c>
      <c r="AK14" s="109">
        <v>188.2128383343848</v>
      </c>
      <c r="AL14" s="109">
        <v>187.91538008796277</v>
      </c>
      <c r="AM14" s="109">
        <v>228.49874655022109</v>
      </c>
      <c r="AN14" s="109">
        <v>330.71337835804513</v>
      </c>
      <c r="AO14" s="109">
        <v>171.97741725184812</v>
      </c>
      <c r="AP14" s="109">
        <v>256.16809127350962</v>
      </c>
      <c r="AQ14" s="109">
        <v>914.52708084644041</v>
      </c>
      <c r="AR14" s="109">
        <v>224.00797783165854</v>
      </c>
      <c r="AS14" s="109">
        <v>197.56256055874584</v>
      </c>
      <c r="AT14" s="109">
        <v>382.88730911206932</v>
      </c>
      <c r="AU14" s="109">
        <v>210.13399183635897</v>
      </c>
      <c r="AV14" s="109">
        <v>335.51689260339447</v>
      </c>
      <c r="AW14" s="109">
        <v>220.47252959137828</v>
      </c>
      <c r="AX14" s="109">
        <v>214.02318224092113</v>
      </c>
      <c r="AY14" s="109">
        <v>264.98527091028706</v>
      </c>
      <c r="AZ14" s="109">
        <v>337.3699261222468</v>
      </c>
      <c r="BA14" s="109">
        <v>192.44874330336924</v>
      </c>
      <c r="BB14" s="109">
        <v>288.9646091177799</v>
      </c>
      <c r="BC14" s="109">
        <v>970.86400201868048</v>
      </c>
      <c r="BD14" s="109">
        <v>259.8512292683244</v>
      </c>
      <c r="BE14" s="109">
        <v>213.64147624586681</v>
      </c>
      <c r="BF14" s="109">
        <v>394.258597510794</v>
      </c>
      <c r="BG14" s="109">
        <v>245.50030917364347</v>
      </c>
      <c r="BH14" s="109">
        <v>364.76575179207219</v>
      </c>
      <c r="BI14" s="109">
        <v>249.6983012077433</v>
      </c>
      <c r="BJ14" s="109">
        <v>231.02713038297026</v>
      </c>
      <c r="BK14" s="109">
        <v>282.8502464641777</v>
      </c>
      <c r="BL14" s="109">
        <v>409.29122589497183</v>
      </c>
      <c r="BM14" s="109">
        <v>183.27101484463509</v>
      </c>
      <c r="BN14" s="109">
        <v>309.5656366796444</v>
      </c>
      <c r="BO14" s="109">
        <v>1016.7487150322822</v>
      </c>
      <c r="BP14" s="109">
        <v>310.59300242725448</v>
      </c>
      <c r="BQ14" s="109">
        <v>317.40980941928939</v>
      </c>
      <c r="BR14" s="109">
        <v>996.6861333807833</v>
      </c>
      <c r="BS14" s="109">
        <v>224.77678947993482</v>
      </c>
      <c r="BT14" s="109">
        <v>376.80938111114767</v>
      </c>
      <c r="BU14" s="109">
        <v>231.79828698799946</v>
      </c>
      <c r="BV14" s="109">
        <v>225.20876250234608</v>
      </c>
      <c r="BW14" s="109">
        <v>252.33601707530349</v>
      </c>
      <c r="BX14" s="109">
        <v>321.23598841777488</v>
      </c>
      <c r="BY14" s="109">
        <v>181.80361096951884</v>
      </c>
      <c r="BZ14" s="109">
        <v>332.51172786443027</v>
      </c>
      <c r="CA14" s="109">
        <v>869.98866233704814</v>
      </c>
      <c r="CB14" s="109">
        <v>245.56688301670448</v>
      </c>
      <c r="CC14" s="109">
        <v>218.38148495560407</v>
      </c>
      <c r="CD14" s="109">
        <v>346.59658888451577</v>
      </c>
      <c r="CE14" s="109">
        <v>224.62042465757264</v>
      </c>
      <c r="CF14" s="109">
        <v>346.31408506962299</v>
      </c>
      <c r="CG14" s="109">
        <v>255.23331301275402</v>
      </c>
      <c r="CH14" s="109">
        <v>223.59332544972224</v>
      </c>
      <c r="CI14" s="117">
        <v>247.71386701539504</v>
      </c>
    </row>
    <row r="15" spans="1:87">
      <c r="A15" s="86">
        <v>1212</v>
      </c>
      <c r="B15" s="87" t="s">
        <v>7</v>
      </c>
      <c r="C15" s="84">
        <f t="shared" ref="C15:C19" si="90">+SUM(AB15:AM15)</f>
        <v>5421.3123862590364</v>
      </c>
      <c r="D15" s="84">
        <f t="shared" ref="D15:D19" si="91">+SUM(AN15:AY15)</f>
        <v>6077.8413809620142</v>
      </c>
      <c r="E15" s="84">
        <f t="shared" ref="E15:E19" si="92">+SUM(AZ15:BK15)</f>
        <v>6412.9227272294156</v>
      </c>
      <c r="F15" s="84">
        <f t="shared" ref="F15:F19" si="93">+SUM(BL15:BW15)</f>
        <v>6501.9158560207243</v>
      </c>
      <c r="G15" s="118">
        <f t="shared" ref="G15:G19" si="94">+SUM(BX15:CI15)</f>
        <v>5660.7036927810314</v>
      </c>
      <c r="H15" s="84">
        <f t="shared" si="70"/>
        <v>1325.5131592317116</v>
      </c>
      <c r="I15" s="84">
        <f t="shared" si="71"/>
        <v>1297.2304030128503</v>
      </c>
      <c r="J15" s="84">
        <f t="shared" si="72"/>
        <v>1364.6690042101272</v>
      </c>
      <c r="K15" s="84">
        <f t="shared" si="73"/>
        <v>1433.8998198043471</v>
      </c>
      <c r="L15" s="84">
        <f t="shared" si="74"/>
        <v>1506.9017544596586</v>
      </c>
      <c r="M15" s="84">
        <f t="shared" si="75"/>
        <v>1495.4607131423104</v>
      </c>
      <c r="N15" s="84">
        <f t="shared" si="76"/>
        <v>1524.1935041321428</v>
      </c>
      <c r="O15" s="84">
        <f t="shared" si="77"/>
        <v>1551.2854092279022</v>
      </c>
      <c r="P15" s="84">
        <f t="shared" si="78"/>
        <v>1590.6161503648116</v>
      </c>
      <c r="Q15" s="84">
        <f t="shared" si="79"/>
        <v>1542.2863303627123</v>
      </c>
      <c r="R15" s="84">
        <f t="shared" si="80"/>
        <v>1607.3185401069809</v>
      </c>
      <c r="S15" s="84">
        <f t="shared" si="81"/>
        <v>1672.7017063949113</v>
      </c>
      <c r="T15" s="84">
        <f t="shared" si="82"/>
        <v>1840.0068680084125</v>
      </c>
      <c r="U15" s="84">
        <f t="shared" si="83"/>
        <v>1570.766891089507</v>
      </c>
      <c r="V15" s="84">
        <f t="shared" si="84"/>
        <v>1592.230492619733</v>
      </c>
      <c r="W15" s="84">
        <f t="shared" si="85"/>
        <v>1498.9116043030717</v>
      </c>
      <c r="X15" s="84">
        <f t="shared" si="86"/>
        <v>1460.9000081795025</v>
      </c>
      <c r="Y15" s="84">
        <f t="shared" si="87"/>
        <v>1338.5588873069453</v>
      </c>
      <c r="Z15" s="84">
        <f t="shared" si="88"/>
        <v>1364.7225546913196</v>
      </c>
      <c r="AA15" s="118">
        <f t="shared" si="89"/>
        <v>1496.522242603264</v>
      </c>
      <c r="AB15" s="109">
        <v>509.73761323468977</v>
      </c>
      <c r="AC15" s="109">
        <v>407.15218559011646</v>
      </c>
      <c r="AD15" s="109">
        <v>408.62336040690536</v>
      </c>
      <c r="AE15" s="109">
        <v>407.29798284768646</v>
      </c>
      <c r="AF15" s="109">
        <v>449.44943384865951</v>
      </c>
      <c r="AG15" s="109">
        <v>440.48298631650448</v>
      </c>
      <c r="AH15" s="109">
        <v>449.14462263078951</v>
      </c>
      <c r="AI15" s="109">
        <v>474.53089873981901</v>
      </c>
      <c r="AJ15" s="109">
        <v>440.99348283951861</v>
      </c>
      <c r="AK15" s="109">
        <v>437.98415397317848</v>
      </c>
      <c r="AL15" s="109">
        <v>473.69572277747307</v>
      </c>
      <c r="AM15" s="109">
        <v>522.21994305369549</v>
      </c>
      <c r="AN15" s="109">
        <v>606.75291934146492</v>
      </c>
      <c r="AO15" s="109">
        <v>450.27912983024402</v>
      </c>
      <c r="AP15" s="109">
        <v>449.86970528794978</v>
      </c>
      <c r="AQ15" s="109">
        <v>490.45555323147005</v>
      </c>
      <c r="AR15" s="109">
        <v>518.11817456600807</v>
      </c>
      <c r="AS15" s="109">
        <v>486.88698534483217</v>
      </c>
      <c r="AT15" s="109">
        <v>507.62009082029539</v>
      </c>
      <c r="AU15" s="109">
        <v>521.36231628644236</v>
      </c>
      <c r="AV15" s="109">
        <v>495.21109702540497</v>
      </c>
      <c r="AW15" s="109">
        <v>533.99589503203322</v>
      </c>
      <c r="AX15" s="109">
        <v>517.91307041147388</v>
      </c>
      <c r="AY15" s="109">
        <v>499.37644378439506</v>
      </c>
      <c r="AZ15" s="109">
        <v>629.67452313278443</v>
      </c>
      <c r="BA15" s="109">
        <v>490.07815240530624</v>
      </c>
      <c r="BB15" s="109">
        <v>470.86347482672096</v>
      </c>
      <c r="BC15" s="109">
        <v>513.44853163923233</v>
      </c>
      <c r="BD15" s="109">
        <v>517.20478889676406</v>
      </c>
      <c r="BE15" s="109">
        <v>511.63300982671581</v>
      </c>
      <c r="BF15" s="109">
        <v>543.3170809756258</v>
      </c>
      <c r="BG15" s="109">
        <v>528.27624553181204</v>
      </c>
      <c r="BH15" s="109">
        <v>535.72521359954328</v>
      </c>
      <c r="BI15" s="109">
        <v>558.75203150054676</v>
      </c>
      <c r="BJ15" s="109">
        <v>551.11150712003132</v>
      </c>
      <c r="BK15" s="109">
        <v>562.83816777433321</v>
      </c>
      <c r="BL15" s="109">
        <v>721.59929134072684</v>
      </c>
      <c r="BM15" s="109">
        <v>565.41315926369589</v>
      </c>
      <c r="BN15" s="109">
        <v>552.99441740398993</v>
      </c>
      <c r="BO15" s="109">
        <v>571.71590980828341</v>
      </c>
      <c r="BP15" s="109">
        <v>506.79872927949157</v>
      </c>
      <c r="BQ15" s="109">
        <v>492.25225200173207</v>
      </c>
      <c r="BR15" s="109">
        <v>569.57374932014659</v>
      </c>
      <c r="BS15" s="109">
        <v>511.06621140725298</v>
      </c>
      <c r="BT15" s="109">
        <v>511.59053189233339</v>
      </c>
      <c r="BU15" s="109">
        <v>494.34532444431051</v>
      </c>
      <c r="BV15" s="109">
        <v>515.54146399296224</v>
      </c>
      <c r="BW15" s="109">
        <v>489.02481586579881</v>
      </c>
      <c r="BX15" s="109">
        <v>597.32444670506993</v>
      </c>
      <c r="BY15" s="109">
        <v>418.72602218085422</v>
      </c>
      <c r="BZ15" s="109">
        <v>444.8495392935784</v>
      </c>
      <c r="CA15" s="109">
        <v>430.33805826751075</v>
      </c>
      <c r="CB15" s="109">
        <v>432.67337329920275</v>
      </c>
      <c r="CC15" s="109">
        <v>475.54745574023167</v>
      </c>
      <c r="CD15" s="109">
        <v>432.40436838657422</v>
      </c>
      <c r="CE15" s="109">
        <v>481.51936077629449</v>
      </c>
      <c r="CF15" s="109">
        <v>450.79882552845089</v>
      </c>
      <c r="CG15" s="109">
        <v>501.05689751040717</v>
      </c>
      <c r="CH15" s="109">
        <v>483.85128308184937</v>
      </c>
      <c r="CI15" s="117">
        <v>511.61406201100749</v>
      </c>
    </row>
    <row r="16" spans="1:87">
      <c r="A16" s="86">
        <v>1213</v>
      </c>
      <c r="B16" s="87" t="s">
        <v>8</v>
      </c>
      <c r="C16" s="84">
        <f t="shared" si="90"/>
        <v>684.50283062999995</v>
      </c>
      <c r="D16" s="84">
        <f t="shared" si="91"/>
        <v>743.62630089000004</v>
      </c>
      <c r="E16" s="84">
        <f t="shared" si="92"/>
        <v>803.34595931089098</v>
      </c>
      <c r="F16" s="84">
        <f t="shared" si="93"/>
        <v>845.74343546730006</v>
      </c>
      <c r="G16" s="118">
        <f t="shared" si="94"/>
        <v>798.32967897237506</v>
      </c>
      <c r="H16" s="84">
        <f t="shared" si="70"/>
        <v>151.54081905999999</v>
      </c>
      <c r="I16" s="84">
        <f t="shared" si="71"/>
        <v>174.86759932000001</v>
      </c>
      <c r="J16" s="84">
        <f t="shared" si="72"/>
        <v>180.20974023000002</v>
      </c>
      <c r="K16" s="84">
        <f t="shared" si="73"/>
        <v>177.88467201999998</v>
      </c>
      <c r="L16" s="84">
        <f t="shared" si="74"/>
        <v>186.19874288</v>
      </c>
      <c r="M16" s="84">
        <f t="shared" si="75"/>
        <v>181.69025529000001</v>
      </c>
      <c r="N16" s="84">
        <f t="shared" si="76"/>
        <v>181.53352739000002</v>
      </c>
      <c r="O16" s="84">
        <f t="shared" si="77"/>
        <v>194.20377533000001</v>
      </c>
      <c r="P16" s="84">
        <f t="shared" si="78"/>
        <v>191.48692484</v>
      </c>
      <c r="Q16" s="84">
        <f t="shared" si="79"/>
        <v>190.06499577</v>
      </c>
      <c r="R16" s="84">
        <f t="shared" si="80"/>
        <v>207.63027759089096</v>
      </c>
      <c r="S16" s="84">
        <f t="shared" si="81"/>
        <v>214.16376111</v>
      </c>
      <c r="T16" s="84">
        <f t="shared" si="82"/>
        <v>218.9658613021</v>
      </c>
      <c r="U16" s="84">
        <f t="shared" si="83"/>
        <v>201.29337203</v>
      </c>
      <c r="V16" s="84">
        <f t="shared" si="84"/>
        <v>240.22280008000001</v>
      </c>
      <c r="W16" s="84">
        <f t="shared" si="85"/>
        <v>185.26140205519999</v>
      </c>
      <c r="X16" s="84">
        <f t="shared" si="86"/>
        <v>185.17918090000001</v>
      </c>
      <c r="Y16" s="84">
        <f t="shared" si="87"/>
        <v>176.70681920999999</v>
      </c>
      <c r="Z16" s="84">
        <f t="shared" si="88"/>
        <v>211.74064955997801</v>
      </c>
      <c r="AA16" s="118">
        <f t="shared" si="89"/>
        <v>224.70302930239706</v>
      </c>
      <c r="AB16" s="109">
        <v>55.829263789999999</v>
      </c>
      <c r="AC16" s="109">
        <v>46.2367439</v>
      </c>
      <c r="AD16" s="109">
        <v>49.474811369999998</v>
      </c>
      <c r="AE16" s="109">
        <v>57.113831019999992</v>
      </c>
      <c r="AF16" s="109">
        <v>56.77349688000001</v>
      </c>
      <c r="AG16" s="109">
        <v>60.980271419999994</v>
      </c>
      <c r="AH16" s="109">
        <v>62.249162140000003</v>
      </c>
      <c r="AI16" s="109">
        <v>60.899451600000006</v>
      </c>
      <c r="AJ16" s="109">
        <v>57.061126490000014</v>
      </c>
      <c r="AK16" s="109">
        <v>52.063033529999998</v>
      </c>
      <c r="AL16" s="109">
        <v>58.966389759999998</v>
      </c>
      <c r="AM16" s="109">
        <v>66.85524873</v>
      </c>
      <c r="AN16" s="109">
        <v>65.247513480000009</v>
      </c>
      <c r="AO16" s="109">
        <v>63.163610270000007</v>
      </c>
      <c r="AP16" s="109">
        <v>57.787619129999996</v>
      </c>
      <c r="AQ16" s="109">
        <v>59.947515330000009</v>
      </c>
      <c r="AR16" s="109">
        <v>62.341382699999997</v>
      </c>
      <c r="AS16" s="109">
        <v>59.401357259999997</v>
      </c>
      <c r="AT16" s="109">
        <v>60.518204690000012</v>
      </c>
      <c r="AU16" s="109">
        <v>59.362393900000001</v>
      </c>
      <c r="AV16" s="109">
        <v>61.652928799999998</v>
      </c>
      <c r="AW16" s="109">
        <v>62.504902400000006</v>
      </c>
      <c r="AX16" s="109">
        <v>64.36233141000001</v>
      </c>
      <c r="AY16" s="109">
        <v>67.336541519999997</v>
      </c>
      <c r="AZ16" s="109">
        <v>74.90400824999999</v>
      </c>
      <c r="BA16" s="109">
        <v>56.995754590000004</v>
      </c>
      <c r="BB16" s="109">
        <v>59.587161999999999</v>
      </c>
      <c r="BC16" s="109">
        <v>60.143474630000007</v>
      </c>
      <c r="BD16" s="109">
        <v>65.191193610000013</v>
      </c>
      <c r="BE16" s="109">
        <v>64.730327529999997</v>
      </c>
      <c r="BF16" s="109">
        <v>67.68981399089094</v>
      </c>
      <c r="BG16" s="109">
        <v>69.15978677999999</v>
      </c>
      <c r="BH16" s="109">
        <v>70.780676820000011</v>
      </c>
      <c r="BI16" s="109">
        <v>75.549212319999995</v>
      </c>
      <c r="BJ16" s="109">
        <v>70.020565820000002</v>
      </c>
      <c r="BK16" s="109">
        <v>68.593982969999999</v>
      </c>
      <c r="BL16" s="109">
        <v>90.851896629999999</v>
      </c>
      <c r="BM16" s="109">
        <v>61.974237349999989</v>
      </c>
      <c r="BN16" s="109">
        <v>66.139727322100001</v>
      </c>
      <c r="BO16" s="109">
        <v>67.82670014</v>
      </c>
      <c r="BP16" s="109">
        <v>60.282218659999998</v>
      </c>
      <c r="BQ16" s="109">
        <v>73.184453230000003</v>
      </c>
      <c r="BR16" s="109">
        <v>117.51248132000002</v>
      </c>
      <c r="BS16" s="109">
        <v>63.903900369999995</v>
      </c>
      <c r="BT16" s="109">
        <v>58.806418390000005</v>
      </c>
      <c r="BU16" s="109">
        <v>59.661314485200002</v>
      </c>
      <c r="BV16" s="109">
        <v>65.33031957</v>
      </c>
      <c r="BW16" s="109">
        <v>60.269768000000006</v>
      </c>
      <c r="BX16" s="109">
        <v>83.645505799999995</v>
      </c>
      <c r="BY16" s="109">
        <v>52.282146320000003</v>
      </c>
      <c r="BZ16" s="109">
        <v>49.251528780000008</v>
      </c>
      <c r="CA16" s="109">
        <v>60.318892480000017</v>
      </c>
      <c r="CB16" s="109">
        <v>56.578706919999988</v>
      </c>
      <c r="CC16" s="109">
        <v>59.809219809999995</v>
      </c>
      <c r="CD16" s="109">
        <v>77.113597889978024</v>
      </c>
      <c r="CE16" s="109">
        <v>66.871872139999994</v>
      </c>
      <c r="CF16" s="109">
        <v>67.755179530000007</v>
      </c>
      <c r="CG16" s="109">
        <v>85.479687960000007</v>
      </c>
      <c r="CH16" s="109">
        <v>73.485748290000004</v>
      </c>
      <c r="CI16" s="117">
        <v>65.737593052397031</v>
      </c>
    </row>
    <row r="17" spans="1:87">
      <c r="A17" s="86">
        <v>1214</v>
      </c>
      <c r="B17" s="87" t="s">
        <v>9</v>
      </c>
      <c r="C17" s="84">
        <f t="shared" si="90"/>
        <v>1263.7746420200001</v>
      </c>
      <c r="D17" s="84">
        <f t="shared" si="91"/>
        <v>1323.6914904623359</v>
      </c>
      <c r="E17" s="84">
        <f t="shared" si="92"/>
        <v>1376.7298100111327</v>
      </c>
      <c r="F17" s="84">
        <f t="shared" si="93"/>
        <v>2026.47470677</v>
      </c>
      <c r="G17" s="118">
        <f t="shared" si="94"/>
        <v>1631.1040510000003</v>
      </c>
      <c r="H17" s="84">
        <f t="shared" si="70"/>
        <v>293.48084315000017</v>
      </c>
      <c r="I17" s="84">
        <f t="shared" si="71"/>
        <v>315.25745303999986</v>
      </c>
      <c r="J17" s="84">
        <f t="shared" si="72"/>
        <v>337.20826401000016</v>
      </c>
      <c r="K17" s="84">
        <f t="shared" si="73"/>
        <v>317.82808182000008</v>
      </c>
      <c r="L17" s="84">
        <f t="shared" si="74"/>
        <v>311.65307024544256</v>
      </c>
      <c r="M17" s="84">
        <f t="shared" si="75"/>
        <v>328.37939053629827</v>
      </c>
      <c r="N17" s="84">
        <f t="shared" si="76"/>
        <v>333.93233269232155</v>
      </c>
      <c r="O17" s="84">
        <f t="shared" si="77"/>
        <v>349.72669698827326</v>
      </c>
      <c r="P17" s="84">
        <f t="shared" si="78"/>
        <v>290.62871417486139</v>
      </c>
      <c r="Q17" s="84">
        <f t="shared" si="79"/>
        <v>339.76849321568079</v>
      </c>
      <c r="R17" s="84">
        <f t="shared" si="80"/>
        <v>359.3573288952216</v>
      </c>
      <c r="S17" s="84">
        <f t="shared" si="81"/>
        <v>386.97527372536882</v>
      </c>
      <c r="T17" s="84">
        <f t="shared" si="82"/>
        <v>409.69279824</v>
      </c>
      <c r="U17" s="84">
        <f t="shared" si="83"/>
        <v>549.53943956000001</v>
      </c>
      <c r="V17" s="84">
        <f t="shared" si="84"/>
        <v>560.49038092000001</v>
      </c>
      <c r="W17" s="84">
        <f t="shared" si="85"/>
        <v>506.75208805</v>
      </c>
      <c r="X17" s="84">
        <f t="shared" si="86"/>
        <v>377.33850900000004</v>
      </c>
      <c r="Y17" s="84">
        <f t="shared" si="87"/>
        <v>367.68842099999995</v>
      </c>
      <c r="Z17" s="84">
        <f t="shared" si="88"/>
        <v>415.14687800000002</v>
      </c>
      <c r="AA17" s="118">
        <f t="shared" si="89"/>
        <v>470.93024300000002</v>
      </c>
      <c r="AB17" s="109">
        <v>96.38246498000008</v>
      </c>
      <c r="AC17" s="109">
        <v>94.374759470000043</v>
      </c>
      <c r="AD17" s="109">
        <v>102.72361870000002</v>
      </c>
      <c r="AE17" s="109">
        <v>91.54494643000001</v>
      </c>
      <c r="AF17" s="109">
        <v>108.03510921999994</v>
      </c>
      <c r="AG17" s="109">
        <v>115.67739738999988</v>
      </c>
      <c r="AH17" s="109">
        <v>109.44774058000004</v>
      </c>
      <c r="AI17" s="109">
        <v>125.23143068000007</v>
      </c>
      <c r="AJ17" s="109">
        <v>102.52909275000005</v>
      </c>
      <c r="AK17" s="109">
        <v>102.40873336000004</v>
      </c>
      <c r="AL17" s="109">
        <v>114.84278603000003</v>
      </c>
      <c r="AM17" s="109">
        <v>100.57656243000004</v>
      </c>
      <c r="AN17" s="109">
        <v>115.50047403744964</v>
      </c>
      <c r="AO17" s="109">
        <v>95.05465429833437</v>
      </c>
      <c r="AP17" s="109">
        <v>101.09794190965856</v>
      </c>
      <c r="AQ17" s="109">
        <v>110.57733737448888</v>
      </c>
      <c r="AR17" s="109">
        <v>113.66448829889352</v>
      </c>
      <c r="AS17" s="109">
        <v>104.13756486291588</v>
      </c>
      <c r="AT17" s="109">
        <v>112.30017980154217</v>
      </c>
      <c r="AU17" s="109">
        <v>116.29767507782168</v>
      </c>
      <c r="AV17" s="109">
        <v>105.3344778129577</v>
      </c>
      <c r="AW17" s="109">
        <v>122.03480850331989</v>
      </c>
      <c r="AX17" s="109">
        <v>118.85043483497284</v>
      </c>
      <c r="AY17" s="109">
        <v>108.84145364998052</v>
      </c>
      <c r="AZ17" s="109">
        <v>100.24429131954142</v>
      </c>
      <c r="BA17" s="109">
        <v>96.482735219021691</v>
      </c>
      <c r="BB17" s="109">
        <v>93.901687636298277</v>
      </c>
      <c r="BC17" s="109">
        <v>107.34283525966922</v>
      </c>
      <c r="BD17" s="109">
        <v>120.90350670195082</v>
      </c>
      <c r="BE17" s="109">
        <v>111.52215125406076</v>
      </c>
      <c r="BF17" s="109">
        <v>113.81037539989897</v>
      </c>
      <c r="BG17" s="109">
        <v>121.38865973255392</v>
      </c>
      <c r="BH17" s="109">
        <v>124.15829376276869</v>
      </c>
      <c r="BI17" s="109">
        <v>126.66620855803333</v>
      </c>
      <c r="BJ17" s="109">
        <v>128.37260326796849</v>
      </c>
      <c r="BK17" s="109">
        <v>131.936461899367</v>
      </c>
      <c r="BL17" s="109">
        <v>141.49126326999999</v>
      </c>
      <c r="BM17" s="109">
        <v>120.46300646</v>
      </c>
      <c r="BN17" s="109">
        <v>147.73852851000004</v>
      </c>
      <c r="BO17" s="109">
        <v>166.28510786000001</v>
      </c>
      <c r="BP17" s="109">
        <v>191.77568137</v>
      </c>
      <c r="BQ17" s="109">
        <v>191.47865032999999</v>
      </c>
      <c r="BR17" s="109">
        <v>194.28770459999996</v>
      </c>
      <c r="BS17" s="109">
        <v>178.24171144000002</v>
      </c>
      <c r="BT17" s="109">
        <v>187.96096488000001</v>
      </c>
      <c r="BU17" s="109">
        <v>175.78747989000001</v>
      </c>
      <c r="BV17" s="109">
        <v>166.97669441999997</v>
      </c>
      <c r="BW17" s="109">
        <v>163.98791373999998</v>
      </c>
      <c r="BX17" s="109">
        <v>136.515839</v>
      </c>
      <c r="BY17" s="109">
        <v>116.152815</v>
      </c>
      <c r="BZ17" s="109">
        <v>124.66985500000001</v>
      </c>
      <c r="CA17" s="109">
        <v>120.897913</v>
      </c>
      <c r="CB17" s="109">
        <v>130.669861</v>
      </c>
      <c r="CC17" s="109">
        <v>116.12064699999999</v>
      </c>
      <c r="CD17" s="109">
        <v>131.589719</v>
      </c>
      <c r="CE17" s="109">
        <v>149.21020300000001</v>
      </c>
      <c r="CF17" s="109">
        <v>134.34695600000001</v>
      </c>
      <c r="CG17" s="109">
        <v>167.62572700000001</v>
      </c>
      <c r="CH17" s="109">
        <v>155.65939</v>
      </c>
      <c r="CI17" s="117">
        <v>147.64512599999998</v>
      </c>
    </row>
    <row r="18" spans="1:87">
      <c r="A18" s="86">
        <v>1215</v>
      </c>
      <c r="B18" s="87" t="s">
        <v>10</v>
      </c>
      <c r="C18" s="84">
        <f t="shared" si="90"/>
        <v>1581.6330105092691</v>
      </c>
      <c r="D18" s="84">
        <f t="shared" si="91"/>
        <v>1799.4192497821289</v>
      </c>
      <c r="E18" s="84">
        <f t="shared" si="92"/>
        <v>1835.7418970575245</v>
      </c>
      <c r="F18" s="84">
        <f t="shared" si="93"/>
        <v>1732.2526188242327</v>
      </c>
      <c r="G18" s="118">
        <f t="shared" si="94"/>
        <v>1591.3656711709186</v>
      </c>
      <c r="H18" s="84">
        <f t="shared" si="70"/>
        <v>387.92243314831103</v>
      </c>
      <c r="I18" s="84">
        <f t="shared" si="71"/>
        <v>380.21171177222493</v>
      </c>
      <c r="J18" s="84">
        <f t="shared" si="72"/>
        <v>385.43894792834885</v>
      </c>
      <c r="K18" s="84">
        <f t="shared" si="73"/>
        <v>428.05991766038437</v>
      </c>
      <c r="L18" s="84">
        <f t="shared" si="74"/>
        <v>474.45893774963838</v>
      </c>
      <c r="M18" s="84">
        <f t="shared" si="75"/>
        <v>446.81444761584476</v>
      </c>
      <c r="N18" s="84">
        <f t="shared" si="76"/>
        <v>452.76080424643436</v>
      </c>
      <c r="O18" s="84">
        <f t="shared" si="77"/>
        <v>425.38506017021143</v>
      </c>
      <c r="P18" s="84">
        <f t="shared" si="78"/>
        <v>467.32018521319242</v>
      </c>
      <c r="Q18" s="84">
        <f t="shared" si="79"/>
        <v>424.70725273071662</v>
      </c>
      <c r="R18" s="84">
        <f t="shared" si="80"/>
        <v>446.38625464711811</v>
      </c>
      <c r="S18" s="84">
        <f t="shared" si="81"/>
        <v>497.32820446649743</v>
      </c>
      <c r="T18" s="84">
        <f t="shared" si="82"/>
        <v>501.87951686703599</v>
      </c>
      <c r="U18" s="84">
        <f t="shared" si="83"/>
        <v>420.38470048021657</v>
      </c>
      <c r="V18" s="84">
        <f t="shared" si="84"/>
        <v>440.57544397420133</v>
      </c>
      <c r="W18" s="84">
        <f t="shared" si="85"/>
        <v>369.41295750277936</v>
      </c>
      <c r="X18" s="84">
        <f t="shared" si="86"/>
        <v>449.25760534357329</v>
      </c>
      <c r="Y18" s="84">
        <f t="shared" si="87"/>
        <v>369.9134494149983</v>
      </c>
      <c r="Z18" s="84">
        <f t="shared" si="88"/>
        <v>367.06620977496834</v>
      </c>
      <c r="AA18" s="118">
        <f t="shared" si="89"/>
        <v>405.12840663737876</v>
      </c>
      <c r="AB18" s="109">
        <v>115.63881806538943</v>
      </c>
      <c r="AC18" s="109">
        <v>138.38891318232922</v>
      </c>
      <c r="AD18" s="109">
        <v>133.89470190059239</v>
      </c>
      <c r="AE18" s="109">
        <v>129.63711851075391</v>
      </c>
      <c r="AF18" s="109">
        <v>120.93295736612838</v>
      </c>
      <c r="AG18" s="109">
        <v>129.64163589534266</v>
      </c>
      <c r="AH18" s="109">
        <v>125.39597904081039</v>
      </c>
      <c r="AI18" s="109">
        <v>130.32705205644615</v>
      </c>
      <c r="AJ18" s="109">
        <v>129.7159168310923</v>
      </c>
      <c r="AK18" s="109">
        <v>118.07782099853675</v>
      </c>
      <c r="AL18" s="109">
        <v>131.14545986906415</v>
      </c>
      <c r="AM18" s="109">
        <v>178.83663679278342</v>
      </c>
      <c r="AN18" s="109">
        <v>156.5061986019567</v>
      </c>
      <c r="AO18" s="109">
        <v>159.66105606807454</v>
      </c>
      <c r="AP18" s="109">
        <v>158.29168307960717</v>
      </c>
      <c r="AQ18" s="109">
        <v>147.60559186525617</v>
      </c>
      <c r="AR18" s="109">
        <v>148.34647389169996</v>
      </c>
      <c r="AS18" s="109">
        <v>150.86238185888865</v>
      </c>
      <c r="AT18" s="109">
        <v>150.71477134190204</v>
      </c>
      <c r="AU18" s="109">
        <v>151.98003124866517</v>
      </c>
      <c r="AV18" s="109">
        <v>150.06600165586718</v>
      </c>
      <c r="AW18" s="109">
        <v>141.2217488902553</v>
      </c>
      <c r="AX18" s="109">
        <v>142.77130928797163</v>
      </c>
      <c r="AY18" s="109">
        <v>141.39200199198453</v>
      </c>
      <c r="AZ18" s="109">
        <v>162.29620225860214</v>
      </c>
      <c r="BA18" s="109">
        <v>150.35364862945784</v>
      </c>
      <c r="BB18" s="109">
        <v>154.67033432513242</v>
      </c>
      <c r="BC18" s="109">
        <v>147.76495330452087</v>
      </c>
      <c r="BD18" s="109">
        <v>136.31785584774491</v>
      </c>
      <c r="BE18" s="109">
        <v>140.62444357845084</v>
      </c>
      <c r="BF18" s="109">
        <v>152.02455111652247</v>
      </c>
      <c r="BG18" s="109">
        <v>149.98521785677784</v>
      </c>
      <c r="BH18" s="109">
        <v>144.37648567381783</v>
      </c>
      <c r="BI18" s="109">
        <v>149.52086139774326</v>
      </c>
      <c r="BJ18" s="109">
        <v>190.83791892023169</v>
      </c>
      <c r="BK18" s="109">
        <v>156.96942414852248</v>
      </c>
      <c r="BL18" s="109">
        <v>175.47501343610134</v>
      </c>
      <c r="BM18" s="109">
        <v>163.09558504126906</v>
      </c>
      <c r="BN18" s="109">
        <v>163.30891838966562</v>
      </c>
      <c r="BO18" s="109">
        <v>149.57481586388411</v>
      </c>
      <c r="BP18" s="109">
        <v>138.72262735470395</v>
      </c>
      <c r="BQ18" s="109">
        <v>132.08725726162854</v>
      </c>
      <c r="BR18" s="109">
        <v>174.20242470042032</v>
      </c>
      <c r="BS18" s="109">
        <v>135.16672744511209</v>
      </c>
      <c r="BT18" s="109">
        <v>131.2062918286689</v>
      </c>
      <c r="BU18" s="109">
        <v>129.66449246104006</v>
      </c>
      <c r="BV18" s="109">
        <v>119.2144113646917</v>
      </c>
      <c r="BW18" s="109">
        <v>120.53405367704759</v>
      </c>
      <c r="BX18" s="109">
        <v>182.31431662185517</v>
      </c>
      <c r="BY18" s="109">
        <v>131.60880441562688</v>
      </c>
      <c r="BZ18" s="109">
        <v>135.33448430609127</v>
      </c>
      <c r="CA18" s="109">
        <v>127.3721079654412</v>
      </c>
      <c r="CB18" s="109">
        <v>115.45141686739281</v>
      </c>
      <c r="CC18" s="109">
        <v>127.08992458216427</v>
      </c>
      <c r="CD18" s="109">
        <v>124.02541099091005</v>
      </c>
      <c r="CE18" s="109">
        <v>116.6269555321328</v>
      </c>
      <c r="CF18" s="109">
        <v>126.41384325192548</v>
      </c>
      <c r="CG18" s="109">
        <v>126.01543199255291</v>
      </c>
      <c r="CH18" s="109">
        <v>116.14169382442833</v>
      </c>
      <c r="CI18" s="117">
        <v>162.97128082039751</v>
      </c>
    </row>
    <row r="19" spans="1:87">
      <c r="A19" s="86">
        <v>1216</v>
      </c>
      <c r="B19" s="87" t="s">
        <v>11</v>
      </c>
      <c r="C19" s="84">
        <f t="shared" si="90"/>
        <v>0</v>
      </c>
      <c r="D19" s="84">
        <f t="shared" si="91"/>
        <v>0</v>
      </c>
      <c r="E19" s="84">
        <f t="shared" si="92"/>
        <v>0</v>
      </c>
      <c r="F19" s="84">
        <f t="shared" si="93"/>
        <v>0</v>
      </c>
      <c r="G19" s="118">
        <f t="shared" si="94"/>
        <v>758.30309800300006</v>
      </c>
      <c r="H19" s="84">
        <f t="shared" si="70"/>
        <v>0</v>
      </c>
      <c r="I19" s="84">
        <f t="shared" si="71"/>
        <v>0</v>
      </c>
      <c r="J19" s="84">
        <f t="shared" si="72"/>
        <v>0</v>
      </c>
      <c r="K19" s="84">
        <f t="shared" si="73"/>
        <v>0</v>
      </c>
      <c r="L19" s="84">
        <f t="shared" si="74"/>
        <v>0</v>
      </c>
      <c r="M19" s="84">
        <f t="shared" si="75"/>
        <v>0</v>
      </c>
      <c r="N19" s="84">
        <f t="shared" si="76"/>
        <v>0</v>
      </c>
      <c r="O19" s="84">
        <f t="shared" si="77"/>
        <v>0</v>
      </c>
      <c r="P19" s="84">
        <f t="shared" si="78"/>
        <v>0</v>
      </c>
      <c r="Q19" s="84">
        <f t="shared" si="79"/>
        <v>0</v>
      </c>
      <c r="R19" s="84">
        <f t="shared" si="80"/>
        <v>0</v>
      </c>
      <c r="S19" s="84">
        <f t="shared" si="81"/>
        <v>0</v>
      </c>
      <c r="T19" s="84">
        <f t="shared" si="82"/>
        <v>0</v>
      </c>
      <c r="U19" s="84">
        <f t="shared" si="83"/>
        <v>0</v>
      </c>
      <c r="V19" s="84">
        <f t="shared" si="84"/>
        <v>0</v>
      </c>
      <c r="W19" s="84">
        <f t="shared" si="85"/>
        <v>0</v>
      </c>
      <c r="X19" s="84">
        <f t="shared" si="86"/>
        <v>0</v>
      </c>
      <c r="Y19" s="84">
        <f t="shared" si="87"/>
        <v>200.741892393</v>
      </c>
      <c r="Z19" s="84">
        <f t="shared" si="88"/>
        <v>490.18404217</v>
      </c>
      <c r="AA19" s="118">
        <f t="shared" si="89"/>
        <v>67.377163440000004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09">
        <v>0</v>
      </c>
      <c r="AP19" s="109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09">
        <v>0</v>
      </c>
      <c r="BC19" s="109">
        <v>0</v>
      </c>
      <c r="BD19" s="109">
        <v>0</v>
      </c>
      <c r="BE19" s="109">
        <v>0</v>
      </c>
      <c r="BF19" s="109">
        <v>0</v>
      </c>
      <c r="BG19" s="109">
        <v>0</v>
      </c>
      <c r="BH19" s="109">
        <v>0</v>
      </c>
      <c r="BI19" s="109">
        <v>0</v>
      </c>
      <c r="BJ19" s="109">
        <v>0</v>
      </c>
      <c r="BK19" s="109">
        <v>0</v>
      </c>
      <c r="BL19" s="109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09">
        <v>0</v>
      </c>
      <c r="BT19" s="109">
        <v>0</v>
      </c>
      <c r="BU19" s="109">
        <v>0</v>
      </c>
      <c r="BV19" s="109">
        <v>0</v>
      </c>
      <c r="BW19" s="109">
        <v>0</v>
      </c>
      <c r="BX19" s="109">
        <v>0</v>
      </c>
      <c r="BY19" s="109">
        <v>0</v>
      </c>
      <c r="BZ19" s="109">
        <v>0</v>
      </c>
      <c r="CA19" s="109">
        <v>0</v>
      </c>
      <c r="CB19" s="109">
        <v>0</v>
      </c>
      <c r="CC19" s="109">
        <v>200.741892393</v>
      </c>
      <c r="CD19" s="109">
        <v>220.02190404000001</v>
      </c>
      <c r="CE19" s="109">
        <v>227.58629815999998</v>
      </c>
      <c r="CF19" s="109">
        <v>42.575839970000004</v>
      </c>
      <c r="CG19" s="109">
        <v>24.121086730000002</v>
      </c>
      <c r="CH19" s="109">
        <v>24.854514130000002</v>
      </c>
      <c r="CI19" s="117">
        <v>18.40156258</v>
      </c>
    </row>
    <row r="20" spans="1:87">
      <c r="A20" s="86">
        <v>122</v>
      </c>
      <c r="B20" s="116" t="s">
        <v>12</v>
      </c>
      <c r="C20" s="109">
        <f>+SUM(C21:C23)</f>
        <v>4754.9874426666656</v>
      </c>
      <c r="D20" s="109">
        <f t="shared" ref="D20:S20" si="95">+SUM(D21:D23)</f>
        <v>4553.11418545375</v>
      </c>
      <c r="E20" s="109">
        <f t="shared" si="95"/>
        <v>4727.1565457771367</v>
      </c>
      <c r="F20" s="109">
        <f t="shared" si="95"/>
        <v>5061.9253099703174</v>
      </c>
      <c r="G20" s="117">
        <f t="shared" si="95"/>
        <v>4755.1514252249981</v>
      </c>
      <c r="H20" s="109">
        <f t="shared" si="95"/>
        <v>1127.165207</v>
      </c>
      <c r="I20" s="109">
        <f t="shared" si="95"/>
        <v>1165.697584</v>
      </c>
      <c r="J20" s="109">
        <f t="shared" si="95"/>
        <v>1293.914992</v>
      </c>
      <c r="K20" s="109">
        <f t="shared" si="95"/>
        <v>1168.2096596666665</v>
      </c>
      <c r="L20" s="109">
        <f t="shared" si="95"/>
        <v>1011.7490740443624</v>
      </c>
      <c r="M20" s="109">
        <f t="shared" si="95"/>
        <v>1126.5055049732343</v>
      </c>
      <c r="N20" s="109">
        <f t="shared" si="95"/>
        <v>1136.2240176691473</v>
      </c>
      <c r="O20" s="109">
        <f t="shared" si="95"/>
        <v>1278.6355887670061</v>
      </c>
      <c r="P20" s="109">
        <f t="shared" si="95"/>
        <v>1144.4018685282874</v>
      </c>
      <c r="Q20" s="109">
        <f t="shared" si="95"/>
        <v>1206.270701272307</v>
      </c>
      <c r="R20" s="109">
        <f t="shared" si="95"/>
        <v>1003.5950679156211</v>
      </c>
      <c r="S20" s="109">
        <f t="shared" si="95"/>
        <v>1372.888908060921</v>
      </c>
      <c r="T20" s="109">
        <f>+SUM(T21:T23)</f>
        <v>1185.9431752157341</v>
      </c>
      <c r="U20" s="109">
        <f t="shared" ref="U20:AA20" si="96">+SUM(U21:U23)</f>
        <v>1461.6822020138948</v>
      </c>
      <c r="V20" s="109">
        <f t="shared" si="96"/>
        <v>1216.16988674</v>
      </c>
      <c r="W20" s="109">
        <f t="shared" si="96"/>
        <v>1198.130046000688</v>
      </c>
      <c r="X20" s="109">
        <f t="shared" si="96"/>
        <v>1297.8446947655004</v>
      </c>
      <c r="Y20" s="109">
        <f t="shared" si="96"/>
        <v>1014.0425281104204</v>
      </c>
      <c r="Z20" s="109">
        <f t="shared" si="96"/>
        <v>1184.0739365937304</v>
      </c>
      <c r="AA20" s="117">
        <f t="shared" si="96"/>
        <v>1259.1902657553455</v>
      </c>
      <c r="AB20" s="109">
        <f>+SUM(AB21:AB23)</f>
        <v>338.57635307999999</v>
      </c>
      <c r="AC20" s="109">
        <f t="shared" ref="AC20:CI20" si="97">+SUM(AC21:AC23)</f>
        <v>363.95351391999998</v>
      </c>
      <c r="AD20" s="109">
        <f t="shared" si="97"/>
        <v>424.63533999999999</v>
      </c>
      <c r="AE20" s="109">
        <f t="shared" si="97"/>
        <v>429.13052399999998</v>
      </c>
      <c r="AF20" s="109">
        <f t="shared" si="97"/>
        <v>394.85079999999999</v>
      </c>
      <c r="AG20" s="109">
        <f t="shared" si="97"/>
        <v>341.71625999999998</v>
      </c>
      <c r="AH20" s="109">
        <f t="shared" si="97"/>
        <v>448.83071799999993</v>
      </c>
      <c r="AI20" s="109">
        <f t="shared" si="97"/>
        <v>404.23521199999988</v>
      </c>
      <c r="AJ20" s="109">
        <f t="shared" si="97"/>
        <v>440.849062</v>
      </c>
      <c r="AK20" s="109">
        <f t="shared" si="97"/>
        <v>390.33281899999997</v>
      </c>
      <c r="AL20" s="109">
        <f t="shared" si="97"/>
        <v>392.04301733333335</v>
      </c>
      <c r="AM20" s="109">
        <f t="shared" si="97"/>
        <v>385.83382333333338</v>
      </c>
      <c r="AN20" s="109">
        <f t="shared" si="97"/>
        <v>317.38725292590425</v>
      </c>
      <c r="AO20" s="109">
        <f t="shared" si="97"/>
        <v>215.13198413151707</v>
      </c>
      <c r="AP20" s="109">
        <f t="shared" si="97"/>
        <v>479.229836986941</v>
      </c>
      <c r="AQ20" s="109">
        <f t="shared" si="97"/>
        <v>412.09419851415805</v>
      </c>
      <c r="AR20" s="109">
        <f t="shared" si="97"/>
        <v>343.86652038413996</v>
      </c>
      <c r="AS20" s="109">
        <f t="shared" si="97"/>
        <v>370.54478607493644</v>
      </c>
      <c r="AT20" s="109">
        <f t="shared" si="97"/>
        <v>382.82774148354241</v>
      </c>
      <c r="AU20" s="109">
        <f t="shared" si="97"/>
        <v>354.84985748281326</v>
      </c>
      <c r="AV20" s="109">
        <f t="shared" si="97"/>
        <v>398.54641870279158</v>
      </c>
      <c r="AW20" s="109">
        <f t="shared" si="97"/>
        <v>412.01543686314022</v>
      </c>
      <c r="AX20" s="109">
        <f t="shared" si="97"/>
        <v>396.56378171537864</v>
      </c>
      <c r="AY20" s="109">
        <f t="shared" si="97"/>
        <v>470.05637018848728</v>
      </c>
      <c r="AZ20" s="109">
        <f t="shared" si="97"/>
        <v>369.0742944984907</v>
      </c>
      <c r="BA20" s="109">
        <f t="shared" si="97"/>
        <v>335.79761237533518</v>
      </c>
      <c r="BB20" s="109">
        <f t="shared" si="97"/>
        <v>439.52996165446143</v>
      </c>
      <c r="BC20" s="109">
        <f t="shared" si="97"/>
        <v>354.94120584440071</v>
      </c>
      <c r="BD20" s="109">
        <f t="shared" si="97"/>
        <v>396.5907134231897</v>
      </c>
      <c r="BE20" s="109">
        <f t="shared" si="97"/>
        <v>454.73878200471643</v>
      </c>
      <c r="BF20" s="109">
        <f t="shared" si="97"/>
        <v>362.8863370478681</v>
      </c>
      <c r="BG20" s="109">
        <f t="shared" si="97"/>
        <v>396.06519363252744</v>
      </c>
      <c r="BH20" s="109">
        <f t="shared" si="97"/>
        <v>244.64353723522566</v>
      </c>
      <c r="BI20" s="109">
        <f t="shared" si="97"/>
        <v>499.60955202297936</v>
      </c>
      <c r="BJ20" s="109">
        <f t="shared" si="97"/>
        <v>483.50169341560979</v>
      </c>
      <c r="BK20" s="109">
        <f t="shared" si="97"/>
        <v>389.77766262233177</v>
      </c>
      <c r="BL20" s="109">
        <f t="shared" si="97"/>
        <v>413.93751168754591</v>
      </c>
      <c r="BM20" s="109">
        <f t="shared" si="97"/>
        <v>393.84812775220951</v>
      </c>
      <c r="BN20" s="109">
        <f t="shared" si="97"/>
        <v>378.1575357759786</v>
      </c>
      <c r="BO20" s="109">
        <f t="shared" si="97"/>
        <v>418.99738322690621</v>
      </c>
      <c r="BP20" s="109">
        <f t="shared" si="97"/>
        <v>408.34690929800854</v>
      </c>
      <c r="BQ20" s="109">
        <f t="shared" si="97"/>
        <v>634.33790948898013</v>
      </c>
      <c r="BR20" s="109">
        <f t="shared" si="97"/>
        <v>408.01485555000005</v>
      </c>
      <c r="BS20" s="109">
        <f t="shared" si="97"/>
        <v>403.61711149999996</v>
      </c>
      <c r="BT20" s="109">
        <f t="shared" si="97"/>
        <v>404.53791968999997</v>
      </c>
      <c r="BU20" s="109">
        <f t="shared" si="97"/>
        <v>423.35279342999996</v>
      </c>
      <c r="BV20" s="109">
        <f t="shared" si="97"/>
        <v>411.67641321042129</v>
      </c>
      <c r="BW20" s="109">
        <f t="shared" si="97"/>
        <v>363.10083936026683</v>
      </c>
      <c r="BX20" s="109">
        <f t="shared" si="97"/>
        <v>399.76416394178239</v>
      </c>
      <c r="BY20" s="109">
        <f t="shared" si="97"/>
        <v>400.23456674140897</v>
      </c>
      <c r="BZ20" s="109">
        <f t="shared" si="97"/>
        <v>497.84596408230902</v>
      </c>
      <c r="CA20" s="109">
        <f t="shared" si="97"/>
        <v>405.13943726651723</v>
      </c>
      <c r="CB20" s="109">
        <f t="shared" si="97"/>
        <v>289.85089881562317</v>
      </c>
      <c r="CC20" s="109">
        <f t="shared" si="97"/>
        <v>319.05219202827999</v>
      </c>
      <c r="CD20" s="109">
        <f t="shared" si="97"/>
        <v>375.41652404940294</v>
      </c>
      <c r="CE20" s="109">
        <f t="shared" si="97"/>
        <v>406.14327456176989</v>
      </c>
      <c r="CF20" s="109">
        <f t="shared" si="97"/>
        <v>402.51413798255771</v>
      </c>
      <c r="CG20" s="109">
        <f t="shared" si="97"/>
        <v>369.49472288563402</v>
      </c>
      <c r="CH20" s="109">
        <f t="shared" si="97"/>
        <v>361.60175266252207</v>
      </c>
      <c r="CI20" s="117">
        <f t="shared" si="97"/>
        <v>528.09379020718927</v>
      </c>
    </row>
    <row r="21" spans="1:87">
      <c r="A21" s="86">
        <v>1221</v>
      </c>
      <c r="B21" s="88" t="s">
        <v>36</v>
      </c>
      <c r="C21" s="84">
        <f t="shared" ref="C21:C26" si="98">+SUM(AB21:AM21)</f>
        <v>4079.0813699999994</v>
      </c>
      <c r="D21" s="84">
        <f t="shared" ref="D21:D26" si="99">+SUM(AN21:AY21)</f>
        <v>3844.9312554937496</v>
      </c>
      <c r="E21" s="84">
        <f t="shared" ref="E21:E26" si="100">+SUM(AZ21:BK21)</f>
        <v>4005.1359869171365</v>
      </c>
      <c r="F21" s="84">
        <f t="shared" ref="F21:F26" si="101">+SUM(BL21:BW21)</f>
        <v>4336.5238910703174</v>
      </c>
      <c r="G21" s="118">
        <f t="shared" ref="G21:G26" si="102">+SUM(BX21:CI21)</f>
        <v>4084.9631816149972</v>
      </c>
      <c r="H21" s="84">
        <f t="shared" ref="H21:H26" si="103">+SUM(AB21:AD21)</f>
        <v>960.48136999999997</v>
      </c>
      <c r="I21" s="84">
        <f t="shared" ref="I21:I26" si="104">+SUM(AE21:AG21)</f>
        <v>1006.1</v>
      </c>
      <c r="J21" s="84">
        <f t="shared" ref="J21:J26" si="105">+SUM(AH21:AJ21)</f>
        <v>1082.3999999999999</v>
      </c>
      <c r="K21" s="84">
        <f t="shared" ref="K21:K26" si="106">+SUM(AK21:AM21)</f>
        <v>1030.0999999999999</v>
      </c>
      <c r="L21" s="84">
        <f t="shared" ref="L21:L26" si="107">+SUM(AN21:AP21)</f>
        <v>802.91981872436236</v>
      </c>
      <c r="M21" s="84">
        <f t="shared" ref="M21:M26" si="108">+SUM(AQ21:AS21)</f>
        <v>967.83202803323434</v>
      </c>
      <c r="N21" s="84">
        <f t="shared" ref="N21:N26" si="109">+SUM(AT21:AV21)</f>
        <v>962.06270704914732</v>
      </c>
      <c r="O21" s="84">
        <f t="shared" ref="O21:O26" si="110">+SUM(AW21:AY21)</f>
        <v>1112.1167016870061</v>
      </c>
      <c r="P21" s="84">
        <f t="shared" ref="P21:P26" si="111">+SUM(AZ21:BB21)</f>
        <v>976.76516387828724</v>
      </c>
      <c r="Q21" s="84">
        <f t="shared" ref="Q21:Q26" si="112">+SUM(BC21:BE21)</f>
        <v>989.55715691230694</v>
      </c>
      <c r="R21" s="84">
        <f t="shared" ref="R21:R26" si="113">+SUM(BF21:BH21)</f>
        <v>835.02092099562105</v>
      </c>
      <c r="S21" s="84">
        <f t="shared" ref="S21:S26" si="114">+SUM(BI21:BK21)</f>
        <v>1203.792745130921</v>
      </c>
      <c r="T21" s="84">
        <f t="shared" ref="T21:T26" si="115">+SUM(BL21:BN21)</f>
        <v>1016.7329609957341</v>
      </c>
      <c r="U21" s="84">
        <f t="shared" ref="U21:U26" si="116">+SUM(BO21:BQ21)</f>
        <v>1245.3697791538948</v>
      </c>
      <c r="V21" s="84">
        <f t="shared" ref="V21:V26" si="117">+SUM(BR21:BT21)</f>
        <v>1047.8508624999999</v>
      </c>
      <c r="W21" s="84">
        <f t="shared" ref="W21:W26" si="118">+SUM(BU21:BW21)</f>
        <v>1026.570288420688</v>
      </c>
      <c r="X21" s="84">
        <f t="shared" ref="X21:X26" si="119">+SUM(BX21:BZ21)</f>
        <v>1128.7120181155005</v>
      </c>
      <c r="Y21" s="84">
        <f t="shared" ref="Y21:Y26" si="120">+SUM(CA21:CC21)</f>
        <v>845.69280584042042</v>
      </c>
      <c r="Z21" s="84">
        <f t="shared" ref="Z21:Z26" si="121">+SUM(CD21:CF21)</f>
        <v>1014.4320527437305</v>
      </c>
      <c r="AA21" s="118">
        <f t="shared" ref="AA21:AA26" si="122">+SUM(CG21:CI21)</f>
        <v>1096.1263049153454</v>
      </c>
      <c r="AB21" s="109">
        <v>322.03910500000001</v>
      </c>
      <c r="AC21" s="109">
        <v>314.89035999999999</v>
      </c>
      <c r="AD21" s="109">
        <v>323.55190499999998</v>
      </c>
      <c r="AE21" s="109">
        <v>325.7</v>
      </c>
      <c r="AF21" s="109">
        <v>341</v>
      </c>
      <c r="AG21" s="109">
        <v>339.4</v>
      </c>
      <c r="AH21" s="109">
        <v>345.5</v>
      </c>
      <c r="AI21" s="109">
        <v>350.69999999999993</v>
      </c>
      <c r="AJ21" s="109">
        <v>386.2</v>
      </c>
      <c r="AK21" s="109">
        <v>336.7</v>
      </c>
      <c r="AL21" s="109">
        <v>341.8</v>
      </c>
      <c r="AM21" s="109">
        <v>351.6</v>
      </c>
      <c r="AN21" s="109">
        <v>262.13576627590425</v>
      </c>
      <c r="AO21" s="109">
        <v>162.25664367151708</v>
      </c>
      <c r="AP21" s="109">
        <v>378.52740877694106</v>
      </c>
      <c r="AQ21" s="109">
        <v>358.048251614158</v>
      </c>
      <c r="AR21" s="109">
        <v>309.19361922413992</v>
      </c>
      <c r="AS21" s="109">
        <v>300.59015719493647</v>
      </c>
      <c r="AT21" s="109">
        <v>327.89884658354242</v>
      </c>
      <c r="AU21" s="109">
        <v>305.25572182281326</v>
      </c>
      <c r="AV21" s="109">
        <v>328.90813864279158</v>
      </c>
      <c r="AW21" s="109">
        <v>356.57026568314018</v>
      </c>
      <c r="AX21" s="109">
        <v>341.04919186537859</v>
      </c>
      <c r="AY21" s="109">
        <v>414.49724413848725</v>
      </c>
      <c r="AZ21" s="109">
        <v>324.64937549849071</v>
      </c>
      <c r="BA21" s="109">
        <v>267.55701431533515</v>
      </c>
      <c r="BB21" s="109">
        <v>384.55877406446143</v>
      </c>
      <c r="BC21" s="109">
        <v>299.37436050440073</v>
      </c>
      <c r="BD21" s="109">
        <v>341.34145372318972</v>
      </c>
      <c r="BE21" s="109">
        <v>348.84134268471649</v>
      </c>
      <c r="BF21" s="109">
        <v>307.88940608786805</v>
      </c>
      <c r="BG21" s="109">
        <v>339.68275036252737</v>
      </c>
      <c r="BH21" s="109">
        <v>187.44876454522571</v>
      </c>
      <c r="BI21" s="109">
        <v>443.69548551297942</v>
      </c>
      <c r="BJ21" s="109">
        <v>427.41154728560969</v>
      </c>
      <c r="BK21" s="109">
        <v>332.68571233233183</v>
      </c>
      <c r="BL21" s="109">
        <v>357.57125745754593</v>
      </c>
      <c r="BM21" s="109">
        <v>336.9337573322095</v>
      </c>
      <c r="BN21" s="109">
        <v>322.22794620597858</v>
      </c>
      <c r="BO21" s="109">
        <v>363.43471430690624</v>
      </c>
      <c r="BP21" s="109">
        <v>352.91704543800859</v>
      </c>
      <c r="BQ21" s="109">
        <v>529.01801940898008</v>
      </c>
      <c r="BR21" s="109">
        <v>352.40782776000003</v>
      </c>
      <c r="BS21" s="109">
        <v>346.87162677999999</v>
      </c>
      <c r="BT21" s="109">
        <v>348.57140795999999</v>
      </c>
      <c r="BU21" s="109">
        <v>367.63801993999999</v>
      </c>
      <c r="BV21" s="109">
        <v>355.44142912042133</v>
      </c>
      <c r="BW21" s="109">
        <v>303.49083936026682</v>
      </c>
      <c r="BX21" s="109">
        <v>343.1411194307824</v>
      </c>
      <c r="BY21" s="109">
        <v>343.86303177240899</v>
      </c>
      <c r="BZ21" s="109">
        <v>441.70786691230904</v>
      </c>
      <c r="CA21" s="109">
        <v>348.63935851651729</v>
      </c>
      <c r="CB21" s="109">
        <v>233.76660854562317</v>
      </c>
      <c r="CC21" s="109">
        <v>263.28683877827996</v>
      </c>
      <c r="CD21" s="109">
        <v>319.44533828940291</v>
      </c>
      <c r="CE21" s="109">
        <v>349.28137703176992</v>
      </c>
      <c r="CF21" s="109">
        <v>345.70533742255776</v>
      </c>
      <c r="CG21" s="109">
        <v>313.15892455563403</v>
      </c>
      <c r="CH21" s="109">
        <v>308.37615290252205</v>
      </c>
      <c r="CI21" s="117">
        <v>474.59122745718929</v>
      </c>
    </row>
    <row r="22" spans="1:87">
      <c r="A22" s="86">
        <v>1222</v>
      </c>
      <c r="B22" s="88" t="s">
        <v>37</v>
      </c>
      <c r="C22" s="84">
        <f t="shared" si="98"/>
        <v>262.95152699999994</v>
      </c>
      <c r="D22" s="84">
        <f t="shared" si="99"/>
        <v>276.270082</v>
      </c>
      <c r="E22" s="84">
        <f t="shared" si="100"/>
        <v>286.96415927999999</v>
      </c>
      <c r="F22" s="84">
        <f t="shared" si="101"/>
        <v>288.81217650000002</v>
      </c>
      <c r="G22" s="118">
        <f t="shared" si="102"/>
        <v>244.10003778999999</v>
      </c>
      <c r="H22" s="84">
        <f t="shared" si="103"/>
        <v>96.658128000000005</v>
      </c>
      <c r="I22" s="84">
        <f t="shared" si="104"/>
        <v>55.819871000000006</v>
      </c>
      <c r="J22" s="84">
        <f t="shared" si="105"/>
        <v>71.459692999999973</v>
      </c>
      <c r="K22" s="84">
        <f t="shared" si="106"/>
        <v>39.013834999999986</v>
      </c>
      <c r="L22" s="84">
        <f t="shared" si="107"/>
        <v>105.355576</v>
      </c>
      <c r="M22" s="84">
        <f t="shared" si="108"/>
        <v>57.289107999999999</v>
      </c>
      <c r="N22" s="84">
        <f t="shared" si="109"/>
        <v>56.425636999999981</v>
      </c>
      <c r="O22" s="84">
        <f t="shared" si="110"/>
        <v>57.199761000000052</v>
      </c>
      <c r="P22" s="84">
        <f t="shared" si="111"/>
        <v>58.212932649999992</v>
      </c>
      <c r="Q22" s="84">
        <f t="shared" si="112"/>
        <v>109.68587633999998</v>
      </c>
      <c r="R22" s="84">
        <f t="shared" si="113"/>
        <v>59.745132200000064</v>
      </c>
      <c r="S22" s="84">
        <f t="shared" si="114"/>
        <v>59.320218089999983</v>
      </c>
      <c r="T22" s="84">
        <f t="shared" si="115"/>
        <v>59.058206210000002</v>
      </c>
      <c r="U22" s="84">
        <f t="shared" si="116"/>
        <v>108.62779415999999</v>
      </c>
      <c r="V22" s="84">
        <f t="shared" si="117"/>
        <v>59.128259819999997</v>
      </c>
      <c r="W22" s="84">
        <f t="shared" si="118"/>
        <v>61.997916309999994</v>
      </c>
      <c r="X22" s="84">
        <f t="shared" si="119"/>
        <v>59.88102584</v>
      </c>
      <c r="Y22" s="84">
        <f t="shared" si="120"/>
        <v>61.105443119999997</v>
      </c>
      <c r="Z22" s="84">
        <f t="shared" si="121"/>
        <v>62.269999999999996</v>
      </c>
      <c r="AA22" s="118">
        <f t="shared" si="122"/>
        <v>60.843568829999981</v>
      </c>
      <c r="AB22" s="109">
        <v>16.406327000000001</v>
      </c>
      <c r="AC22" s="109">
        <v>15.855971</v>
      </c>
      <c r="AD22" s="109">
        <v>64.395830000000004</v>
      </c>
      <c r="AE22" s="109">
        <v>35.121645999999998</v>
      </c>
      <c r="AF22" s="109">
        <v>18.385270999999989</v>
      </c>
      <c r="AG22" s="109">
        <v>2.3129540000000191</v>
      </c>
      <c r="AH22" s="109">
        <v>34.677783999999988</v>
      </c>
      <c r="AI22" s="109">
        <v>18.40284699999998</v>
      </c>
      <c r="AJ22" s="109">
        <v>18.379062000000005</v>
      </c>
      <c r="AK22" s="109">
        <v>18.332818999999986</v>
      </c>
      <c r="AL22" s="109">
        <v>18.34510499999999</v>
      </c>
      <c r="AM22" s="109">
        <v>2.3359110000000101</v>
      </c>
      <c r="AN22" s="109">
        <v>18.762176</v>
      </c>
      <c r="AO22" s="109">
        <v>20.208774999999999</v>
      </c>
      <c r="AP22" s="109">
        <v>66.384625</v>
      </c>
      <c r="AQ22" s="109">
        <v>19.729299999999995</v>
      </c>
      <c r="AR22" s="109">
        <v>1.0581240000000065</v>
      </c>
      <c r="AS22" s="109">
        <v>36.501683999999997</v>
      </c>
      <c r="AT22" s="109">
        <v>18.681623000000002</v>
      </c>
      <c r="AU22" s="109">
        <v>18.734428999999977</v>
      </c>
      <c r="AV22" s="109">
        <v>19.009585000000001</v>
      </c>
      <c r="AW22" s="109">
        <v>19.100339000000002</v>
      </c>
      <c r="AX22" s="109">
        <v>18.994654000000015</v>
      </c>
      <c r="AY22" s="109">
        <v>19.104768000000035</v>
      </c>
      <c r="AZ22" s="109">
        <v>19.102934000000001</v>
      </c>
      <c r="BA22" s="109">
        <v>19.565446000000001</v>
      </c>
      <c r="BB22" s="109">
        <v>19.544552649999993</v>
      </c>
      <c r="BC22" s="109">
        <v>19.699402750000004</v>
      </c>
      <c r="BD22" s="109">
        <v>19.640210230000008</v>
      </c>
      <c r="BE22" s="109">
        <v>70.346263359999966</v>
      </c>
      <c r="BF22" s="109">
        <v>19.505485680000032</v>
      </c>
      <c r="BG22" s="109">
        <v>19.70559647</v>
      </c>
      <c r="BH22" s="109">
        <v>20.534050050000033</v>
      </c>
      <c r="BI22" s="109">
        <v>19.435697069999961</v>
      </c>
      <c r="BJ22" s="109">
        <v>19.403753650000048</v>
      </c>
      <c r="BK22" s="109">
        <v>20.480767369999974</v>
      </c>
      <c r="BL22" s="109">
        <v>19.381265419999998</v>
      </c>
      <c r="BM22" s="109">
        <v>20.030092959999998</v>
      </c>
      <c r="BN22" s="109">
        <v>19.646847830000006</v>
      </c>
      <c r="BO22" s="109">
        <v>19.523204759999999</v>
      </c>
      <c r="BP22" s="109">
        <v>19.570405339999994</v>
      </c>
      <c r="BQ22" s="109">
        <v>69.534184060000001</v>
      </c>
      <c r="BR22" s="109">
        <v>19.747576170000006</v>
      </c>
      <c r="BS22" s="109">
        <v>20.091783899999996</v>
      </c>
      <c r="BT22" s="109">
        <v>19.288899750000002</v>
      </c>
      <c r="BU22" s="109">
        <v>19.228332120000008</v>
      </c>
      <c r="BV22" s="109">
        <v>19.539584189999985</v>
      </c>
      <c r="BW22" s="109">
        <v>23.23</v>
      </c>
      <c r="BX22" s="109">
        <v>20.011132940000003</v>
      </c>
      <c r="BY22" s="109">
        <v>19.942380979999996</v>
      </c>
      <c r="BZ22" s="109">
        <v>19.927511920000001</v>
      </c>
      <c r="CA22" s="109">
        <v>20.559409890000005</v>
      </c>
      <c r="CB22" s="109">
        <v>20.277108529999992</v>
      </c>
      <c r="CC22" s="109">
        <v>20.268924699999999</v>
      </c>
      <c r="CD22" s="109">
        <v>21.25</v>
      </c>
      <c r="CE22" s="109">
        <v>20.5</v>
      </c>
      <c r="CF22" s="109">
        <v>20.52</v>
      </c>
      <c r="CG22" s="109">
        <v>20.107614899999987</v>
      </c>
      <c r="CH22" s="109">
        <v>20.107568460000003</v>
      </c>
      <c r="CI22" s="117">
        <v>20.628385469999991</v>
      </c>
    </row>
    <row r="23" spans="1:87">
      <c r="A23" s="86">
        <v>1223</v>
      </c>
      <c r="B23" s="88" t="s">
        <v>38</v>
      </c>
      <c r="C23" s="84">
        <f t="shared" si="98"/>
        <v>412.95454566666672</v>
      </c>
      <c r="D23" s="84">
        <f t="shared" si="99"/>
        <v>431.91284796000002</v>
      </c>
      <c r="E23" s="84">
        <f t="shared" si="100"/>
        <v>435.05639958</v>
      </c>
      <c r="F23" s="84">
        <f t="shared" si="101"/>
        <v>436.58924239999999</v>
      </c>
      <c r="G23" s="118">
        <f t="shared" si="102"/>
        <v>426.08820581999998</v>
      </c>
      <c r="H23" s="84">
        <f t="shared" si="103"/>
        <v>70.025709000000006</v>
      </c>
      <c r="I23" s="84">
        <f t="shared" si="104"/>
        <v>103.77771299999999</v>
      </c>
      <c r="J23" s="84">
        <f t="shared" si="105"/>
        <v>140.05529899999999</v>
      </c>
      <c r="K23" s="84">
        <f t="shared" si="106"/>
        <v>99.095824666666672</v>
      </c>
      <c r="L23" s="84">
        <f t="shared" si="107"/>
        <v>103.47367932</v>
      </c>
      <c r="M23" s="84">
        <f t="shared" si="108"/>
        <v>101.38436893999999</v>
      </c>
      <c r="N23" s="84">
        <f t="shared" si="109"/>
        <v>117.73567362</v>
      </c>
      <c r="O23" s="84">
        <f t="shared" si="110"/>
        <v>109.31912608000005</v>
      </c>
      <c r="P23" s="84">
        <f t="shared" si="111"/>
        <v>109.423772</v>
      </c>
      <c r="Q23" s="84">
        <f t="shared" si="112"/>
        <v>107.02766801999999</v>
      </c>
      <c r="R23" s="84">
        <f t="shared" si="113"/>
        <v>108.82901472000002</v>
      </c>
      <c r="S23" s="84">
        <f t="shared" si="114"/>
        <v>109.77594484000002</v>
      </c>
      <c r="T23" s="84">
        <f t="shared" si="115"/>
        <v>110.15200801000002</v>
      </c>
      <c r="U23" s="84">
        <f t="shared" si="116"/>
        <v>107.68462869999998</v>
      </c>
      <c r="V23" s="84">
        <f t="shared" si="117"/>
        <v>109.19076441999999</v>
      </c>
      <c r="W23" s="84">
        <f t="shared" si="118"/>
        <v>109.56184126999997</v>
      </c>
      <c r="X23" s="84">
        <f t="shared" si="119"/>
        <v>109.25165081</v>
      </c>
      <c r="Y23" s="84">
        <f t="shared" si="120"/>
        <v>107.24427915000003</v>
      </c>
      <c r="Z23" s="84">
        <f t="shared" si="121"/>
        <v>107.37188384999993</v>
      </c>
      <c r="AA23" s="118">
        <f t="shared" si="122"/>
        <v>102.22039201000004</v>
      </c>
      <c r="AB23" s="109">
        <v>0.13092108000000002</v>
      </c>
      <c r="AC23" s="109">
        <v>33.207182920000001</v>
      </c>
      <c r="AD23" s="109">
        <v>36.687605000000005</v>
      </c>
      <c r="AE23" s="109">
        <v>68.308877999999993</v>
      </c>
      <c r="AF23" s="109">
        <v>35.465529000000011</v>
      </c>
      <c r="AG23" s="109">
        <v>3.3059999999949241E-3</v>
      </c>
      <c r="AH23" s="109">
        <v>68.652933999999988</v>
      </c>
      <c r="AI23" s="109">
        <v>35.132365000000007</v>
      </c>
      <c r="AJ23" s="109">
        <v>36.270000000000003</v>
      </c>
      <c r="AK23" s="109">
        <v>35.300000000000004</v>
      </c>
      <c r="AL23" s="109">
        <v>31.897912333333334</v>
      </c>
      <c r="AM23" s="109">
        <v>31.897912333333334</v>
      </c>
      <c r="AN23" s="109">
        <v>36.48931065</v>
      </c>
      <c r="AO23" s="109">
        <v>32.666565460000001</v>
      </c>
      <c r="AP23" s="109">
        <v>34.317803209999987</v>
      </c>
      <c r="AQ23" s="109">
        <v>34.316646899999995</v>
      </c>
      <c r="AR23" s="109">
        <v>33.614777160000017</v>
      </c>
      <c r="AS23" s="109">
        <v>33.452944879999976</v>
      </c>
      <c r="AT23" s="109">
        <v>36.247271900000001</v>
      </c>
      <c r="AU23" s="109">
        <v>30.859706660000036</v>
      </c>
      <c r="AV23" s="109">
        <v>50.628695059999963</v>
      </c>
      <c r="AW23" s="109">
        <v>36.344832180000033</v>
      </c>
      <c r="AX23" s="109">
        <v>36.51993585000001</v>
      </c>
      <c r="AY23" s="109">
        <v>36.454358049999989</v>
      </c>
      <c r="AZ23" s="109">
        <v>25.321985000000002</v>
      </c>
      <c r="BA23" s="109">
        <v>48.675152060000002</v>
      </c>
      <c r="BB23" s="109">
        <v>35.42663494</v>
      </c>
      <c r="BC23" s="109">
        <v>35.86744259000001</v>
      </c>
      <c r="BD23" s="109">
        <v>35.609049470000016</v>
      </c>
      <c r="BE23" s="109">
        <v>35.551175959999973</v>
      </c>
      <c r="BF23" s="109">
        <v>35.491445279999994</v>
      </c>
      <c r="BG23" s="109">
        <v>36.676846800000106</v>
      </c>
      <c r="BH23" s="109">
        <v>36.660722639999918</v>
      </c>
      <c r="BI23" s="109">
        <v>36.478369440000009</v>
      </c>
      <c r="BJ23" s="109">
        <v>36.686392480000052</v>
      </c>
      <c r="BK23" s="109">
        <v>36.611182919999962</v>
      </c>
      <c r="BL23" s="109">
        <v>36.984988809999997</v>
      </c>
      <c r="BM23" s="109">
        <v>36.884277459999993</v>
      </c>
      <c r="BN23" s="109">
        <v>36.28274174000002</v>
      </c>
      <c r="BO23" s="109">
        <v>36.03946415999998</v>
      </c>
      <c r="BP23" s="109">
        <v>35.859458520000004</v>
      </c>
      <c r="BQ23" s="109">
        <v>35.785706019999992</v>
      </c>
      <c r="BR23" s="109">
        <v>35.859451620000002</v>
      </c>
      <c r="BS23" s="109">
        <v>36.653700819999976</v>
      </c>
      <c r="BT23" s="109">
        <v>36.677611980000023</v>
      </c>
      <c r="BU23" s="109">
        <v>36.48644136999998</v>
      </c>
      <c r="BV23" s="109">
        <v>36.695399899999984</v>
      </c>
      <c r="BW23" s="109">
        <v>36.380000000000003</v>
      </c>
      <c r="BX23" s="109">
        <v>36.611911571</v>
      </c>
      <c r="BY23" s="109">
        <v>36.429153989000007</v>
      </c>
      <c r="BZ23" s="109">
        <v>36.210585250000001</v>
      </c>
      <c r="CA23" s="109">
        <v>35.940668859999988</v>
      </c>
      <c r="CB23" s="109">
        <v>35.807181740000019</v>
      </c>
      <c r="CC23" s="109">
        <v>35.496428550000019</v>
      </c>
      <c r="CD23" s="109">
        <v>34.721185759999997</v>
      </c>
      <c r="CE23" s="109">
        <v>36.361897529999993</v>
      </c>
      <c r="CF23" s="109">
        <v>36.288800559999949</v>
      </c>
      <c r="CG23" s="109">
        <v>36.228183430000001</v>
      </c>
      <c r="CH23" s="109">
        <v>33.118031300000055</v>
      </c>
      <c r="CI23" s="117">
        <v>32.874177279999984</v>
      </c>
    </row>
    <row r="24" spans="1:87">
      <c r="A24" s="86">
        <v>123</v>
      </c>
      <c r="B24" s="116" t="s">
        <v>25</v>
      </c>
      <c r="C24" s="84">
        <f t="shared" si="98"/>
        <v>54.355956733064502</v>
      </c>
      <c r="D24" s="84">
        <f t="shared" si="99"/>
        <v>95.128120640329655</v>
      </c>
      <c r="E24" s="84">
        <f t="shared" si="100"/>
        <v>94.995522859999994</v>
      </c>
      <c r="F24" s="84">
        <f t="shared" si="101"/>
        <v>471.31818535000014</v>
      </c>
      <c r="G24" s="118">
        <f t="shared" si="102"/>
        <v>382.9881458280525</v>
      </c>
      <c r="H24" s="84">
        <f t="shared" si="103"/>
        <v>0</v>
      </c>
      <c r="I24" s="84">
        <f t="shared" si="104"/>
        <v>0</v>
      </c>
      <c r="J24" s="84">
        <f t="shared" si="105"/>
        <v>0</v>
      </c>
      <c r="K24" s="84">
        <f t="shared" si="106"/>
        <v>54.355956733064502</v>
      </c>
      <c r="L24" s="84">
        <f t="shared" si="107"/>
        <v>0</v>
      </c>
      <c r="M24" s="84">
        <f t="shared" si="108"/>
        <v>64.957790969999991</v>
      </c>
      <c r="N24" s="84">
        <f t="shared" si="109"/>
        <v>30.170329670329668</v>
      </c>
      <c r="O24" s="84">
        <f t="shared" si="110"/>
        <v>0</v>
      </c>
      <c r="P24" s="84">
        <f t="shared" si="111"/>
        <v>81.945522859999997</v>
      </c>
      <c r="Q24" s="84">
        <f t="shared" si="112"/>
        <v>0</v>
      </c>
      <c r="R24" s="84">
        <f t="shared" si="113"/>
        <v>0</v>
      </c>
      <c r="S24" s="84">
        <f t="shared" si="114"/>
        <v>13.05</v>
      </c>
      <c r="T24" s="84">
        <f t="shared" si="115"/>
        <v>292.29579883000002</v>
      </c>
      <c r="U24" s="84">
        <f t="shared" si="116"/>
        <v>111.72811799999999</v>
      </c>
      <c r="V24" s="84">
        <f t="shared" si="117"/>
        <v>37.926117909999995</v>
      </c>
      <c r="W24" s="84">
        <f t="shared" si="118"/>
        <v>29.368150610000001</v>
      </c>
      <c r="X24" s="84">
        <f t="shared" si="119"/>
        <v>75.249818349999998</v>
      </c>
      <c r="Y24" s="84">
        <f t="shared" si="120"/>
        <v>133.75258955000001</v>
      </c>
      <c r="Z24" s="84">
        <f t="shared" si="121"/>
        <v>40.700000000000003</v>
      </c>
      <c r="AA24" s="118">
        <f t="shared" si="122"/>
        <v>133.2857379280525</v>
      </c>
      <c r="AB24" s="109">
        <v>0</v>
      </c>
      <c r="AC24" s="109">
        <v>0</v>
      </c>
      <c r="AD24" s="109">
        <v>0</v>
      </c>
      <c r="AE24" s="109">
        <v>0</v>
      </c>
      <c r="AF24" s="109">
        <v>0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54.355956733064502</v>
      </c>
      <c r="AN24" s="109">
        <v>0</v>
      </c>
      <c r="AO24" s="109">
        <v>0</v>
      </c>
      <c r="AP24" s="109">
        <v>0</v>
      </c>
      <c r="AQ24" s="109">
        <v>0</v>
      </c>
      <c r="AR24" s="109">
        <v>52.452223229999994</v>
      </c>
      <c r="AS24" s="109">
        <v>12.50556774</v>
      </c>
      <c r="AT24" s="109">
        <v>0</v>
      </c>
      <c r="AU24" s="109">
        <v>30.170329670329668</v>
      </c>
      <c r="AV24" s="109">
        <v>0</v>
      </c>
      <c r="AW24" s="109">
        <v>0</v>
      </c>
      <c r="AX24" s="109">
        <v>0</v>
      </c>
      <c r="AY24" s="109">
        <v>0</v>
      </c>
      <c r="AZ24" s="109">
        <v>24.950502409999999</v>
      </c>
      <c r="BA24" s="109">
        <v>56.995020449999998</v>
      </c>
      <c r="BB24" s="109">
        <v>0</v>
      </c>
      <c r="BC24" s="109">
        <v>0</v>
      </c>
      <c r="BD24" s="109">
        <v>0</v>
      </c>
      <c r="BE24" s="109">
        <v>0</v>
      </c>
      <c r="BF24" s="109">
        <v>0</v>
      </c>
      <c r="BG24" s="109">
        <v>0</v>
      </c>
      <c r="BH24" s="109">
        <v>0</v>
      </c>
      <c r="BI24" s="109">
        <v>13.05</v>
      </c>
      <c r="BJ24" s="109">
        <v>0</v>
      </c>
      <c r="BK24" s="109">
        <v>0</v>
      </c>
      <c r="BL24" s="109">
        <v>0</v>
      </c>
      <c r="BM24" s="109">
        <v>210.28902400000001</v>
      </c>
      <c r="BN24" s="109">
        <v>82.006774829999998</v>
      </c>
      <c r="BO24" s="109">
        <v>60.990511999999995</v>
      </c>
      <c r="BP24" s="109">
        <v>50.593093999999994</v>
      </c>
      <c r="BQ24" s="109">
        <v>0.144512</v>
      </c>
      <c r="BR24" s="109">
        <v>18.640511999999998</v>
      </c>
      <c r="BS24" s="109">
        <v>5.6445119999999998</v>
      </c>
      <c r="BT24" s="109">
        <v>13.64109391</v>
      </c>
      <c r="BU24" s="109">
        <v>0.144512</v>
      </c>
      <c r="BV24" s="109">
        <v>8.6405120000000011</v>
      </c>
      <c r="BW24" s="109">
        <v>20.583126610000001</v>
      </c>
      <c r="BX24" s="109">
        <v>15.349</v>
      </c>
      <c r="BY24" s="109">
        <v>43.954000000000001</v>
      </c>
      <c r="BZ24" s="109">
        <v>15.946818349999999</v>
      </c>
      <c r="CA24" s="109">
        <v>70.175810560000002</v>
      </c>
      <c r="CB24" s="109">
        <v>48.506778990000001</v>
      </c>
      <c r="CC24" s="109">
        <v>15.07</v>
      </c>
      <c r="CD24" s="109">
        <v>15</v>
      </c>
      <c r="CE24" s="109">
        <v>10.7</v>
      </c>
      <c r="CF24" s="109">
        <v>15</v>
      </c>
      <c r="CG24" s="109">
        <v>15.696837</v>
      </c>
      <c r="CH24" s="109">
        <v>47.5</v>
      </c>
      <c r="CI24" s="117">
        <v>70.088900928052496</v>
      </c>
    </row>
    <row r="25" spans="1:87">
      <c r="A25" s="86">
        <v>124</v>
      </c>
      <c r="B25" s="116" t="s">
        <v>58</v>
      </c>
      <c r="C25" s="84">
        <f t="shared" si="98"/>
        <v>38.819237675248075</v>
      </c>
      <c r="D25" s="84">
        <f t="shared" si="99"/>
        <v>509.84838400399673</v>
      </c>
      <c r="E25" s="84">
        <f t="shared" si="100"/>
        <v>723.86862793450814</v>
      </c>
      <c r="F25" s="84">
        <f t="shared" si="101"/>
        <v>787.34997946479689</v>
      </c>
      <c r="G25" s="118">
        <f t="shared" si="102"/>
        <v>938.52482869123583</v>
      </c>
      <c r="H25" s="84">
        <f t="shared" si="103"/>
        <v>4.8476193337236673</v>
      </c>
      <c r="I25" s="84">
        <f t="shared" si="104"/>
        <v>8.7988131317965177</v>
      </c>
      <c r="J25" s="84">
        <f t="shared" si="105"/>
        <v>11.860870111323594</v>
      </c>
      <c r="K25" s="84">
        <f t="shared" si="106"/>
        <v>13.311935098404305</v>
      </c>
      <c r="L25" s="84">
        <f t="shared" si="107"/>
        <v>63.6681973057254</v>
      </c>
      <c r="M25" s="84">
        <f t="shared" si="108"/>
        <v>115.56282207107849</v>
      </c>
      <c r="N25" s="84">
        <f t="shared" si="109"/>
        <v>155.77960365243038</v>
      </c>
      <c r="O25" s="84">
        <f t="shared" si="110"/>
        <v>174.83776097476255</v>
      </c>
      <c r="P25" s="84">
        <f t="shared" si="111"/>
        <v>147.72740928580001</v>
      </c>
      <c r="Q25" s="84">
        <f t="shared" si="112"/>
        <v>184.74030183120811</v>
      </c>
      <c r="R25" s="84">
        <f t="shared" si="113"/>
        <v>191.652838610125</v>
      </c>
      <c r="S25" s="84">
        <f t="shared" si="114"/>
        <v>199.74807820737496</v>
      </c>
      <c r="T25" s="84">
        <f t="shared" si="115"/>
        <v>173.17664873703578</v>
      </c>
      <c r="U25" s="84">
        <f t="shared" si="116"/>
        <v>199.49602618822502</v>
      </c>
      <c r="V25" s="84">
        <f t="shared" si="117"/>
        <v>170.06344977441177</v>
      </c>
      <c r="W25" s="84">
        <f t="shared" si="118"/>
        <v>244.61385476512424</v>
      </c>
      <c r="X25" s="84">
        <f t="shared" si="119"/>
        <v>111.44484204460296</v>
      </c>
      <c r="Y25" s="84">
        <f t="shared" si="120"/>
        <v>304.42271601259301</v>
      </c>
      <c r="Z25" s="84">
        <f t="shared" si="121"/>
        <v>174.13327305624665</v>
      </c>
      <c r="AA25" s="118">
        <f t="shared" si="122"/>
        <v>348.52399757779312</v>
      </c>
      <c r="AB25" s="84">
        <v>0.88638466213088207</v>
      </c>
      <c r="AC25" s="84">
        <v>1.3968668131463129</v>
      </c>
      <c r="AD25" s="84">
        <v>2.5643678584464729</v>
      </c>
      <c r="AE25" s="84">
        <v>0.91389524400252742</v>
      </c>
      <c r="AF25" s="84">
        <v>4.7810349488157025</v>
      </c>
      <c r="AG25" s="84">
        <v>3.1038829389782872</v>
      </c>
      <c r="AH25" s="84">
        <v>7.1956613131559681</v>
      </c>
      <c r="AI25" s="84">
        <v>2.8559194654705005</v>
      </c>
      <c r="AJ25" s="84">
        <v>1.8092893326971242</v>
      </c>
      <c r="AK25" s="84">
        <v>3.7476108656700617</v>
      </c>
      <c r="AL25" s="84">
        <v>5.8526718757269682</v>
      </c>
      <c r="AM25" s="84">
        <v>3.7116523570072739</v>
      </c>
      <c r="AN25" s="84">
        <v>11.6416966086254</v>
      </c>
      <c r="AO25" s="84">
        <v>18.3463233696</v>
      </c>
      <c r="AP25" s="84">
        <v>33.680177327499997</v>
      </c>
      <c r="AQ25" s="84">
        <v>12.003018122139082</v>
      </c>
      <c r="AR25" s="84">
        <v>62.793683969599996</v>
      </c>
      <c r="AS25" s="84">
        <v>40.766119979339408</v>
      </c>
      <c r="AT25" s="84">
        <v>94.507169951250276</v>
      </c>
      <c r="AU25" s="84">
        <v>37.509389970430107</v>
      </c>
      <c r="AV25" s="84">
        <v>23.76304373075001</v>
      </c>
      <c r="AW25" s="84">
        <v>49.220784800625012</v>
      </c>
      <c r="AX25" s="84">
        <v>76.868467199387524</v>
      </c>
      <c r="AY25" s="84">
        <v>48.748508974749996</v>
      </c>
      <c r="AZ25" s="84">
        <v>60.526825008125002</v>
      </c>
      <c r="BA25" s="84">
        <v>42.827583189175009</v>
      </c>
      <c r="BB25" s="84">
        <v>44.373001088499997</v>
      </c>
      <c r="BC25" s="84">
        <v>49.112601278755108</v>
      </c>
      <c r="BD25" s="84">
        <v>108.45130099627499</v>
      </c>
      <c r="BE25" s="84">
        <v>27.176399556178005</v>
      </c>
      <c r="BF25" s="84">
        <v>84.737723160125014</v>
      </c>
      <c r="BG25" s="84">
        <v>54.251288340000002</v>
      </c>
      <c r="BH25" s="84">
        <v>52.663827109999993</v>
      </c>
      <c r="BI25" s="84">
        <v>47.246613319999994</v>
      </c>
      <c r="BJ25" s="84">
        <v>17.037234170000005</v>
      </c>
      <c r="BK25" s="84">
        <v>135.46423071737496</v>
      </c>
      <c r="BL25" s="84">
        <v>10.731840887285792</v>
      </c>
      <c r="BM25" s="84">
        <v>151.911156734375</v>
      </c>
      <c r="BN25" s="84">
        <v>10.533651115375001</v>
      </c>
      <c r="BO25" s="84">
        <v>57.521132041624995</v>
      </c>
      <c r="BP25" s="84">
        <v>86.892887377600019</v>
      </c>
      <c r="BQ25" s="84">
        <v>55.082006768999996</v>
      </c>
      <c r="BR25" s="84">
        <v>94.292513894749987</v>
      </c>
      <c r="BS25" s="84">
        <v>61.340445691052182</v>
      </c>
      <c r="BT25" s="84">
        <v>14.430490188609603</v>
      </c>
      <c r="BU25" s="84">
        <v>92.853981514061743</v>
      </c>
      <c r="BV25" s="84">
        <v>100.58033930428074</v>
      </c>
      <c r="BW25" s="84">
        <v>51.179533946781774</v>
      </c>
      <c r="BX25" s="84">
        <v>19.203306576055592</v>
      </c>
      <c r="BY25" s="84">
        <v>53.708305599685623</v>
      </c>
      <c r="BZ25" s="84">
        <v>38.533229868861753</v>
      </c>
      <c r="CA25" s="84">
        <v>43.710146706746272</v>
      </c>
      <c r="CB25" s="84">
        <v>110.58535686360533</v>
      </c>
      <c r="CC25" s="84">
        <v>150.12721244224144</v>
      </c>
      <c r="CD25" s="84">
        <v>80.398095491136417</v>
      </c>
      <c r="CE25" s="84">
        <v>48.647383516456948</v>
      </c>
      <c r="CF25" s="84">
        <v>45.087794048653294</v>
      </c>
      <c r="CG25" s="84">
        <v>76.76845677921564</v>
      </c>
      <c r="CH25" s="84">
        <v>25.141819184773979</v>
      </c>
      <c r="CI25" s="118">
        <v>246.61372161380353</v>
      </c>
    </row>
    <row r="26" spans="1:87">
      <c r="A26" s="86">
        <v>125</v>
      </c>
      <c r="B26" s="116" t="s">
        <v>60</v>
      </c>
      <c r="C26" s="84">
        <f t="shared" si="98"/>
        <v>2255.7824503733327</v>
      </c>
      <c r="D26" s="84">
        <f t="shared" si="99"/>
        <v>3326.6148120450375</v>
      </c>
      <c r="E26" s="84">
        <f t="shared" si="100"/>
        <v>3676.9010299599981</v>
      </c>
      <c r="F26" s="84">
        <f t="shared" si="101"/>
        <v>3879.3915956413484</v>
      </c>
      <c r="G26" s="118">
        <f t="shared" si="102"/>
        <v>4135.1381045532344</v>
      </c>
      <c r="H26" s="84">
        <f t="shared" si="103"/>
        <v>544.96249065000006</v>
      </c>
      <c r="I26" s="84">
        <f t="shared" si="104"/>
        <v>674.71456203666685</v>
      </c>
      <c r="J26" s="84">
        <f t="shared" si="105"/>
        <v>533.75216955666633</v>
      </c>
      <c r="K26" s="84">
        <f t="shared" si="106"/>
        <v>502.35322812999902</v>
      </c>
      <c r="L26" s="84">
        <f t="shared" si="107"/>
        <v>732.70265225000026</v>
      </c>
      <c r="M26" s="84">
        <f t="shared" si="108"/>
        <v>919.36501189503701</v>
      </c>
      <c r="N26" s="84">
        <f t="shared" si="109"/>
        <v>758.25028291000012</v>
      </c>
      <c r="O26" s="84">
        <f t="shared" si="110"/>
        <v>916.29686499000036</v>
      </c>
      <c r="P26" s="84">
        <f t="shared" si="111"/>
        <v>781.41704470999991</v>
      </c>
      <c r="Q26" s="84">
        <f t="shared" si="112"/>
        <v>975.10106163</v>
      </c>
      <c r="R26" s="84">
        <f t="shared" si="113"/>
        <v>896.82445853000058</v>
      </c>
      <c r="S26" s="84">
        <f t="shared" si="114"/>
        <v>1023.5584650899973</v>
      </c>
      <c r="T26" s="84">
        <f t="shared" si="115"/>
        <v>991.21585951134944</v>
      </c>
      <c r="U26" s="84">
        <f t="shared" si="116"/>
        <v>1020.3842942399999</v>
      </c>
      <c r="V26" s="84">
        <f t="shared" si="117"/>
        <v>805.03488414000014</v>
      </c>
      <c r="W26" s="84">
        <f t="shared" si="118"/>
        <v>1062.756557749999</v>
      </c>
      <c r="X26" s="84">
        <f t="shared" si="119"/>
        <v>996.93920876999937</v>
      </c>
      <c r="Y26" s="84">
        <f t="shared" si="120"/>
        <v>1005.6783179100005</v>
      </c>
      <c r="Z26" s="84">
        <f t="shared" si="121"/>
        <v>792.67093026999987</v>
      </c>
      <c r="AA26" s="118">
        <f t="shared" si="122"/>
        <v>1339.8496476032351</v>
      </c>
      <c r="AB26" s="84">
        <v>164.65527524000012</v>
      </c>
      <c r="AC26" s="84">
        <v>166.89379948999974</v>
      </c>
      <c r="AD26" s="84">
        <v>213.41341592000023</v>
      </c>
      <c r="AE26" s="84">
        <v>167.37347997000037</v>
      </c>
      <c r="AF26" s="84">
        <v>266.05416488999998</v>
      </c>
      <c r="AG26" s="84">
        <v>241.28691717666646</v>
      </c>
      <c r="AH26" s="84">
        <v>224.54082870666565</v>
      </c>
      <c r="AI26" s="84">
        <v>176.69939016000052</v>
      </c>
      <c r="AJ26" s="84">
        <v>132.51195069000019</v>
      </c>
      <c r="AK26" s="84">
        <v>184.82559577999876</v>
      </c>
      <c r="AL26" s="84">
        <v>179.34154119000021</v>
      </c>
      <c r="AM26" s="84">
        <v>138.18609116000007</v>
      </c>
      <c r="AN26" s="84">
        <v>293.23148714333331</v>
      </c>
      <c r="AO26" s="84">
        <v>215.75044338333373</v>
      </c>
      <c r="AP26" s="84">
        <v>223.72072172333321</v>
      </c>
      <c r="AQ26" s="84">
        <v>285.85228470333334</v>
      </c>
      <c r="AR26" s="84">
        <v>370.76870683837086</v>
      </c>
      <c r="AS26" s="84">
        <v>262.74402035333293</v>
      </c>
      <c r="AT26" s="84">
        <v>284.24113991333354</v>
      </c>
      <c r="AU26" s="84">
        <v>248.32132924333345</v>
      </c>
      <c r="AV26" s="84">
        <v>225.6878137533331</v>
      </c>
      <c r="AW26" s="84">
        <v>312.6951967033346</v>
      </c>
      <c r="AX26" s="84">
        <v>267.39362728333259</v>
      </c>
      <c r="AY26" s="84">
        <v>336.20804100333316</v>
      </c>
      <c r="AZ26" s="84">
        <v>256.50924477666672</v>
      </c>
      <c r="BA26" s="84">
        <v>259.34036509666686</v>
      </c>
      <c r="BB26" s="84">
        <v>265.56743483666639</v>
      </c>
      <c r="BC26" s="84">
        <v>283.63685213666702</v>
      </c>
      <c r="BD26" s="84">
        <v>378.60901376666629</v>
      </c>
      <c r="BE26" s="84">
        <v>312.85519572666669</v>
      </c>
      <c r="BF26" s="84">
        <v>343.04511778666654</v>
      </c>
      <c r="BG26" s="84">
        <v>284.51895686666649</v>
      </c>
      <c r="BH26" s="84">
        <v>269.26038387666762</v>
      </c>
      <c r="BI26" s="84">
        <v>290.8847101166661</v>
      </c>
      <c r="BJ26" s="84">
        <v>331.94913938666599</v>
      </c>
      <c r="BK26" s="84">
        <v>400.72461558666521</v>
      </c>
      <c r="BL26" s="84">
        <v>232.07899316000007</v>
      </c>
      <c r="BM26" s="84">
        <v>454.76208666134949</v>
      </c>
      <c r="BN26" s="84">
        <v>304.37477968999985</v>
      </c>
      <c r="BO26" s="84">
        <v>259.33338302999937</v>
      </c>
      <c r="BP26" s="84">
        <v>425.59020682000005</v>
      </c>
      <c r="BQ26" s="84">
        <v>335.46070439000044</v>
      </c>
      <c r="BR26" s="84">
        <v>296.51382885000095</v>
      </c>
      <c r="BS26" s="84">
        <v>254.4923483599984</v>
      </c>
      <c r="BT26" s="84">
        <v>254.02870693000077</v>
      </c>
      <c r="BU26" s="84">
        <v>316.14336395999965</v>
      </c>
      <c r="BV26" s="84">
        <v>275.47414836000064</v>
      </c>
      <c r="BW26" s="84">
        <v>471.13904542999876</v>
      </c>
      <c r="BX26" s="84">
        <v>318.23875359999982</v>
      </c>
      <c r="BY26" s="84">
        <v>326.5733450499996</v>
      </c>
      <c r="BZ26" s="84">
        <v>352.12711012</v>
      </c>
      <c r="CA26" s="84">
        <v>287.18196115999996</v>
      </c>
      <c r="CB26" s="84">
        <v>369.81407491999971</v>
      </c>
      <c r="CC26" s="84">
        <v>348.68228183000093</v>
      </c>
      <c r="CD26" s="84">
        <v>210.62557004000001</v>
      </c>
      <c r="CE26" s="84">
        <v>322.58315285999936</v>
      </c>
      <c r="CF26" s="84">
        <v>259.46220737000039</v>
      </c>
      <c r="CG26" s="84">
        <v>384.60867530999855</v>
      </c>
      <c r="CH26" s="84">
        <v>172.56518567000012</v>
      </c>
      <c r="CI26" s="118">
        <v>782.67578662323649</v>
      </c>
    </row>
    <row r="27" spans="1:87">
      <c r="A27" s="78"/>
      <c r="G27" s="85"/>
      <c r="AA27" s="85"/>
      <c r="CI27" s="85"/>
    </row>
    <row r="28" spans="1:87" s="64" customFormat="1">
      <c r="A28" s="90">
        <v>2</v>
      </c>
      <c r="B28" s="91" t="s">
        <v>13</v>
      </c>
      <c r="C28" s="92">
        <f>C30+C44</f>
        <v>32507.825687743825</v>
      </c>
      <c r="D28" s="92">
        <f t="shared" ref="D28:AA28" si="123">D30+D44+D52</f>
        <v>37925.718014926439</v>
      </c>
      <c r="E28" s="92">
        <f t="shared" si="123"/>
        <v>39590.708299198945</v>
      </c>
      <c r="F28" s="92">
        <f t="shared" si="123"/>
        <v>36303.130532859221</v>
      </c>
      <c r="G28" s="93">
        <f t="shared" si="123"/>
        <v>36829.189012862531</v>
      </c>
      <c r="H28" s="92">
        <f t="shared" si="123"/>
        <v>7022.8456424696469</v>
      </c>
      <c r="I28" s="92">
        <f t="shared" si="123"/>
        <v>7794.6411648292151</v>
      </c>
      <c r="J28" s="92">
        <f t="shared" si="123"/>
        <v>7728.8018392600115</v>
      </c>
      <c r="K28" s="92">
        <f t="shared" si="123"/>
        <v>9961.5370411849581</v>
      </c>
      <c r="L28" s="92">
        <f t="shared" si="123"/>
        <v>8079.2196913136158</v>
      </c>
      <c r="M28" s="92">
        <f t="shared" si="123"/>
        <v>8800.6347087547128</v>
      </c>
      <c r="N28" s="92">
        <f t="shared" si="123"/>
        <v>9049.4048451551644</v>
      </c>
      <c r="O28" s="92">
        <f t="shared" si="123"/>
        <v>11996.458769702946</v>
      </c>
      <c r="P28" s="92">
        <f t="shared" si="123"/>
        <v>8009.8384025675878</v>
      </c>
      <c r="Q28" s="92">
        <f t="shared" si="123"/>
        <v>8959.4480912650033</v>
      </c>
      <c r="R28" s="92">
        <f t="shared" si="123"/>
        <v>9692.0075321618588</v>
      </c>
      <c r="S28" s="92">
        <f t="shared" si="123"/>
        <v>12929.414273204493</v>
      </c>
      <c r="T28" s="92">
        <f t="shared" si="123"/>
        <v>7813.1622899953472</v>
      </c>
      <c r="U28" s="92">
        <f t="shared" si="123"/>
        <v>8906.153682245269</v>
      </c>
      <c r="V28" s="92">
        <f t="shared" si="123"/>
        <v>8793.1276088659652</v>
      </c>
      <c r="W28" s="92">
        <f t="shared" si="123"/>
        <v>10790.686951752643</v>
      </c>
      <c r="X28" s="92">
        <f t="shared" si="123"/>
        <v>8113.8977654477549</v>
      </c>
      <c r="Y28" s="92">
        <f t="shared" si="123"/>
        <v>8023.1864170381832</v>
      </c>
      <c r="Z28" s="92">
        <f t="shared" si="123"/>
        <v>8891.5781651578163</v>
      </c>
      <c r="AA28" s="93">
        <f t="shared" si="123"/>
        <v>11800.526665218778</v>
      </c>
      <c r="AB28" s="92">
        <f t="shared" ref="AB28:AU28" si="124">AB30+AB44+AB52</f>
        <v>2210.4626491666668</v>
      </c>
      <c r="AC28" s="92">
        <f t="shared" si="124"/>
        <v>2142.5584491263144</v>
      </c>
      <c r="AD28" s="92">
        <f t="shared" si="124"/>
        <v>2669.8245441766671</v>
      </c>
      <c r="AE28" s="92">
        <f t="shared" si="124"/>
        <v>2536.6829778458809</v>
      </c>
      <c r="AF28" s="92">
        <f t="shared" si="124"/>
        <v>2509.0582887666669</v>
      </c>
      <c r="AG28" s="92">
        <f t="shared" si="124"/>
        <v>2748.8998982166668</v>
      </c>
      <c r="AH28" s="92">
        <f t="shared" si="124"/>
        <v>2393.9088371066664</v>
      </c>
      <c r="AI28" s="92">
        <f t="shared" si="124"/>
        <v>2748.6582256966681</v>
      </c>
      <c r="AJ28" s="92">
        <f t="shared" si="124"/>
        <v>2586.2347764566775</v>
      </c>
      <c r="AK28" s="92">
        <f t="shared" si="124"/>
        <v>2908.889601347284</v>
      </c>
      <c r="AL28" s="92">
        <f t="shared" si="124"/>
        <v>2956.573343132015</v>
      </c>
      <c r="AM28" s="92">
        <f t="shared" si="124"/>
        <v>4096.0740967056572</v>
      </c>
      <c r="AN28" s="92">
        <f t="shared" si="124"/>
        <v>2178.1724224599898</v>
      </c>
      <c r="AO28" s="92">
        <f t="shared" si="124"/>
        <v>2834.9981295551647</v>
      </c>
      <c r="AP28" s="92">
        <f t="shared" si="124"/>
        <v>3066.0491392984609</v>
      </c>
      <c r="AQ28" s="92">
        <f t="shared" si="124"/>
        <v>3054.8546409220326</v>
      </c>
      <c r="AR28" s="92">
        <f t="shared" si="124"/>
        <v>2741.1090916754652</v>
      </c>
      <c r="AS28" s="92">
        <f t="shared" si="124"/>
        <v>3004.6709761572142</v>
      </c>
      <c r="AT28" s="92">
        <f t="shared" si="124"/>
        <v>2777.9435417357477</v>
      </c>
      <c r="AU28" s="92">
        <f t="shared" si="124"/>
        <v>3222.116871554033</v>
      </c>
      <c r="AV28" s="92">
        <f t="shared" ref="AV28:CA28" si="125">AV30+AV44+AV52</f>
        <v>3049.3444318653837</v>
      </c>
      <c r="AW28" s="92">
        <f t="shared" si="125"/>
        <v>3422.8879811370243</v>
      </c>
      <c r="AX28" s="92">
        <f t="shared" si="125"/>
        <v>3600.7748009945044</v>
      </c>
      <c r="AY28" s="92">
        <f t="shared" si="125"/>
        <v>4972.7959875714168</v>
      </c>
      <c r="AZ28" s="92">
        <f t="shared" si="125"/>
        <v>2251.462049782172</v>
      </c>
      <c r="BA28" s="92">
        <f t="shared" si="125"/>
        <v>2829.3526845595306</v>
      </c>
      <c r="BB28" s="92">
        <f t="shared" si="125"/>
        <v>2929.0236682258851</v>
      </c>
      <c r="BC28" s="92">
        <f t="shared" si="125"/>
        <v>3260.4203924292897</v>
      </c>
      <c r="BD28" s="92">
        <f t="shared" si="125"/>
        <v>2709.6532917407744</v>
      </c>
      <c r="BE28" s="92">
        <f t="shared" si="125"/>
        <v>2989.3744070949369</v>
      </c>
      <c r="BF28" s="92">
        <f t="shared" si="125"/>
        <v>3124.8899863666607</v>
      </c>
      <c r="BG28" s="92">
        <f t="shared" si="125"/>
        <v>3154.2059526214662</v>
      </c>
      <c r="BH28" s="92">
        <f t="shared" si="125"/>
        <v>3412.9115931737319</v>
      </c>
      <c r="BI28" s="92">
        <f t="shared" si="125"/>
        <v>3629.4310790795271</v>
      </c>
      <c r="BJ28" s="92">
        <f t="shared" si="125"/>
        <v>3540.8793504099795</v>
      </c>
      <c r="BK28" s="92">
        <f t="shared" si="125"/>
        <v>5759.1038437149855</v>
      </c>
      <c r="BL28" s="92">
        <f t="shared" si="125"/>
        <v>1961.0385598958799</v>
      </c>
      <c r="BM28" s="92">
        <f t="shared" si="125"/>
        <v>2720.8566805134574</v>
      </c>
      <c r="BN28" s="92">
        <f t="shared" si="125"/>
        <v>3131.2670495860102</v>
      </c>
      <c r="BO28" s="92">
        <f t="shared" si="125"/>
        <v>2591.4771703916877</v>
      </c>
      <c r="BP28" s="92">
        <f t="shared" si="125"/>
        <v>3067.4341690634442</v>
      </c>
      <c r="BQ28" s="92">
        <f t="shared" si="125"/>
        <v>3247.2423427901363</v>
      </c>
      <c r="BR28" s="92">
        <f t="shared" si="125"/>
        <v>3050.3555179673763</v>
      </c>
      <c r="BS28" s="92">
        <f t="shared" si="125"/>
        <v>2816.1538955262145</v>
      </c>
      <c r="BT28" s="92">
        <f t="shared" si="125"/>
        <v>2926.618195372374</v>
      </c>
      <c r="BU28" s="92">
        <f t="shared" si="125"/>
        <v>2944.1326279192936</v>
      </c>
      <c r="BV28" s="92">
        <f t="shared" si="125"/>
        <v>2723.7433608097954</v>
      </c>
      <c r="BW28" s="92">
        <f t="shared" si="125"/>
        <v>5122.8109630235531</v>
      </c>
      <c r="BX28" s="92">
        <f t="shared" si="125"/>
        <v>2119.2633970244492</v>
      </c>
      <c r="BY28" s="92">
        <f t="shared" si="125"/>
        <v>2803.2301803545879</v>
      </c>
      <c r="BZ28" s="92">
        <f t="shared" si="125"/>
        <v>3191.4041880687196</v>
      </c>
      <c r="CA28" s="92">
        <f t="shared" si="125"/>
        <v>2620.3968887885958</v>
      </c>
      <c r="CB28" s="92">
        <f t="shared" ref="CB28:CI28" si="126">CB30+CB44+CB52</f>
        <v>2502.6795774863808</v>
      </c>
      <c r="CC28" s="92">
        <f t="shared" si="126"/>
        <v>2900.1099507632066</v>
      </c>
      <c r="CD28" s="92">
        <f t="shared" si="126"/>
        <v>2574.3382653310646</v>
      </c>
      <c r="CE28" s="92">
        <f t="shared" si="126"/>
        <v>3104.6194630791624</v>
      </c>
      <c r="CF28" s="92">
        <f t="shared" si="126"/>
        <v>3212.6204367475889</v>
      </c>
      <c r="CG28" s="92">
        <f t="shared" si="126"/>
        <v>2938.2487179973436</v>
      </c>
      <c r="CH28" s="92">
        <f t="shared" si="126"/>
        <v>3303.5596108059917</v>
      </c>
      <c r="CI28" s="93">
        <f t="shared" si="126"/>
        <v>5558.7183364154434</v>
      </c>
    </row>
    <row r="29" spans="1:87">
      <c r="A29" s="78"/>
      <c r="G29" s="85"/>
      <c r="AA29" s="85"/>
      <c r="CI29" s="85"/>
    </row>
    <row r="30" spans="1:87">
      <c r="A30" s="89">
        <v>21</v>
      </c>
      <c r="B30" s="5" t="s">
        <v>185</v>
      </c>
      <c r="C30" s="82">
        <f t="shared" ref="C30:AA30" si="127">+C31+C32+C33+C36+C37+C41</f>
        <v>22892.346945367161</v>
      </c>
      <c r="D30" s="82">
        <f t="shared" si="127"/>
        <v>25880.717607416438</v>
      </c>
      <c r="E30" s="82">
        <f t="shared" si="127"/>
        <v>27334.852998918945</v>
      </c>
      <c r="F30" s="82">
        <f t="shared" si="127"/>
        <v>25382.76228917922</v>
      </c>
      <c r="G30" s="83">
        <f t="shared" si="127"/>
        <v>24768.247957864176</v>
      </c>
      <c r="H30" s="82">
        <f t="shared" si="127"/>
        <v>5078.5839105696468</v>
      </c>
      <c r="I30" s="82">
        <f t="shared" si="127"/>
        <v>5581.3453509392148</v>
      </c>
      <c r="J30" s="82">
        <f t="shared" si="127"/>
        <v>5559.4722302200098</v>
      </c>
      <c r="K30" s="82">
        <f t="shared" si="127"/>
        <v>6672.9454536382918</v>
      </c>
      <c r="L30" s="82">
        <f t="shared" si="127"/>
        <v>5896.8105773136149</v>
      </c>
      <c r="M30" s="82">
        <f t="shared" si="127"/>
        <v>6179.0858865447126</v>
      </c>
      <c r="N30" s="82">
        <f t="shared" si="127"/>
        <v>6303.828634665163</v>
      </c>
      <c r="O30" s="82">
        <f t="shared" si="127"/>
        <v>7500.9925088929458</v>
      </c>
      <c r="P30" s="82">
        <f t="shared" si="127"/>
        <v>5707.7781599975879</v>
      </c>
      <c r="Q30" s="82">
        <f t="shared" si="127"/>
        <v>6324.0661339350017</v>
      </c>
      <c r="R30" s="82">
        <f t="shared" si="127"/>
        <v>6555.7925984818585</v>
      </c>
      <c r="S30" s="82">
        <f t="shared" si="127"/>
        <v>8747.2161065044929</v>
      </c>
      <c r="T30" s="82">
        <f t="shared" si="127"/>
        <v>5763.9079674753475</v>
      </c>
      <c r="U30" s="82">
        <f t="shared" si="127"/>
        <v>6173.0202587652666</v>
      </c>
      <c r="V30" s="82">
        <f t="shared" si="127"/>
        <v>6464.3114738359645</v>
      </c>
      <c r="W30" s="82">
        <f t="shared" si="127"/>
        <v>6981.5225891026421</v>
      </c>
      <c r="X30" s="82">
        <f t="shared" si="127"/>
        <v>5952.2858135477554</v>
      </c>
      <c r="Y30" s="82">
        <f t="shared" si="127"/>
        <v>5810.3746725981828</v>
      </c>
      <c r="Z30" s="82">
        <f t="shared" si="127"/>
        <v>6014.6755822594587</v>
      </c>
      <c r="AA30" s="83">
        <f t="shared" si="127"/>
        <v>6990.9118894587809</v>
      </c>
      <c r="AB30" s="82">
        <f>+AB31+AB32+AB33+AB36+AB37+AB41</f>
        <v>1510.3221160166665</v>
      </c>
      <c r="AC30" s="82">
        <f t="shared" ref="AC30:AG30" si="128">+AC31+AC32+AC33+AC36+AC37+AC41</f>
        <v>1621.6283408763147</v>
      </c>
      <c r="AD30" s="82">
        <f t="shared" si="128"/>
        <v>1946.6334536766667</v>
      </c>
      <c r="AE30" s="82">
        <f t="shared" si="128"/>
        <v>1854.7069270758807</v>
      </c>
      <c r="AF30" s="82">
        <f t="shared" si="128"/>
        <v>1853.0885715266666</v>
      </c>
      <c r="AG30" s="82">
        <f t="shared" si="128"/>
        <v>1873.5498523366671</v>
      </c>
      <c r="AH30" s="82">
        <f t="shared" ref="AH30" si="129">+AH31+AH32+AH33+AH36+AH37+AH41</f>
        <v>1744.1848441666666</v>
      </c>
      <c r="AI30" s="82">
        <f t="shared" ref="AI30" si="130">+AI31+AI32+AI33+AI36+AI37+AI41</f>
        <v>1949.373381126667</v>
      </c>
      <c r="AJ30" s="82">
        <f t="shared" ref="AJ30" si="131">+AJ31+AJ32+AJ33+AJ36+AJ37+AJ41</f>
        <v>1865.9140049266764</v>
      </c>
      <c r="AK30" s="82">
        <f t="shared" ref="AK30:AL30" si="132">+AK31+AK32+AK33+AK36+AK37+AK41</f>
        <v>1961.3802367772855</v>
      </c>
      <c r="AL30" s="82">
        <f t="shared" si="132"/>
        <v>2004.9248879086804</v>
      </c>
      <c r="AM30" s="82">
        <f t="shared" ref="AM30" si="133">+AM31+AM32+AM33+AM36+AM37+AM41</f>
        <v>2706.640328952325</v>
      </c>
      <c r="AN30" s="82">
        <f t="shared" ref="AN30" si="134">+AN31+AN32+AN33+AN36+AN37+AN41</f>
        <v>1678.0245476299897</v>
      </c>
      <c r="AO30" s="82">
        <f t="shared" ref="AO30" si="135">+AO31+AO32+AO33+AO36+AO37+AO41</f>
        <v>1988.2301626851647</v>
      </c>
      <c r="AP30" s="82">
        <f t="shared" ref="AP30:AQ30" si="136">+AP31+AP32+AP33+AP36+AP37+AP41</f>
        <v>2230.5558669984607</v>
      </c>
      <c r="AQ30" s="82">
        <f t="shared" si="136"/>
        <v>2069.2390106720331</v>
      </c>
      <c r="AR30" s="82">
        <f t="shared" ref="AR30" si="137">+AR31+AR32+AR33+AR36+AR37+AR41</f>
        <v>1949.2906199254646</v>
      </c>
      <c r="AS30" s="82">
        <f t="shared" ref="AS30" si="138">+AS31+AS32+AS33+AS36+AS37+AS41</f>
        <v>2160.5562559472141</v>
      </c>
      <c r="AT30" s="82">
        <f t="shared" ref="AT30" si="139">+AT31+AT32+AT33+AT36+AT37+AT41</f>
        <v>1922.4587170857467</v>
      </c>
      <c r="AU30" s="82">
        <f t="shared" ref="AU30:AV30" si="140">+AU31+AU32+AU33+AU36+AU37+AU41</f>
        <v>2293.9944187140331</v>
      </c>
      <c r="AV30" s="82">
        <f t="shared" si="140"/>
        <v>2087.3754988653836</v>
      </c>
      <c r="AW30" s="82">
        <f t="shared" ref="AW30" si="141">+AW31+AW32+AW33+AW36+AW37+AW41</f>
        <v>2139.6246256270233</v>
      </c>
      <c r="AX30" s="82">
        <f t="shared" ref="AX30" si="142">+AX31+AX32+AX33+AX36+AX37+AX41</f>
        <v>2173.8244784845056</v>
      </c>
      <c r="AY30" s="82">
        <f t="shared" ref="AY30" si="143">+AY31+AY32+AY33+AY36+AY37+AY41</f>
        <v>3187.5434047814174</v>
      </c>
      <c r="AZ30" s="82">
        <f t="shared" ref="AZ30:BA30" si="144">+AZ31+AZ32+AZ33+AZ36+AZ37+AZ41</f>
        <v>1781.8193215321717</v>
      </c>
      <c r="BA30" s="82">
        <f t="shared" si="144"/>
        <v>1878.5554997195306</v>
      </c>
      <c r="BB30" s="82">
        <f t="shared" ref="BB30" si="145">+BB31+BB32+BB33+BB36+BB37+BB41</f>
        <v>2047.4033387458853</v>
      </c>
      <c r="BC30" s="82">
        <f t="shared" ref="BC30" si="146">+BC31+BC32+BC33+BC36+BC37+BC41</f>
        <v>2314.5630652292889</v>
      </c>
      <c r="BD30" s="82">
        <f t="shared" ref="BD30" si="147">+BD31+BD32+BD33+BD36+BD37+BD41</f>
        <v>1925.6943809707741</v>
      </c>
      <c r="BE30" s="82">
        <f t="shared" ref="BE30:BF30" si="148">+BE31+BE32+BE33+BE36+BE37+BE41</f>
        <v>2083.8086877349378</v>
      </c>
      <c r="BF30" s="82">
        <f t="shared" si="148"/>
        <v>2153.4228541866596</v>
      </c>
      <c r="BG30" s="82">
        <f t="shared" ref="BG30" si="149">+BG31+BG32+BG33+BG36+BG37+BG41</f>
        <v>2238.1789474114676</v>
      </c>
      <c r="BH30" s="82">
        <f t="shared" ref="BH30" si="150">+BH31+BH32+BH33+BH36+BH37+BH41</f>
        <v>2164.1907968837309</v>
      </c>
      <c r="BI30" s="82">
        <f t="shared" ref="BI30" si="151">+BI31+BI32+BI33+BI36+BI37+BI41</f>
        <v>2402.5079864295276</v>
      </c>
      <c r="BJ30" s="82">
        <f t="shared" ref="BJ30:BK30" si="152">+BJ31+BJ32+BJ33+BJ36+BJ37+BJ41</f>
        <v>2277.5736363899787</v>
      </c>
      <c r="BK30" s="82">
        <f t="shared" si="152"/>
        <v>4067.1344836849867</v>
      </c>
      <c r="BL30" s="82">
        <f t="shared" ref="BL30" si="153">+BL31+BL32+BL33+BL36+BL37+BL41</f>
        <v>1545.78558930588</v>
      </c>
      <c r="BM30" s="82">
        <f t="shared" ref="BM30" si="154">+BM31+BM32+BM33+BM36+BM37+BM41</f>
        <v>1951.3709034434573</v>
      </c>
      <c r="BN30" s="82">
        <f t="shared" ref="BN30" si="155">+BN31+BN32+BN33+BN36+BN37+BN41</f>
        <v>2266.7514747260097</v>
      </c>
      <c r="BO30" s="82">
        <f t="shared" ref="BO30:BP30" si="156">+BO31+BO32+BO33+BO36+BO37+BO41</f>
        <v>1964.923289941687</v>
      </c>
      <c r="BP30" s="82">
        <f t="shared" si="156"/>
        <v>1956.0586028434441</v>
      </c>
      <c r="BQ30" s="82">
        <f t="shared" ref="BQ30" si="157">+BQ31+BQ32+BQ33+BQ36+BQ37+BQ41</f>
        <v>2252.0383659801355</v>
      </c>
      <c r="BR30" s="82">
        <f t="shared" ref="BR30" si="158">+BR31+BR32+BR33+BR36+BR37+BR41</f>
        <v>2113.6145701073756</v>
      </c>
      <c r="BS30" s="82">
        <f t="shared" ref="BS30" si="159">+BS31+BS32+BS33+BS36+BS37+BS41</f>
        <v>2126.9995291362152</v>
      </c>
      <c r="BT30" s="82">
        <f t="shared" ref="BT30:BU30" si="160">+BT31+BT32+BT33+BT36+BT37+BT41</f>
        <v>2223.6973745923742</v>
      </c>
      <c r="BU30" s="82">
        <f t="shared" si="160"/>
        <v>1980.9529433592934</v>
      </c>
      <c r="BV30" s="82">
        <f t="shared" ref="BV30" si="161">+BV31+BV32+BV33+BV36+BV37+BV41</f>
        <v>2016.2477474697953</v>
      </c>
      <c r="BW30" s="82">
        <f t="shared" ref="BW30" si="162">+BW31+BW32+BW33+BW36+BW37+BW41</f>
        <v>2984.3218982735525</v>
      </c>
      <c r="BX30" s="82">
        <f t="shared" ref="BX30" si="163">+BX31+BX32+BX33+BX36+BX37+BX41</f>
        <v>1641.9174674944491</v>
      </c>
      <c r="BY30" s="82">
        <f t="shared" ref="BY30:BZ30" si="164">+BY31+BY32+BY33+BY36+BY37+BY41</f>
        <v>2093.3518316945879</v>
      </c>
      <c r="BZ30" s="82">
        <f t="shared" si="164"/>
        <v>2217.0165143587192</v>
      </c>
      <c r="CA30" s="82">
        <f t="shared" ref="CA30" si="165">+CA31+CA32+CA33+CA36+CA37+CA41</f>
        <v>1891.1482651485956</v>
      </c>
      <c r="CB30" s="82">
        <f t="shared" ref="CB30" si="166">+CB31+CB32+CB33+CB36+CB37+CB41</f>
        <v>1865.3297542263808</v>
      </c>
      <c r="CC30" s="82">
        <f t="shared" ref="CC30" si="167">+CC31+CC32+CC33+CC36+CC37+CC41</f>
        <v>2053.8966532232066</v>
      </c>
      <c r="CD30" s="82">
        <f t="shared" ref="CD30:CE30" si="168">+CD31+CD32+CD33+CD36+CD37+CD41</f>
        <v>1757.5809791710642</v>
      </c>
      <c r="CE30" s="82">
        <f t="shared" si="168"/>
        <v>2136.4497073308071</v>
      </c>
      <c r="CF30" s="82">
        <f t="shared" ref="CF30" si="169">+CF31+CF32+CF33+CF36+CF37+CF41</f>
        <v>2120.6448957575876</v>
      </c>
      <c r="CG30" s="82">
        <f t="shared" ref="CG30" si="170">+CG31+CG32+CG33+CG36+CG37+CG41</f>
        <v>1954.6696102773458</v>
      </c>
      <c r="CH30" s="82">
        <f t="shared" ref="CH30" si="171">+CH31+CH32+CH33+CH36+CH37+CH41</f>
        <v>1985.9539114359907</v>
      </c>
      <c r="CI30" s="83">
        <f t="shared" ref="CI30" si="172">+CI31+CI32+CI33+CI36+CI37+CI41</f>
        <v>3050.2883677454447</v>
      </c>
    </row>
    <row r="31" spans="1:87">
      <c r="A31" s="86">
        <v>211</v>
      </c>
      <c r="B31" s="116" t="s">
        <v>29</v>
      </c>
      <c r="C31" s="84">
        <f t="shared" ref="C31" si="173">+SUM(AB31:AM31)</f>
        <v>7987.0716595392305</v>
      </c>
      <c r="D31" s="84">
        <f t="shared" ref="D31" si="174">+SUM(AN31:AY31)</f>
        <v>8531.6228841699995</v>
      </c>
      <c r="E31" s="84">
        <f t="shared" ref="E31:E32" si="175">+SUM(AZ31:BK31)</f>
        <v>9042.2471538000009</v>
      </c>
      <c r="F31" s="84">
        <f t="shared" ref="F31:F32" si="176">+SUM(BL31:BW31)</f>
        <v>9469.8918750099983</v>
      </c>
      <c r="G31" s="118">
        <f t="shared" ref="G31:G32" si="177">+SUM(BX31:CI31)</f>
        <v>9609.4110257799985</v>
      </c>
      <c r="H31" s="84">
        <f t="shared" ref="H31:H32" si="178">+SUM(AB31:AD31)</f>
        <v>1805.1285443199997</v>
      </c>
      <c r="I31" s="84">
        <f t="shared" ref="I31:I32" si="179">+SUM(AE31:AG31)</f>
        <v>1795.3579497000005</v>
      </c>
      <c r="J31" s="84">
        <f t="shared" ref="J31:J32" si="180">+SUM(AH31:AJ31)</f>
        <v>1933.2032152099996</v>
      </c>
      <c r="K31" s="84">
        <f t="shared" ref="K31:K32" si="181">+SUM(AK31:AM31)</f>
        <v>2453.3819503092309</v>
      </c>
      <c r="L31" s="84">
        <f>+SUM(AN31:AP31)</f>
        <v>1949.0025203699997</v>
      </c>
      <c r="M31" s="84">
        <f>+SUM(AQ31:AS31)</f>
        <v>1923.3130432999999</v>
      </c>
      <c r="N31" s="84">
        <f>+SUM(AT31:AV31)</f>
        <v>2083.0351587199993</v>
      </c>
      <c r="O31" s="84">
        <f>+SUM(AW31:AY31)</f>
        <v>2576.2721617799998</v>
      </c>
      <c r="P31" s="84">
        <f>+SUM(AZ31:BB31)</f>
        <v>1972.3146361499998</v>
      </c>
      <c r="Q31" s="84">
        <f>+SUM(BC31:BE31)</f>
        <v>2009.6736547500004</v>
      </c>
      <c r="R31" s="84">
        <f>+SUM(BF31:BH31)</f>
        <v>2254.3478909099999</v>
      </c>
      <c r="S31" s="84">
        <f>+SUM(BI31:BK31)</f>
        <v>2805.9109719900007</v>
      </c>
      <c r="T31" s="84">
        <f>+SUM(BL31:BN31)</f>
        <v>2129.9373386100001</v>
      </c>
      <c r="U31" s="84">
        <f>+SUM(BO31:BQ31)</f>
        <v>2204.7887858799995</v>
      </c>
      <c r="V31" s="84">
        <f>+SUM(BR31:BT31)</f>
        <v>2344.0760982699994</v>
      </c>
      <c r="W31" s="84">
        <f>+SUM(BU31:BW31)</f>
        <v>2791.0896522499997</v>
      </c>
      <c r="X31" s="84">
        <f>+SUM(BX31:BZ31)</f>
        <v>2250.4593996099998</v>
      </c>
      <c r="Y31" s="84">
        <f>+SUM(CA31:CC31)</f>
        <v>2250.59332232</v>
      </c>
      <c r="Z31" s="84">
        <f>+SUM(CD31:CF31)</f>
        <v>2340.0552488000003</v>
      </c>
      <c r="AA31" s="118">
        <f>+SUM(CG31:CI31)</f>
        <v>2768.3030550499989</v>
      </c>
      <c r="AB31" s="109">
        <v>486.12469004999986</v>
      </c>
      <c r="AC31" s="109">
        <v>632.29883636999989</v>
      </c>
      <c r="AD31" s="109">
        <v>686.70501790000003</v>
      </c>
      <c r="AE31" s="109">
        <v>597.13240080999992</v>
      </c>
      <c r="AF31" s="109">
        <v>609.43448281999997</v>
      </c>
      <c r="AG31" s="109">
        <v>588.79106607000051</v>
      </c>
      <c r="AH31" s="109">
        <v>624.10173169999973</v>
      </c>
      <c r="AI31" s="109">
        <v>706.69286552000028</v>
      </c>
      <c r="AJ31" s="109">
        <v>602.40861798999958</v>
      </c>
      <c r="AK31" s="109">
        <v>657.83096315000046</v>
      </c>
      <c r="AL31" s="109">
        <v>670.46837270307685</v>
      </c>
      <c r="AM31" s="109">
        <v>1125.0826144561536</v>
      </c>
      <c r="AN31" s="109">
        <v>559.47106478999979</v>
      </c>
      <c r="AO31" s="109">
        <v>645.13066345999982</v>
      </c>
      <c r="AP31" s="109">
        <v>744.40079211999989</v>
      </c>
      <c r="AQ31" s="109">
        <v>648.57378297999981</v>
      </c>
      <c r="AR31" s="109">
        <v>643.53430534000017</v>
      </c>
      <c r="AS31" s="109">
        <v>631.20495497999991</v>
      </c>
      <c r="AT31" s="109">
        <v>675.21455335999985</v>
      </c>
      <c r="AU31" s="109">
        <v>759.27653309999994</v>
      </c>
      <c r="AV31" s="109">
        <v>648.54407225999989</v>
      </c>
      <c r="AW31" s="109">
        <v>674.11124590000031</v>
      </c>
      <c r="AX31" s="109">
        <v>690.6304898599999</v>
      </c>
      <c r="AY31" s="109">
        <v>1211.5304260199994</v>
      </c>
      <c r="AZ31" s="109">
        <v>519.76543551000009</v>
      </c>
      <c r="BA31" s="109">
        <v>735.26842647000001</v>
      </c>
      <c r="BB31" s="109">
        <v>717.28077416999997</v>
      </c>
      <c r="BC31" s="109">
        <v>726.17455234000022</v>
      </c>
      <c r="BD31" s="109">
        <v>678.46627951000005</v>
      </c>
      <c r="BE31" s="109">
        <v>605.03282290000027</v>
      </c>
      <c r="BF31" s="109">
        <v>785.60199733000002</v>
      </c>
      <c r="BG31" s="109">
        <v>814.41379843000038</v>
      </c>
      <c r="BH31" s="109">
        <v>654.33209514999953</v>
      </c>
      <c r="BI31" s="109">
        <v>779.62827690000017</v>
      </c>
      <c r="BJ31" s="109">
        <v>730.96661954000035</v>
      </c>
      <c r="BK31" s="109">
        <v>1295.3160755500001</v>
      </c>
      <c r="BL31" s="109">
        <v>524.18025889</v>
      </c>
      <c r="BM31" s="109">
        <v>797.49703942000019</v>
      </c>
      <c r="BN31" s="109">
        <v>808.2600402999999</v>
      </c>
      <c r="BO31" s="109">
        <v>759.73373719999972</v>
      </c>
      <c r="BP31" s="109">
        <v>708.86061014000018</v>
      </c>
      <c r="BQ31" s="109">
        <v>736.19443853999996</v>
      </c>
      <c r="BR31" s="109">
        <v>750.83334453999953</v>
      </c>
      <c r="BS31" s="109">
        <v>853.9621667599996</v>
      </c>
      <c r="BT31" s="109">
        <v>739.28058697000017</v>
      </c>
      <c r="BU31" s="109">
        <v>760.27833797000005</v>
      </c>
      <c r="BV31" s="109">
        <v>744.0569241799999</v>
      </c>
      <c r="BW31" s="109">
        <v>1286.7543900999999</v>
      </c>
      <c r="BX31" s="109">
        <v>630.64108402999989</v>
      </c>
      <c r="BY31" s="109">
        <v>798.78344814000013</v>
      </c>
      <c r="BZ31" s="109">
        <v>821.03486743999974</v>
      </c>
      <c r="CA31" s="109">
        <v>764.66716696000003</v>
      </c>
      <c r="CB31" s="109">
        <v>737.62881798000001</v>
      </c>
      <c r="CC31" s="109">
        <v>748.29733738000004</v>
      </c>
      <c r="CD31" s="109">
        <v>734.84609872999988</v>
      </c>
      <c r="CE31" s="109">
        <v>868.97172509000018</v>
      </c>
      <c r="CF31" s="109">
        <v>736.23742498000013</v>
      </c>
      <c r="CG31" s="109">
        <v>769.24817620999988</v>
      </c>
      <c r="CH31" s="109">
        <v>752.77036232999944</v>
      </c>
      <c r="CI31" s="117">
        <v>1246.2845165099998</v>
      </c>
    </row>
    <row r="32" spans="1:87">
      <c r="A32" s="86">
        <v>212</v>
      </c>
      <c r="B32" s="116" t="s">
        <v>28</v>
      </c>
      <c r="C32" s="84">
        <f t="shared" ref="C32" si="182">+SUM(AB32:AM32)</f>
        <v>9983.2362921775202</v>
      </c>
      <c r="D32" s="84">
        <f t="shared" ref="D32" si="183">+SUM(AN32:AY32)</f>
        <v>11227.536085169695</v>
      </c>
      <c r="E32" s="84">
        <f t="shared" si="175"/>
        <v>12551.774502943221</v>
      </c>
      <c r="F32" s="84">
        <f t="shared" si="176"/>
        <v>9722.3578692200026</v>
      </c>
      <c r="G32" s="118">
        <f t="shared" si="177"/>
        <v>7925.5915010899998</v>
      </c>
      <c r="H32" s="84">
        <f t="shared" si="178"/>
        <v>2155.0225960500002</v>
      </c>
      <c r="I32" s="84">
        <f t="shared" si="179"/>
        <v>2600.5577686800002</v>
      </c>
      <c r="J32" s="84">
        <f t="shared" si="180"/>
        <v>2489.3343438100001</v>
      </c>
      <c r="K32" s="84">
        <f t="shared" si="181"/>
        <v>2738.3215836375216</v>
      </c>
      <c r="L32" s="84">
        <f>+SUM(AN32:AP32)</f>
        <v>2561.9396436924399</v>
      </c>
      <c r="M32" s="84">
        <f>+SUM(AQ32:AS32)</f>
        <v>2737.2939234776882</v>
      </c>
      <c r="N32" s="84">
        <f>+SUM(AT32:AV32)</f>
        <v>2765.9348825511065</v>
      </c>
      <c r="O32" s="84">
        <f>+SUM(AW32:AY32)</f>
        <v>3162.3676354484601</v>
      </c>
      <c r="P32" s="84">
        <f>+SUM(AZ32:BB32)</f>
        <v>2301.0560604732209</v>
      </c>
      <c r="Q32" s="84">
        <f>+SUM(BC32:BE32)</f>
        <v>3009.1076911</v>
      </c>
      <c r="R32" s="84">
        <f>+SUM(BF32:BH32)</f>
        <v>2943.2954503899996</v>
      </c>
      <c r="S32" s="84">
        <f>+SUM(BI32:BK32)</f>
        <v>4298.3153009799989</v>
      </c>
      <c r="T32" s="84">
        <f>+SUM(BL32:BN32)</f>
        <v>2225.3591208700009</v>
      </c>
      <c r="U32" s="84">
        <f>+SUM(BO32:BQ32)</f>
        <v>2473.132328950001</v>
      </c>
      <c r="V32" s="84">
        <f>+SUM(BR32:BT32)</f>
        <v>2535.3302193600007</v>
      </c>
      <c r="W32" s="84">
        <f>+SUM(BU32:BW32)</f>
        <v>2488.5362000400009</v>
      </c>
      <c r="X32" s="84">
        <f>+SUM(BX32:BZ32)</f>
        <v>1999.7843406999998</v>
      </c>
      <c r="Y32" s="84">
        <f>+SUM(CA32:CC32)</f>
        <v>1911.9015606200001</v>
      </c>
      <c r="Z32" s="84">
        <f>+SUM(CD32:CF32)</f>
        <v>1854.4017861399998</v>
      </c>
      <c r="AA32" s="118">
        <f>+SUM(CG32:CI32)</f>
        <v>2159.5038136299995</v>
      </c>
      <c r="AB32" s="109">
        <v>725.63372177000008</v>
      </c>
      <c r="AC32" s="109">
        <v>659.94765376000009</v>
      </c>
      <c r="AD32" s="109">
        <v>769.44122052000012</v>
      </c>
      <c r="AE32" s="109">
        <v>864.14722013000005</v>
      </c>
      <c r="AF32" s="109">
        <v>885.79936018000001</v>
      </c>
      <c r="AG32" s="109">
        <v>850.61118837000004</v>
      </c>
      <c r="AH32" s="109">
        <v>781.83287339999993</v>
      </c>
      <c r="AI32" s="109">
        <v>870.41461145999995</v>
      </c>
      <c r="AJ32" s="109">
        <v>837.08685894999996</v>
      </c>
      <c r="AK32" s="109">
        <v>881.01864124970393</v>
      </c>
      <c r="AL32" s="109">
        <v>893.87683180333329</v>
      </c>
      <c r="AM32" s="109">
        <v>963.42611058448438</v>
      </c>
      <c r="AN32" s="109">
        <v>720.53478802667701</v>
      </c>
      <c r="AO32" s="109">
        <v>890.12104207451898</v>
      </c>
      <c r="AP32" s="109">
        <v>951.28381359124387</v>
      </c>
      <c r="AQ32" s="109">
        <v>888.60311755764803</v>
      </c>
      <c r="AR32" s="109">
        <v>874.90798617458017</v>
      </c>
      <c r="AS32" s="109">
        <v>973.78281974545996</v>
      </c>
      <c r="AT32" s="109">
        <v>832.60822677771966</v>
      </c>
      <c r="AU32" s="109">
        <v>1018.2758664349602</v>
      </c>
      <c r="AV32" s="109">
        <v>915.0507893384264</v>
      </c>
      <c r="AW32" s="109">
        <v>1002.354362288891</v>
      </c>
      <c r="AX32" s="109">
        <v>988.27508757922726</v>
      </c>
      <c r="AY32" s="109">
        <v>1171.7381855803419</v>
      </c>
      <c r="AZ32" s="109">
        <v>813.81628370828287</v>
      </c>
      <c r="BA32" s="109">
        <v>745.33864753703779</v>
      </c>
      <c r="BB32" s="109">
        <v>741.90112922790001</v>
      </c>
      <c r="BC32" s="109">
        <v>1175.2423788499998</v>
      </c>
      <c r="BD32" s="109">
        <v>863.24804629999994</v>
      </c>
      <c r="BE32" s="109">
        <v>970.61726595000016</v>
      </c>
      <c r="BF32" s="109">
        <v>986.65924344999985</v>
      </c>
      <c r="BG32" s="109">
        <v>933.80602047999992</v>
      </c>
      <c r="BH32" s="109">
        <v>1022.8301864599999</v>
      </c>
      <c r="BI32" s="109">
        <v>1202.7234789999998</v>
      </c>
      <c r="BJ32" s="109">
        <v>1148.6084232999999</v>
      </c>
      <c r="BK32" s="109">
        <v>1946.9833986799997</v>
      </c>
      <c r="BL32" s="109">
        <v>679.0945858666671</v>
      </c>
      <c r="BM32" s="109">
        <v>753.72507439666697</v>
      </c>
      <c r="BN32" s="109">
        <v>792.53946060666703</v>
      </c>
      <c r="BO32" s="109">
        <v>790.129616306667</v>
      </c>
      <c r="BP32" s="109">
        <v>827.06594843666699</v>
      </c>
      <c r="BQ32" s="109">
        <v>855.93676420666702</v>
      </c>
      <c r="BR32" s="109">
        <v>920.13586029666681</v>
      </c>
      <c r="BS32" s="109">
        <v>761.95991882666704</v>
      </c>
      <c r="BT32" s="109">
        <v>853.23444023666684</v>
      </c>
      <c r="BU32" s="109">
        <v>788.16948277666722</v>
      </c>
      <c r="BV32" s="109">
        <v>851.71229283666707</v>
      </c>
      <c r="BW32" s="109">
        <v>848.65442442666676</v>
      </c>
      <c r="BX32" s="109">
        <v>556.49825444999999</v>
      </c>
      <c r="BY32" s="109">
        <v>794.72484450999991</v>
      </c>
      <c r="BZ32" s="109">
        <v>648.56124174000001</v>
      </c>
      <c r="CA32" s="109">
        <v>641.40839322999989</v>
      </c>
      <c r="CB32" s="109">
        <v>638.32638385999996</v>
      </c>
      <c r="CC32" s="109">
        <v>632.1667835300002</v>
      </c>
      <c r="CD32" s="109">
        <v>534.30191421000006</v>
      </c>
      <c r="CE32" s="109">
        <v>649.77514111999994</v>
      </c>
      <c r="CF32" s="109">
        <v>670.32473081000001</v>
      </c>
      <c r="CG32" s="109">
        <v>655.64155854999979</v>
      </c>
      <c r="CH32" s="109">
        <v>732.56078959999991</v>
      </c>
      <c r="CI32" s="117">
        <v>771.30146548000005</v>
      </c>
    </row>
    <row r="33" spans="1:87">
      <c r="A33" s="86">
        <v>213</v>
      </c>
      <c r="B33" s="116" t="s">
        <v>30</v>
      </c>
      <c r="C33" s="109">
        <f t="shared" ref="C33:AA33" si="184">SUM(C34:C35)</f>
        <v>586.23943325336359</v>
      </c>
      <c r="D33" s="109">
        <f t="shared" si="184"/>
        <v>830.01697946674278</v>
      </c>
      <c r="E33" s="109">
        <f t="shared" si="184"/>
        <v>940.06650287571983</v>
      </c>
      <c r="F33" s="109">
        <f t="shared" si="184"/>
        <v>1228.7783253592168</v>
      </c>
      <c r="G33" s="117">
        <f t="shared" si="184"/>
        <v>1428.0255345441803</v>
      </c>
      <c r="H33" s="109">
        <f t="shared" si="184"/>
        <v>122.94810607964811</v>
      </c>
      <c r="I33" s="109">
        <f t="shared" si="184"/>
        <v>176.25645175921426</v>
      </c>
      <c r="J33" s="109">
        <f t="shared" si="184"/>
        <v>113.6039947585341</v>
      </c>
      <c r="K33" s="109">
        <f t="shared" si="184"/>
        <v>173.43088065596714</v>
      </c>
      <c r="L33" s="109">
        <f t="shared" si="184"/>
        <v>166.1377299920772</v>
      </c>
      <c r="M33" s="109">
        <f t="shared" si="184"/>
        <v>248.13900589999369</v>
      </c>
      <c r="N33" s="109">
        <f t="shared" si="184"/>
        <v>172.92399377587844</v>
      </c>
      <c r="O33" s="109">
        <f t="shared" si="184"/>
        <v>242.81624979879345</v>
      </c>
      <c r="P33" s="109">
        <f t="shared" si="184"/>
        <v>228.74325564436708</v>
      </c>
      <c r="Q33" s="109">
        <f t="shared" si="184"/>
        <v>208.3165433450005</v>
      </c>
      <c r="R33" s="109">
        <f t="shared" si="184"/>
        <v>200.69881779185903</v>
      </c>
      <c r="S33" s="109">
        <f t="shared" si="184"/>
        <v>302.30788609449314</v>
      </c>
      <c r="T33" s="109">
        <f t="shared" si="184"/>
        <v>289.47231538534578</v>
      </c>
      <c r="U33" s="109">
        <f t="shared" si="184"/>
        <v>309.54713498526581</v>
      </c>
      <c r="V33" s="109">
        <f t="shared" si="184"/>
        <v>318.82096170596492</v>
      </c>
      <c r="W33" s="109">
        <f t="shared" si="184"/>
        <v>310.93791328264035</v>
      </c>
      <c r="X33" s="109">
        <f t="shared" si="184"/>
        <v>339.95178486775609</v>
      </c>
      <c r="Y33" s="109">
        <f t="shared" si="184"/>
        <v>328.19881246818301</v>
      </c>
      <c r="Z33" s="109">
        <f t="shared" si="184"/>
        <v>359.16480509945842</v>
      </c>
      <c r="AA33" s="117">
        <f t="shared" si="184"/>
        <v>400.71013210878277</v>
      </c>
      <c r="AB33" s="109">
        <f>SUM(AB34:AB35)</f>
        <v>16.431376450000002</v>
      </c>
      <c r="AC33" s="109">
        <f t="shared" ref="AC33:AG33" si="185">SUM(AC34:AC35)</f>
        <v>35.919443449648099</v>
      </c>
      <c r="AD33" s="109">
        <f t="shared" si="185"/>
        <v>70.597286179999998</v>
      </c>
      <c r="AE33" s="109">
        <f t="shared" si="185"/>
        <v>31.539357709214258</v>
      </c>
      <c r="AF33" s="109">
        <f t="shared" si="185"/>
        <v>37.07575215</v>
      </c>
      <c r="AG33" s="109">
        <f t="shared" si="185"/>
        <v>107.64134189999999</v>
      </c>
      <c r="AH33" s="109">
        <f t="shared" ref="AH33" si="186">SUM(AH34:AH35)</f>
        <v>13.72850764</v>
      </c>
      <c r="AI33" s="109">
        <f t="shared" ref="AI33" si="187">SUM(AI34:AI35)</f>
        <v>32.317654350000026</v>
      </c>
      <c r="AJ33" s="109">
        <f t="shared" ref="AJ33" si="188">SUM(AJ34:AJ35)</f>
        <v>67.557832768534084</v>
      </c>
      <c r="AK33" s="109">
        <f t="shared" ref="AK33:AL33" si="189">SUM(AK34:AK35)</f>
        <v>25.094237070134078</v>
      </c>
      <c r="AL33" s="109">
        <f t="shared" si="189"/>
        <v>32.78276865444947</v>
      </c>
      <c r="AM33" s="109">
        <f t="shared" ref="AM33" si="190">SUM(AM34:AM35)</f>
        <v>115.55387493138359</v>
      </c>
      <c r="AN33" s="109">
        <f t="shared" ref="AN33" si="191">SUM(AN34:AN35)</f>
        <v>26.50350560203432</v>
      </c>
      <c r="AO33" s="109">
        <f t="shared" ref="AO33" si="192">SUM(AO34:AO35)</f>
        <v>33.185911453358507</v>
      </c>
      <c r="AP33" s="109">
        <f t="shared" ref="AP33:AQ33" si="193">SUM(AP34:AP35)</f>
        <v>106.44831293668437</v>
      </c>
      <c r="AQ33" s="109">
        <f t="shared" si="193"/>
        <v>32.500025836594574</v>
      </c>
      <c r="AR33" s="109">
        <f t="shared" ref="AR33" si="194">SUM(AR34:AR35)</f>
        <v>34.193165264017402</v>
      </c>
      <c r="AS33" s="109">
        <f t="shared" ref="AS33" si="195">SUM(AS34:AS35)</f>
        <v>181.44581479938171</v>
      </c>
      <c r="AT33" s="109">
        <f t="shared" ref="AT33" si="196">SUM(AT34:AT35)</f>
        <v>12.40325472792083</v>
      </c>
      <c r="AU33" s="109">
        <f t="shared" ref="AU33:AV33" si="197">SUM(AU34:AU35)</f>
        <v>37.184538557385736</v>
      </c>
      <c r="AV33" s="109">
        <f t="shared" si="197"/>
        <v>123.33620049057187</v>
      </c>
      <c r="AW33" s="109">
        <f t="shared" ref="AW33" si="198">SUM(AW34:AW35)</f>
        <v>32.947489965425291</v>
      </c>
      <c r="AX33" s="109">
        <f t="shared" ref="AX33" si="199">SUM(AX34:AX35)</f>
        <v>58.546977165159838</v>
      </c>
      <c r="AY33" s="109">
        <f t="shared" ref="AY33" si="200">SUM(AY34:AY35)</f>
        <v>151.3217826682083</v>
      </c>
      <c r="AZ33" s="109">
        <f t="shared" ref="AZ33:BA33" si="201">SUM(AZ34:AZ35)</f>
        <v>33.05070891388857</v>
      </c>
      <c r="BA33" s="109">
        <f t="shared" si="201"/>
        <v>45.800746172493099</v>
      </c>
      <c r="BB33" s="109">
        <f t="shared" ref="BB33" si="202">SUM(BB34:BB35)</f>
        <v>149.89180055798545</v>
      </c>
      <c r="BC33" s="109">
        <f t="shared" ref="BC33" si="203">SUM(BC34:BC35)</f>
        <v>39.626009239288592</v>
      </c>
      <c r="BD33" s="109">
        <f t="shared" ref="BD33" si="204">SUM(BD34:BD35)</f>
        <v>32.792343780774239</v>
      </c>
      <c r="BE33" s="109">
        <f t="shared" ref="BE33:BF33" si="205">SUM(BE34:BE35)</f>
        <v>135.89819032493767</v>
      </c>
      <c r="BF33" s="109">
        <f t="shared" si="205"/>
        <v>24.111166766659849</v>
      </c>
      <c r="BG33" s="109">
        <f t="shared" ref="BG33" si="206">SUM(BG34:BG35)</f>
        <v>36.349147721467233</v>
      </c>
      <c r="BH33" s="109">
        <f t="shared" ref="BH33" si="207">SUM(BH34:BH35)</f>
        <v>140.23850330373196</v>
      </c>
      <c r="BI33" s="109">
        <f t="shared" ref="BI33" si="208">SUM(BI34:BI35)</f>
        <v>34.973514169527668</v>
      </c>
      <c r="BJ33" s="109">
        <f t="shared" ref="BJ33:BK33" si="209">SUM(BJ34:BJ35)</f>
        <v>37.422095509978412</v>
      </c>
      <c r="BK33" s="109">
        <f t="shared" si="209"/>
        <v>229.91227641498705</v>
      </c>
      <c r="BL33" s="109">
        <f t="shared" ref="BL33" si="210">SUM(BL34:BL35)</f>
        <v>28.857009945879661</v>
      </c>
      <c r="BM33" s="109">
        <f t="shared" ref="BM33" si="211">SUM(BM34:BM35)</f>
        <v>41.570518043456971</v>
      </c>
      <c r="BN33" s="109">
        <f t="shared" ref="BN33" si="212">SUM(BN34:BN35)</f>
        <v>219.04478739600913</v>
      </c>
      <c r="BO33" s="109">
        <f t="shared" ref="BO33:BP33" si="213">SUM(BO34:BO35)</f>
        <v>33.793435011686924</v>
      </c>
      <c r="BP33" s="109">
        <f t="shared" si="213"/>
        <v>44.104030523443782</v>
      </c>
      <c r="BQ33" s="109">
        <f t="shared" ref="BQ33" si="214">SUM(BQ34:BQ35)</f>
        <v>231.64966945013512</v>
      </c>
      <c r="BR33" s="109">
        <f t="shared" ref="BR33" si="215">SUM(BR34:BR35)</f>
        <v>28.534650537375853</v>
      </c>
      <c r="BS33" s="109">
        <f t="shared" ref="BS33" si="216">SUM(BS34:BS35)</f>
        <v>44.65868491621525</v>
      </c>
      <c r="BT33" s="109">
        <f t="shared" ref="BT33:BU33" si="217">SUM(BT34:BT35)</f>
        <v>245.62762625237383</v>
      </c>
      <c r="BU33" s="109">
        <f t="shared" si="217"/>
        <v>36.829416149292868</v>
      </c>
      <c r="BV33" s="109">
        <f t="shared" ref="BV33" si="218">SUM(BV34:BV35)</f>
        <v>42.293494479795214</v>
      </c>
      <c r="BW33" s="109">
        <f t="shared" ref="BW33" si="219">SUM(BW34:BW35)</f>
        <v>231.81500265355231</v>
      </c>
      <c r="BX33" s="109">
        <f t="shared" ref="BX33" si="220">SUM(BX34:BX35)</f>
        <v>46.948831427782572</v>
      </c>
      <c r="BY33" s="109">
        <f t="shared" ref="BY33:BZ33" si="221">SUM(BY34:BY35)</f>
        <v>45.441051567921363</v>
      </c>
      <c r="BZ33" s="109">
        <f t="shared" si="221"/>
        <v>247.56190187205215</v>
      </c>
      <c r="CA33" s="109">
        <f t="shared" ref="CA33" si="222">SUM(CA34:CA35)</f>
        <v>35.573442041928985</v>
      </c>
      <c r="CB33" s="109">
        <f t="shared" ref="CB33" si="223">SUM(CB34:CB35)</f>
        <v>56.757693869714245</v>
      </c>
      <c r="CC33" s="109">
        <f t="shared" ref="CC33" si="224">SUM(CC34:CC35)</f>
        <v>235.86767655653975</v>
      </c>
      <c r="CD33" s="109">
        <f t="shared" ref="CD33:CE33" si="225">SUM(CD34:CD35)</f>
        <v>57.087235704397678</v>
      </c>
      <c r="CE33" s="109">
        <f t="shared" si="225"/>
        <v>48.030024254140073</v>
      </c>
      <c r="CF33" s="109">
        <f t="shared" ref="CF33" si="226">SUM(CF34:CF35)</f>
        <v>254.04754514092062</v>
      </c>
      <c r="CG33" s="109">
        <f t="shared" ref="CG33" si="227">SUM(CG34:CG35)</f>
        <v>69.76793339067946</v>
      </c>
      <c r="CH33" s="109">
        <f t="shared" ref="CH33" si="228">SUM(CH34:CH35)</f>
        <v>49.860315069324827</v>
      </c>
      <c r="CI33" s="117">
        <f t="shared" ref="CI33" si="229">SUM(CI34:CI35)</f>
        <v>281.0818836487785</v>
      </c>
    </row>
    <row r="34" spans="1:87">
      <c r="A34" s="86">
        <v>2131</v>
      </c>
      <c r="B34" s="94" t="s">
        <v>15</v>
      </c>
      <c r="C34" s="84">
        <f t="shared" ref="C34:C36" si="230">+SUM(AB34:AM34)</f>
        <v>476.62848779999996</v>
      </c>
      <c r="D34" s="84">
        <f t="shared" ref="D34:D36" si="231">+SUM(AN34:AY34)</f>
        <v>670.11661501000003</v>
      </c>
      <c r="E34" s="84">
        <f t="shared" ref="E34:E36" si="232">+SUM(AZ34:BK34)</f>
        <v>737.0221221969</v>
      </c>
      <c r="F34" s="84">
        <f t="shared" ref="F34:F36" si="233">+SUM(BL34:BW34)</f>
        <v>999.76350027309979</v>
      </c>
      <c r="G34" s="118">
        <f t="shared" ref="G34:G36" si="234">+SUM(BX34:CI34)</f>
        <v>1185.824699</v>
      </c>
      <c r="H34" s="84">
        <f t="shared" ref="H34:H36" si="235">+SUM(AB34:AD34)</f>
        <v>103.87726027000002</v>
      </c>
      <c r="I34" s="84">
        <f t="shared" ref="I34:I36" si="236">+SUM(AE34:AG34)</f>
        <v>147.54836256999999</v>
      </c>
      <c r="J34" s="84">
        <f t="shared" ref="J34:J36" si="237">+SUM(AH34:AJ34)</f>
        <v>83.100524399999998</v>
      </c>
      <c r="K34" s="84">
        <f t="shared" ref="K34:K36" si="238">+SUM(AK34:AM34)</f>
        <v>142.10234055999996</v>
      </c>
      <c r="L34" s="84">
        <f>+SUM(AN34:AP34)</f>
        <v>135.11350205999997</v>
      </c>
      <c r="M34" s="84">
        <f>+SUM(AQ34:AS34)</f>
        <v>205.28427769000001</v>
      </c>
      <c r="N34" s="84">
        <f>+SUM(AT34:AV34)</f>
        <v>137.85968828</v>
      </c>
      <c r="O34" s="84">
        <f>+SUM(AW34:AY34)</f>
        <v>191.85914698000002</v>
      </c>
      <c r="P34" s="84">
        <f>+SUM(AZ34:BB34)</f>
        <v>189.03351703999999</v>
      </c>
      <c r="Q34" s="84">
        <f>+SUM(BC34:BE34)</f>
        <v>152.71536393506</v>
      </c>
      <c r="R34" s="84">
        <f>+SUM(BF34:BH34)</f>
        <v>156.64787084494003</v>
      </c>
      <c r="S34" s="84">
        <f>+SUM(BI34:BK34)</f>
        <v>238.62537037689995</v>
      </c>
      <c r="T34" s="84">
        <f>+SUM(BL34:BN34)</f>
        <v>240.12247559309998</v>
      </c>
      <c r="U34" s="84">
        <f>+SUM(BO34:BQ34)</f>
        <v>247.53342589999994</v>
      </c>
      <c r="V34" s="84">
        <f>+SUM(BR34:BT34)</f>
        <v>266.53034708000001</v>
      </c>
      <c r="W34" s="84">
        <f>+SUM(BU34:BW34)</f>
        <v>245.57725170000003</v>
      </c>
      <c r="X34" s="84">
        <f>+SUM(BX34:BZ34)</f>
        <v>286.70654604000003</v>
      </c>
      <c r="Y34" s="84">
        <f>+SUM(CA34:CC34)</f>
        <v>267.10016628</v>
      </c>
      <c r="Z34" s="84">
        <f>+SUM(CD34:CF34)</f>
        <v>298.91799474000004</v>
      </c>
      <c r="AA34" s="118">
        <f>+SUM(CG34:CI34)</f>
        <v>333.09999194</v>
      </c>
      <c r="AB34" s="79">
        <v>10.088314889999999</v>
      </c>
      <c r="AC34" s="79">
        <v>29.582966640000009</v>
      </c>
      <c r="AD34" s="79">
        <v>64.205978740000006</v>
      </c>
      <c r="AE34" s="79">
        <v>21.805139310000005</v>
      </c>
      <c r="AF34" s="79">
        <v>24.209534959999999</v>
      </c>
      <c r="AG34" s="79">
        <v>101.53368829999999</v>
      </c>
      <c r="AH34" s="79">
        <v>6.4920778597999949</v>
      </c>
      <c r="AI34" s="79">
        <v>25.034193720100028</v>
      </c>
      <c r="AJ34" s="79">
        <v>51.574252820099979</v>
      </c>
      <c r="AK34" s="79">
        <v>16.473031189999986</v>
      </c>
      <c r="AL34" s="79">
        <v>24.144338979999986</v>
      </c>
      <c r="AM34" s="79">
        <v>101.48497038999999</v>
      </c>
      <c r="AN34" s="79">
        <v>19.215487839999998</v>
      </c>
      <c r="AO34" s="79">
        <v>25.540317170000002</v>
      </c>
      <c r="AP34" s="79">
        <v>90.357697049999985</v>
      </c>
      <c r="AQ34" s="79">
        <v>17.176065229999995</v>
      </c>
      <c r="AR34" s="79">
        <v>20.587483747200011</v>
      </c>
      <c r="AS34" s="79">
        <v>167.52072871280001</v>
      </c>
      <c r="AT34" s="79">
        <v>4.9139186500000065</v>
      </c>
      <c r="AU34" s="79">
        <v>26.76312927</v>
      </c>
      <c r="AV34" s="79">
        <v>106.18264036000001</v>
      </c>
      <c r="AW34" s="79">
        <v>19.332988170000021</v>
      </c>
      <c r="AX34" s="79">
        <v>13.844865709999985</v>
      </c>
      <c r="AY34" s="79">
        <v>158.6812931</v>
      </c>
      <c r="AZ34" s="79">
        <v>22.689023259999999</v>
      </c>
      <c r="BA34" s="79">
        <v>35.626024710000003</v>
      </c>
      <c r="BB34" s="79">
        <v>130.71846907</v>
      </c>
      <c r="BC34" s="79">
        <v>19.442008409999996</v>
      </c>
      <c r="BD34" s="79">
        <v>16.172303189999997</v>
      </c>
      <c r="BE34" s="79">
        <v>117.10105233506</v>
      </c>
      <c r="BF34" s="79">
        <v>13.789699624940015</v>
      </c>
      <c r="BG34" s="79">
        <v>22.506682579999989</v>
      </c>
      <c r="BH34" s="79">
        <v>120.35148864000004</v>
      </c>
      <c r="BI34" s="79">
        <v>15.651453029999985</v>
      </c>
      <c r="BJ34" s="79">
        <v>19.447615609999964</v>
      </c>
      <c r="BK34" s="79">
        <v>203.5263017369</v>
      </c>
      <c r="BL34" s="79">
        <v>17.160461493099998</v>
      </c>
      <c r="BM34" s="79">
        <v>25.861200839999992</v>
      </c>
      <c r="BN34" s="79">
        <v>197.10081326</v>
      </c>
      <c r="BO34" s="79">
        <v>13.211903506900011</v>
      </c>
      <c r="BP34" s="79">
        <v>25.913959853099982</v>
      </c>
      <c r="BQ34" s="79">
        <v>208.40756253999996</v>
      </c>
      <c r="BR34" s="79">
        <v>17.727553950000011</v>
      </c>
      <c r="BS34" s="79">
        <v>28.35423102999998</v>
      </c>
      <c r="BT34" s="79">
        <v>220.4485621</v>
      </c>
      <c r="BU34" s="79">
        <v>14.215531429999992</v>
      </c>
      <c r="BV34" s="79">
        <v>23.428251930000041</v>
      </c>
      <c r="BW34" s="79">
        <v>207.93346834000002</v>
      </c>
      <c r="BX34" s="79">
        <v>33.786555440000001</v>
      </c>
      <c r="BY34" s="79">
        <v>28.879504500000003</v>
      </c>
      <c r="BZ34" s="79">
        <v>224.04048610000001</v>
      </c>
      <c r="CA34" s="79">
        <v>17.251570150000003</v>
      </c>
      <c r="CB34" s="79">
        <v>41.666295129999988</v>
      </c>
      <c r="CC34" s="79">
        <v>208.182301</v>
      </c>
      <c r="CD34" s="79">
        <v>39.985227130000006</v>
      </c>
      <c r="CE34" s="79">
        <v>29.109906350000003</v>
      </c>
      <c r="CF34" s="79">
        <v>229.82286126</v>
      </c>
      <c r="CG34" s="79">
        <v>47.372253850000007</v>
      </c>
      <c r="CH34" s="79">
        <v>30.931296419999981</v>
      </c>
      <c r="CI34" s="80">
        <v>254.79644167000001</v>
      </c>
    </row>
    <row r="35" spans="1:87">
      <c r="A35" s="86">
        <v>2132</v>
      </c>
      <c r="B35" s="94" t="s">
        <v>16</v>
      </c>
      <c r="C35" s="84">
        <f t="shared" si="230"/>
        <v>109.61094545336364</v>
      </c>
      <c r="D35" s="84">
        <f t="shared" si="231"/>
        <v>159.90036445674275</v>
      </c>
      <c r="E35" s="84">
        <f t="shared" si="232"/>
        <v>203.04438067881978</v>
      </c>
      <c r="F35" s="84">
        <f t="shared" si="233"/>
        <v>229.01482508611693</v>
      </c>
      <c r="G35" s="118">
        <f t="shared" si="234"/>
        <v>242.20083554418025</v>
      </c>
      <c r="H35" s="84">
        <f t="shared" si="235"/>
        <v>19.070845809648091</v>
      </c>
      <c r="I35" s="84">
        <f t="shared" si="236"/>
        <v>28.708089189214256</v>
      </c>
      <c r="J35" s="84">
        <f t="shared" si="237"/>
        <v>30.503470358534109</v>
      </c>
      <c r="K35" s="84">
        <f t="shared" si="238"/>
        <v>31.328540095967178</v>
      </c>
      <c r="L35" s="84">
        <f>+SUM(AN35:AP35)</f>
        <v>31.02422793207721</v>
      </c>
      <c r="M35" s="84">
        <f>+SUM(AQ35:AS35)</f>
        <v>42.854728209993681</v>
      </c>
      <c r="N35" s="84">
        <f>+SUM(AT35:AV35)</f>
        <v>35.064305495878429</v>
      </c>
      <c r="O35" s="84">
        <f>+SUM(AW35:AY35)</f>
        <v>50.95710281879343</v>
      </c>
      <c r="P35" s="84">
        <f>+SUM(AZ35:BB35)</f>
        <v>39.709738604367104</v>
      </c>
      <c r="Q35" s="84">
        <f>+SUM(BC35:BE35)</f>
        <v>55.601179409940492</v>
      </c>
      <c r="R35" s="84">
        <f>+SUM(BF35:BH35)</f>
        <v>44.050946946918998</v>
      </c>
      <c r="S35" s="84">
        <f>+SUM(BI35:BK35)</f>
        <v>63.682515717593191</v>
      </c>
      <c r="T35" s="84">
        <f>+SUM(BL35:BN35)</f>
        <v>49.349839792245781</v>
      </c>
      <c r="U35" s="84">
        <f>+SUM(BO35:BQ35)</f>
        <v>62.013709085265873</v>
      </c>
      <c r="V35" s="84">
        <f>+SUM(BR35:BT35)</f>
        <v>52.29061462596492</v>
      </c>
      <c r="W35" s="84">
        <f>+SUM(BU35:BW35)</f>
        <v>65.360661582640347</v>
      </c>
      <c r="X35" s="84">
        <f>+SUM(BX35:BZ35)</f>
        <v>53.245238827756069</v>
      </c>
      <c r="Y35" s="84">
        <f>+SUM(CA35:CC35)</f>
        <v>61.098646188183011</v>
      </c>
      <c r="Z35" s="84">
        <f>+SUM(CD35:CF35)</f>
        <v>60.246810359458358</v>
      </c>
      <c r="AA35" s="118">
        <f>+SUM(CG35:CI35)</f>
        <v>67.610140168782792</v>
      </c>
      <c r="AB35" s="79">
        <v>6.3430615600000024</v>
      </c>
      <c r="AC35" s="79">
        <v>6.3364768096480928</v>
      </c>
      <c r="AD35" s="79">
        <v>6.3913074399999967</v>
      </c>
      <c r="AE35" s="79">
        <v>9.7342183992142548</v>
      </c>
      <c r="AF35" s="79">
        <v>12.866217190000002</v>
      </c>
      <c r="AG35" s="79">
        <v>6.107653599999999</v>
      </c>
      <c r="AH35" s="79">
        <v>7.2364297802000053</v>
      </c>
      <c r="AI35" s="79">
        <v>7.2834606298999969</v>
      </c>
      <c r="AJ35" s="79">
        <v>15.983579948434109</v>
      </c>
      <c r="AK35" s="79">
        <v>8.6212058801340916</v>
      </c>
      <c r="AL35" s="79">
        <v>8.6384296744494815</v>
      </c>
      <c r="AM35" s="79">
        <v>14.068904541383603</v>
      </c>
      <c r="AN35" s="79">
        <v>7.2880177620343227</v>
      </c>
      <c r="AO35" s="79">
        <v>7.6455942833585038</v>
      </c>
      <c r="AP35" s="79">
        <v>16.090615886684382</v>
      </c>
      <c r="AQ35" s="79">
        <v>15.323960606594579</v>
      </c>
      <c r="AR35" s="79">
        <v>13.605681516817391</v>
      </c>
      <c r="AS35" s="79">
        <v>13.925086086581707</v>
      </c>
      <c r="AT35" s="79">
        <v>7.4893360779208233</v>
      </c>
      <c r="AU35" s="79">
        <v>10.421409287385735</v>
      </c>
      <c r="AV35" s="79">
        <v>17.153560130571865</v>
      </c>
      <c r="AW35" s="79">
        <v>13.614501795425269</v>
      </c>
      <c r="AX35" s="79">
        <v>44.702111455159852</v>
      </c>
      <c r="AY35" s="79">
        <v>-7.3595104317916924</v>
      </c>
      <c r="AZ35" s="79">
        <v>10.36168565388857</v>
      </c>
      <c r="BA35" s="79">
        <v>10.174721462493094</v>
      </c>
      <c r="BB35" s="79">
        <v>19.173331487985443</v>
      </c>
      <c r="BC35" s="79">
        <v>20.184000829288593</v>
      </c>
      <c r="BD35" s="79">
        <v>16.620040590774241</v>
      </c>
      <c r="BE35" s="79">
        <v>18.797137989877662</v>
      </c>
      <c r="BF35" s="79">
        <v>10.321467141719836</v>
      </c>
      <c r="BG35" s="79">
        <v>13.84246514146724</v>
      </c>
      <c r="BH35" s="79">
        <v>19.887014663731925</v>
      </c>
      <c r="BI35" s="79">
        <v>19.322061139527683</v>
      </c>
      <c r="BJ35" s="79">
        <v>17.974479899978448</v>
      </c>
      <c r="BK35" s="79">
        <v>26.385974678087063</v>
      </c>
      <c r="BL35" s="79">
        <v>11.696548452779663</v>
      </c>
      <c r="BM35" s="79">
        <v>15.70931720345698</v>
      </c>
      <c r="BN35" s="79">
        <v>21.943974136009139</v>
      </c>
      <c r="BO35" s="79">
        <v>20.581531504786916</v>
      </c>
      <c r="BP35" s="79">
        <v>18.1900706703438</v>
      </c>
      <c r="BQ35" s="79">
        <v>23.24210691013516</v>
      </c>
      <c r="BR35" s="79">
        <v>10.807096587375842</v>
      </c>
      <c r="BS35" s="79">
        <v>16.304453886215267</v>
      </c>
      <c r="BT35" s="79">
        <v>25.179064152373812</v>
      </c>
      <c r="BU35" s="79">
        <v>22.613884719292876</v>
      </c>
      <c r="BV35" s="79">
        <v>18.865242549795173</v>
      </c>
      <c r="BW35" s="79">
        <v>23.881534313552297</v>
      </c>
      <c r="BX35" s="79">
        <v>13.162275987782573</v>
      </c>
      <c r="BY35" s="79">
        <v>16.56154706792136</v>
      </c>
      <c r="BZ35" s="79">
        <v>23.521415772052137</v>
      </c>
      <c r="CA35" s="79">
        <v>18.321871891928986</v>
      </c>
      <c r="CB35" s="79">
        <v>15.091398739714254</v>
      </c>
      <c r="CC35" s="79">
        <v>27.685375556539764</v>
      </c>
      <c r="CD35" s="79">
        <v>17.102008574397672</v>
      </c>
      <c r="CE35" s="79">
        <v>18.920117904140071</v>
      </c>
      <c r="CF35" s="79">
        <v>24.224683880920615</v>
      </c>
      <c r="CG35" s="79">
        <v>22.395679540679456</v>
      </c>
      <c r="CH35" s="79">
        <v>18.929018649324849</v>
      </c>
      <c r="CI35" s="80">
        <v>26.285441978778486</v>
      </c>
    </row>
    <row r="36" spans="1:87">
      <c r="A36" s="86">
        <v>214</v>
      </c>
      <c r="B36" s="116" t="s">
        <v>25</v>
      </c>
      <c r="C36" s="84">
        <f t="shared" si="230"/>
        <v>1103.13986806</v>
      </c>
      <c r="D36" s="84">
        <f t="shared" si="231"/>
        <v>1921.8265273500001</v>
      </c>
      <c r="E36" s="84">
        <f t="shared" si="232"/>
        <v>1161.1318550200001</v>
      </c>
      <c r="F36" s="84">
        <f t="shared" si="233"/>
        <v>776.12164215999996</v>
      </c>
      <c r="G36" s="118">
        <f t="shared" si="234"/>
        <v>1149.8055179999999</v>
      </c>
      <c r="H36" s="84">
        <f t="shared" si="235"/>
        <v>303.70771866999996</v>
      </c>
      <c r="I36" s="84">
        <f t="shared" si="236"/>
        <v>247.56284749999992</v>
      </c>
      <c r="J36" s="84">
        <f t="shared" si="237"/>
        <v>256.08677037000001</v>
      </c>
      <c r="K36" s="84">
        <f t="shared" si="238"/>
        <v>295.78253151999996</v>
      </c>
      <c r="L36" s="84">
        <f>+SUM(AN36:AP36)</f>
        <v>443.71339377000004</v>
      </c>
      <c r="M36" s="84">
        <f>+SUM(AQ36:AS36)</f>
        <v>466.08184401999995</v>
      </c>
      <c r="N36" s="84">
        <f>+SUM(AT36:AV36)</f>
        <v>486.14715858000011</v>
      </c>
      <c r="O36" s="84">
        <f>+SUM(AW36:AY36)</f>
        <v>525.8841309799999</v>
      </c>
      <c r="P36" s="84">
        <f>+SUM(AZ36:BB36)</f>
        <v>368.97053090999998</v>
      </c>
      <c r="Q36" s="84">
        <f>+SUM(BC36:BE36)</f>
        <v>285.70112408</v>
      </c>
      <c r="R36" s="84">
        <f>+SUM(BF36:BH36)</f>
        <v>234.17663722999987</v>
      </c>
      <c r="S36" s="84">
        <f>+SUM(BI36:BK36)</f>
        <v>272.28356280000014</v>
      </c>
      <c r="T36" s="84">
        <f>+SUM(BL36:BN36)</f>
        <v>166.82969277000001</v>
      </c>
      <c r="U36" s="84">
        <f>+SUM(BO36:BQ36)</f>
        <v>205.02027256999997</v>
      </c>
      <c r="V36" s="84">
        <f>+SUM(BR36:BT36)</f>
        <v>208.68296365</v>
      </c>
      <c r="W36" s="84">
        <f>+SUM(BU36:BW36)</f>
        <v>195.58871316999983</v>
      </c>
      <c r="X36" s="84">
        <f>+SUM(BX36:BZ36)</f>
        <v>282.39844611000001</v>
      </c>
      <c r="Y36" s="84">
        <f>+SUM(CA36:CC36)</f>
        <v>272.09009422999998</v>
      </c>
      <c r="Z36" s="84">
        <f>+SUM(CD36:CF36)</f>
        <v>277.37478226000002</v>
      </c>
      <c r="AA36" s="118">
        <f>+SUM(CG36:CI36)</f>
        <v>317.94219539999989</v>
      </c>
      <c r="AB36" s="109">
        <v>73.684476396666682</v>
      </c>
      <c r="AC36" s="109">
        <v>79.136887626666663</v>
      </c>
      <c r="AD36" s="109">
        <v>150.88635464666666</v>
      </c>
      <c r="AE36" s="109">
        <v>89.121297126666647</v>
      </c>
      <c r="AF36" s="109">
        <v>80.609344376666655</v>
      </c>
      <c r="AG36" s="109">
        <v>77.832205996666616</v>
      </c>
      <c r="AH36" s="109">
        <v>89.570149426666674</v>
      </c>
      <c r="AI36" s="109">
        <v>89.393474796666666</v>
      </c>
      <c r="AJ36" s="109">
        <v>77.12314614666667</v>
      </c>
      <c r="AK36" s="109">
        <v>105.88224730666664</v>
      </c>
      <c r="AL36" s="109">
        <v>93.075946416666653</v>
      </c>
      <c r="AM36" s="109">
        <v>96.824337796666669</v>
      </c>
      <c r="AN36" s="109">
        <v>142.30517075666674</v>
      </c>
      <c r="AO36" s="109">
        <v>156.19530560666666</v>
      </c>
      <c r="AP36" s="109">
        <v>145.21291740666666</v>
      </c>
      <c r="AQ36" s="109">
        <v>182.23701581666668</v>
      </c>
      <c r="AR36" s="109">
        <v>155.26328407666662</v>
      </c>
      <c r="AS36" s="109">
        <v>128.58154412666667</v>
      </c>
      <c r="AT36" s="109">
        <v>157.0491025266667</v>
      </c>
      <c r="AU36" s="109">
        <v>170.27335399666677</v>
      </c>
      <c r="AV36" s="109">
        <v>158.82470205666667</v>
      </c>
      <c r="AW36" s="109">
        <v>189.20428101666653</v>
      </c>
      <c r="AX36" s="109">
        <v>165.73889581666668</v>
      </c>
      <c r="AY36" s="109">
        <v>170.94095414666668</v>
      </c>
      <c r="AZ36" s="109">
        <v>166.5745474</v>
      </c>
      <c r="BA36" s="109">
        <v>88.883627699999977</v>
      </c>
      <c r="BB36" s="109">
        <v>113.51235581000003</v>
      </c>
      <c r="BC36" s="109">
        <v>106.60830205999996</v>
      </c>
      <c r="BD36" s="109">
        <v>79.483721779999939</v>
      </c>
      <c r="BE36" s="109">
        <v>99.60910024000006</v>
      </c>
      <c r="BF36" s="109">
        <v>86.591497820000072</v>
      </c>
      <c r="BG36" s="109">
        <v>75.511702039999975</v>
      </c>
      <c r="BH36" s="109">
        <v>72.073437369999837</v>
      </c>
      <c r="BI36" s="109">
        <v>106.30792338000012</v>
      </c>
      <c r="BJ36" s="109">
        <v>86.978539790000042</v>
      </c>
      <c r="BK36" s="109">
        <v>78.997099630000008</v>
      </c>
      <c r="BL36" s="109">
        <v>25.477007773333323</v>
      </c>
      <c r="BM36" s="109">
        <v>55.540809073333335</v>
      </c>
      <c r="BN36" s="109">
        <v>85.811875923333332</v>
      </c>
      <c r="BO36" s="109">
        <v>61.528361973333354</v>
      </c>
      <c r="BP36" s="109">
        <v>69.614832453333278</v>
      </c>
      <c r="BQ36" s="109">
        <v>73.877078143333335</v>
      </c>
      <c r="BR36" s="109">
        <v>78.460145413333294</v>
      </c>
      <c r="BS36" s="109">
        <v>64.843318353333302</v>
      </c>
      <c r="BT36" s="109">
        <v>65.379499883333409</v>
      </c>
      <c r="BU36" s="109">
        <v>71.137672463333274</v>
      </c>
      <c r="BV36" s="109">
        <v>51.893589613333248</v>
      </c>
      <c r="BW36" s="109">
        <v>72.557451093333327</v>
      </c>
      <c r="BX36" s="109">
        <v>69.992865026666678</v>
      </c>
      <c r="BY36" s="109">
        <v>112.85587362666668</v>
      </c>
      <c r="BZ36" s="109">
        <v>99.549707456666624</v>
      </c>
      <c r="CA36" s="109">
        <v>103.17363524666669</v>
      </c>
      <c r="CB36" s="109">
        <v>85.65505914666663</v>
      </c>
      <c r="CC36" s="109">
        <v>83.261399836666698</v>
      </c>
      <c r="CD36" s="109">
        <v>80.209075826666549</v>
      </c>
      <c r="CE36" s="109">
        <v>109.37068480666689</v>
      </c>
      <c r="CF36" s="109">
        <v>87.795021626666596</v>
      </c>
      <c r="CG36" s="109">
        <v>91.515571906666764</v>
      </c>
      <c r="CH36" s="109">
        <v>88.794401726666536</v>
      </c>
      <c r="CI36" s="117">
        <v>137.63222176666659</v>
      </c>
    </row>
    <row r="37" spans="1:87">
      <c r="A37" s="86">
        <v>215</v>
      </c>
      <c r="B37" s="116" t="s">
        <v>27</v>
      </c>
      <c r="C37" s="109">
        <f>+SUM(C38:C40)</f>
        <v>3191.6955213370484</v>
      </c>
      <c r="D37" s="109">
        <f t="shared" ref="D37:AA37" si="239">+SUM(D38:D40)</f>
        <v>3331.9054639599999</v>
      </c>
      <c r="E37" s="109">
        <f t="shared" si="239"/>
        <v>3588.5798756800004</v>
      </c>
      <c r="F37" s="109">
        <f t="shared" si="239"/>
        <v>4142.0890991300002</v>
      </c>
      <c r="G37" s="117">
        <f t="shared" si="239"/>
        <v>4585.4334278299993</v>
      </c>
      <c r="H37" s="109">
        <f t="shared" si="239"/>
        <v>681.80306444999997</v>
      </c>
      <c r="I37" s="109">
        <f t="shared" si="239"/>
        <v>750.73096629999998</v>
      </c>
      <c r="J37" s="109">
        <f t="shared" si="239"/>
        <v>754.05454007147603</v>
      </c>
      <c r="K37" s="109">
        <f t="shared" si="239"/>
        <v>1005.1069505155722</v>
      </c>
      <c r="L37" s="109">
        <f t="shared" si="239"/>
        <v>764.40170348909828</v>
      </c>
      <c r="M37" s="109">
        <f t="shared" si="239"/>
        <v>793.39559384703011</v>
      </c>
      <c r="N37" s="109">
        <f t="shared" si="239"/>
        <v>787.78961073817891</v>
      </c>
      <c r="O37" s="109">
        <f t="shared" si="239"/>
        <v>986.3185558856926</v>
      </c>
      <c r="P37" s="109">
        <f t="shared" si="239"/>
        <v>818.90853082000001</v>
      </c>
      <c r="Q37" s="109">
        <f t="shared" si="239"/>
        <v>800.27721566000002</v>
      </c>
      <c r="R37" s="109">
        <f t="shared" si="239"/>
        <v>912.06886825999993</v>
      </c>
      <c r="S37" s="109">
        <f t="shared" si="239"/>
        <v>1057.3252609400001</v>
      </c>
      <c r="T37" s="109">
        <f t="shared" si="239"/>
        <v>941.67755242999999</v>
      </c>
      <c r="U37" s="109">
        <f t="shared" si="239"/>
        <v>969.45084122000003</v>
      </c>
      <c r="V37" s="109">
        <f t="shared" si="239"/>
        <v>1046.4590720799999</v>
      </c>
      <c r="W37" s="109">
        <f t="shared" si="239"/>
        <v>1184.5016334000002</v>
      </c>
      <c r="X37" s="109">
        <f t="shared" si="239"/>
        <v>1061.7377550199999</v>
      </c>
      <c r="Y37" s="109">
        <f t="shared" si="239"/>
        <v>1031.7089744399998</v>
      </c>
      <c r="Z37" s="109">
        <f t="shared" si="239"/>
        <v>1164.7922354900002</v>
      </c>
      <c r="AA37" s="117">
        <f t="shared" si="239"/>
        <v>1327.1944628800002</v>
      </c>
      <c r="AB37" s="109">
        <f>+SUM(AB38:AB40)</f>
        <v>205.37564220000002</v>
      </c>
      <c r="AC37" s="109">
        <f t="shared" ref="AC37:AG37" si="240">+SUM(AC38:AC40)</f>
        <v>211.02387155000005</v>
      </c>
      <c r="AD37" s="109">
        <f t="shared" si="240"/>
        <v>265.40355069999998</v>
      </c>
      <c r="AE37" s="109">
        <f t="shared" si="240"/>
        <v>266.52931530000001</v>
      </c>
      <c r="AF37" s="109">
        <f t="shared" si="240"/>
        <v>236.761079</v>
      </c>
      <c r="AG37" s="109">
        <f t="shared" si="240"/>
        <v>247.44057199999997</v>
      </c>
      <c r="AH37" s="109">
        <f t="shared" ref="AH37" si="241">+SUM(AH38:AH40)</f>
        <v>228.71589899999998</v>
      </c>
      <c r="AI37" s="109">
        <f t="shared" ref="AI37" si="242">+SUM(AI38:AI40)</f>
        <v>247.06757400000009</v>
      </c>
      <c r="AJ37" s="109">
        <f t="shared" ref="AJ37" si="243">+SUM(AJ38:AJ40)</f>
        <v>278.2710670714759</v>
      </c>
      <c r="AK37" s="109">
        <f t="shared" ref="AK37:AL37" si="244">+SUM(AK38:AK40)</f>
        <v>288.09422900078062</v>
      </c>
      <c r="AL37" s="109">
        <f t="shared" si="244"/>
        <v>311.25933033115416</v>
      </c>
      <c r="AM37" s="109">
        <f t="shared" ref="AM37" si="245">+SUM(AM38:AM40)</f>
        <v>405.7533911836374</v>
      </c>
      <c r="AN37" s="109">
        <f t="shared" ref="AN37" si="246">+SUM(AN38:AN40)</f>
        <v>225.60749745461175</v>
      </c>
      <c r="AO37" s="109">
        <f t="shared" ref="AO37" si="247">+SUM(AO38:AO40)</f>
        <v>259.25175009062076</v>
      </c>
      <c r="AP37" s="109">
        <f t="shared" ref="AP37:AQ37" si="248">+SUM(AP38:AP40)</f>
        <v>279.54245594386566</v>
      </c>
      <c r="AQ37" s="109">
        <f t="shared" si="248"/>
        <v>313.70692448112408</v>
      </c>
      <c r="AR37" s="109">
        <f t="shared" ref="AR37" si="249">+SUM(AR38:AR40)</f>
        <v>240.70441507020024</v>
      </c>
      <c r="AS37" s="109">
        <f t="shared" ref="AS37" si="250">+SUM(AS38:AS40)</f>
        <v>238.98425429570591</v>
      </c>
      <c r="AT37" s="109">
        <f t="shared" ref="AT37" si="251">+SUM(AT38:AT40)</f>
        <v>241.57367969343971</v>
      </c>
      <c r="AU37" s="109">
        <f t="shared" ref="AU37:AV37" si="252">+SUM(AU38:AU40)</f>
        <v>305.29641222502016</v>
      </c>
      <c r="AV37" s="109">
        <f t="shared" si="252"/>
        <v>240.9195188197192</v>
      </c>
      <c r="AW37" s="109">
        <f t="shared" ref="AW37" si="253">+SUM(AW38:AW40)</f>
        <v>241.00724645603992</v>
      </c>
      <c r="AX37" s="109">
        <f t="shared" ref="AX37" si="254">+SUM(AX38:AX40)</f>
        <v>267.23626506345147</v>
      </c>
      <c r="AY37" s="109">
        <f t="shared" ref="AY37" si="255">+SUM(AY38:AY40)</f>
        <v>478.07504436620115</v>
      </c>
      <c r="AZ37" s="109">
        <f t="shared" ref="AZ37:BA37" si="256">+SUM(AZ38:AZ40)</f>
        <v>245.04761500000001</v>
      </c>
      <c r="BA37" s="109">
        <f t="shared" si="256"/>
        <v>259.63590684000002</v>
      </c>
      <c r="BB37" s="109">
        <f t="shared" ref="BB37" si="257">+SUM(BB38:BB40)</f>
        <v>314.22500897999998</v>
      </c>
      <c r="BC37" s="109">
        <f t="shared" ref="BC37" si="258">+SUM(BC38:BC40)</f>
        <v>263.23879873999999</v>
      </c>
      <c r="BD37" s="109">
        <f t="shared" ref="BD37" si="259">+SUM(BD38:BD40)</f>
        <v>268.04358360000003</v>
      </c>
      <c r="BE37" s="109">
        <f t="shared" ref="BE37:BF37" si="260">+SUM(BE38:BE40)</f>
        <v>268.99483332</v>
      </c>
      <c r="BF37" s="109">
        <f t="shared" si="260"/>
        <v>266.80601581999997</v>
      </c>
      <c r="BG37" s="109">
        <f t="shared" ref="BG37" si="261">+SUM(BG38:BG40)</f>
        <v>374.36060774000009</v>
      </c>
      <c r="BH37" s="109">
        <f t="shared" ref="BH37" si="262">+SUM(BH38:BH40)</f>
        <v>270.90224469999998</v>
      </c>
      <c r="BI37" s="109">
        <f t="shared" ref="BI37" si="263">+SUM(BI38:BI40)</f>
        <v>275.22690597999997</v>
      </c>
      <c r="BJ37" s="109">
        <f t="shared" ref="BJ37:BK37" si="264">+SUM(BJ38:BJ40)</f>
        <v>272.98155925000003</v>
      </c>
      <c r="BK37" s="109">
        <f t="shared" si="264"/>
        <v>509.11679571000002</v>
      </c>
      <c r="BL37" s="109">
        <f t="shared" ref="BL37" si="265">+SUM(BL38:BL40)</f>
        <v>284.62631886000003</v>
      </c>
      <c r="BM37" s="109">
        <f t="shared" ref="BM37" si="266">+SUM(BM38:BM40)</f>
        <v>299.49239473</v>
      </c>
      <c r="BN37" s="109">
        <f t="shared" ref="BN37" si="267">+SUM(BN38:BN40)</f>
        <v>357.55883884000002</v>
      </c>
      <c r="BO37" s="109">
        <f t="shared" ref="BO37:BP37" si="268">+SUM(BO38:BO40)</f>
        <v>316.01415788999998</v>
      </c>
      <c r="BP37" s="109">
        <f t="shared" si="268"/>
        <v>302.69602508999998</v>
      </c>
      <c r="BQ37" s="109">
        <f t="shared" ref="BQ37" si="269">+SUM(BQ38:BQ40)</f>
        <v>350.74065824000002</v>
      </c>
      <c r="BR37" s="109">
        <f t="shared" ref="BR37" si="270">+SUM(BR38:BR40)</f>
        <v>331.95308718000001</v>
      </c>
      <c r="BS37" s="109">
        <f t="shared" ref="BS37" si="271">+SUM(BS38:BS40)</f>
        <v>397.93519701000008</v>
      </c>
      <c r="BT37" s="109">
        <f t="shared" ref="BT37:BU37" si="272">+SUM(BT38:BT40)</f>
        <v>316.57078788999996</v>
      </c>
      <c r="BU37" s="109">
        <f t="shared" si="272"/>
        <v>320.95447956000004</v>
      </c>
      <c r="BV37" s="109">
        <f t="shared" ref="BV37" si="273">+SUM(BV38:BV40)</f>
        <v>322.75244383999996</v>
      </c>
      <c r="BW37" s="109">
        <f t="shared" ref="BW37" si="274">+SUM(BW38:BW40)</f>
        <v>540.79471000000001</v>
      </c>
      <c r="BX37" s="109">
        <f t="shared" ref="BX37" si="275">+SUM(BX38:BX40)</f>
        <v>332.07940707</v>
      </c>
      <c r="BY37" s="109">
        <f t="shared" ref="BY37:BZ37" si="276">+SUM(BY38:BY40)</f>
        <v>335.31004030999998</v>
      </c>
      <c r="BZ37" s="109">
        <f t="shared" si="276"/>
        <v>394.34830764000003</v>
      </c>
      <c r="CA37" s="109">
        <f t="shared" ref="CA37" si="277">+SUM(CA38:CA40)</f>
        <v>341.22567387999999</v>
      </c>
      <c r="CB37" s="109">
        <f t="shared" ref="CB37" si="278">+SUM(CB38:CB40)</f>
        <v>341.66603999</v>
      </c>
      <c r="CC37" s="109">
        <f t="shared" ref="CC37" si="279">+SUM(CC38:CC40)</f>
        <v>348.81726056999997</v>
      </c>
      <c r="CD37" s="109">
        <f t="shared" ref="CD37:CE37" si="280">+SUM(CD38:CD40)</f>
        <v>344.74406154000002</v>
      </c>
      <c r="CE37" s="109">
        <f t="shared" si="280"/>
        <v>453.92947937999998</v>
      </c>
      <c r="CF37" s="109">
        <f t="shared" ref="CF37" si="281">+SUM(CF38:CF40)</f>
        <v>366.11869457000006</v>
      </c>
      <c r="CG37" s="109">
        <f t="shared" ref="CG37" si="282">+SUM(CG38:CG40)</f>
        <v>362.38787560999998</v>
      </c>
      <c r="CH37" s="109">
        <f t="shared" ref="CH37" si="283">+SUM(CH38:CH40)</f>
        <v>356.59416698000001</v>
      </c>
      <c r="CI37" s="117">
        <f t="shared" ref="CI37" si="284">+SUM(CI38:CI40)</f>
        <v>608.21242029000007</v>
      </c>
    </row>
    <row r="38" spans="1:87">
      <c r="A38" s="86">
        <v>2151</v>
      </c>
      <c r="B38" s="88" t="s">
        <v>36</v>
      </c>
      <c r="C38" s="84">
        <f>+SUM(AB38:AM38)</f>
        <v>2348.4529747537149</v>
      </c>
      <c r="D38" s="84">
        <f>+SUM(AN38:AY38)</f>
        <v>2414.9041849999999</v>
      </c>
      <c r="E38" s="84">
        <f>+SUM(AZ38:BK38)</f>
        <v>2687.9991530000002</v>
      </c>
      <c r="F38" s="84">
        <f>+SUM(BL38:BW38)</f>
        <v>3129.060277</v>
      </c>
      <c r="G38" s="118">
        <f>+SUM(BX38:CI38)</f>
        <v>3529.3674076299999</v>
      </c>
      <c r="H38" s="84">
        <f t="shared" ref="H38:H41" si="285">+SUM(AB38:AD38)</f>
        <v>517.25175300000001</v>
      </c>
      <c r="I38" s="84">
        <f t="shared" ref="I38:I41" si="286">+SUM(AE38:AG38)</f>
        <v>492.88600000000002</v>
      </c>
      <c r="J38" s="84">
        <f t="shared" ref="J38:J41" si="287">+SUM(AH38:AJ38)</f>
        <v>554.25683907147595</v>
      </c>
      <c r="K38" s="84">
        <f t="shared" ref="K38:K41" si="288">+SUM(AK38:AM38)</f>
        <v>784.05838268223886</v>
      </c>
      <c r="L38" s="84">
        <f>+SUM(AN38:AP38)</f>
        <v>560.23342548909818</v>
      </c>
      <c r="M38" s="84">
        <f>+SUM(AQ38:AS38)</f>
        <v>525.70168084703016</v>
      </c>
      <c r="N38" s="84">
        <f>+SUM(AT38:AV38)</f>
        <v>595.14141553817899</v>
      </c>
      <c r="O38" s="84">
        <f>+SUM(AW38:AY38)</f>
        <v>733.82766312569265</v>
      </c>
      <c r="P38" s="84">
        <f>+SUM(AZ38:BB38)</f>
        <v>612.34567000000004</v>
      </c>
      <c r="Q38" s="84">
        <f>+SUM(BC38:BE38)</f>
        <v>599.29164800000001</v>
      </c>
      <c r="R38" s="84">
        <f>+SUM(BF38:BH38)</f>
        <v>674.84232799999995</v>
      </c>
      <c r="S38" s="84">
        <f>+SUM(BI38:BK38)</f>
        <v>801.51950699999998</v>
      </c>
      <c r="T38" s="84">
        <f>+SUM(BL38:BN38)</f>
        <v>721.46390799999995</v>
      </c>
      <c r="U38" s="84">
        <f>+SUM(BO38:BQ38)</f>
        <v>691.24037399999997</v>
      </c>
      <c r="V38" s="84">
        <f>+SUM(BR38:BT38)</f>
        <v>811.912646</v>
      </c>
      <c r="W38" s="84">
        <f>+SUM(BU38:BW38)</f>
        <v>904.44334900000001</v>
      </c>
      <c r="X38" s="84">
        <f>+SUM(BX38:BZ38)</f>
        <v>819.43878399999994</v>
      </c>
      <c r="Y38" s="84">
        <f>+SUM(CA38:CC38)</f>
        <v>793.9038589999999</v>
      </c>
      <c r="Z38" s="84">
        <f>+SUM(CD38:CF38)</f>
        <v>885.83987352999998</v>
      </c>
      <c r="AA38" s="118">
        <f>+SUM(CG38:CI38)</f>
        <v>1030.1848911000002</v>
      </c>
      <c r="AB38" s="109">
        <v>158.018619</v>
      </c>
      <c r="AC38" s="109">
        <v>157.78755500000003</v>
      </c>
      <c r="AD38" s="109">
        <v>201.44557900000001</v>
      </c>
      <c r="AE38" s="109">
        <v>163.46600000000001</v>
      </c>
      <c r="AF38" s="109">
        <v>167.17000000000002</v>
      </c>
      <c r="AG38" s="109">
        <v>162.25</v>
      </c>
      <c r="AH38" s="109">
        <v>167.94</v>
      </c>
      <c r="AI38" s="109">
        <v>171.22</v>
      </c>
      <c r="AJ38" s="109">
        <v>215.09683907147593</v>
      </c>
      <c r="AK38" s="109">
        <v>229.84363400078058</v>
      </c>
      <c r="AL38" s="109">
        <v>239.4832004144875</v>
      </c>
      <c r="AM38" s="109">
        <v>314.73154826697078</v>
      </c>
      <c r="AN38" s="109">
        <v>172.58879761461176</v>
      </c>
      <c r="AO38" s="109">
        <v>172.65432293062076</v>
      </c>
      <c r="AP38" s="109">
        <v>214.99030494386562</v>
      </c>
      <c r="AQ38" s="109">
        <v>172.60071848112409</v>
      </c>
      <c r="AR38" s="109">
        <v>175.24210107020022</v>
      </c>
      <c r="AS38" s="109">
        <v>177.85886129570591</v>
      </c>
      <c r="AT38" s="109">
        <v>177.70761969343971</v>
      </c>
      <c r="AU38" s="109">
        <v>234.86803202502014</v>
      </c>
      <c r="AV38" s="109">
        <v>182.56576381971917</v>
      </c>
      <c r="AW38" s="109">
        <v>175.5749723960399</v>
      </c>
      <c r="AX38" s="109">
        <v>206.23812472345151</v>
      </c>
      <c r="AY38" s="109">
        <v>352.01456600620122</v>
      </c>
      <c r="AZ38" s="109">
        <v>185.08771899999999</v>
      </c>
      <c r="BA38" s="109">
        <v>195.27079599999999</v>
      </c>
      <c r="BB38" s="109">
        <v>231.987155</v>
      </c>
      <c r="BC38" s="109">
        <v>196.727654</v>
      </c>
      <c r="BD38" s="109">
        <v>204.23263</v>
      </c>
      <c r="BE38" s="109">
        <v>198.33136400000001</v>
      </c>
      <c r="BF38" s="109">
        <v>199.98387199999999</v>
      </c>
      <c r="BG38" s="109">
        <v>274.10568000000001</v>
      </c>
      <c r="BH38" s="109">
        <v>200.75277599999998</v>
      </c>
      <c r="BI38" s="109">
        <v>206.12661</v>
      </c>
      <c r="BJ38" s="109">
        <v>205.52768399999999</v>
      </c>
      <c r="BK38" s="109">
        <v>389.86521299999998</v>
      </c>
      <c r="BL38" s="109">
        <v>222.133836</v>
      </c>
      <c r="BM38" s="109">
        <v>228.03328500000001</v>
      </c>
      <c r="BN38" s="109">
        <v>271.29678699999999</v>
      </c>
      <c r="BO38" s="109">
        <v>226.25778600000001</v>
      </c>
      <c r="BP38" s="109">
        <v>227.09099999999998</v>
      </c>
      <c r="BQ38" s="109">
        <v>237.89158800000001</v>
      </c>
      <c r="BR38" s="109">
        <v>253.68713199999999</v>
      </c>
      <c r="BS38" s="109">
        <v>314.77445400000005</v>
      </c>
      <c r="BT38" s="109">
        <v>243.45106000000001</v>
      </c>
      <c r="BU38" s="109">
        <v>242.052682</v>
      </c>
      <c r="BV38" s="109">
        <v>244.39066700000001</v>
      </c>
      <c r="BW38" s="109">
        <v>418</v>
      </c>
      <c r="BX38" s="109">
        <v>256.155574</v>
      </c>
      <c r="BY38" s="109">
        <v>253.28570999999999</v>
      </c>
      <c r="BZ38" s="109">
        <v>309.9975</v>
      </c>
      <c r="CA38" s="109">
        <v>262.64292899999998</v>
      </c>
      <c r="CB38" s="109">
        <v>264.14254399999999</v>
      </c>
      <c r="CC38" s="109">
        <v>267.11838599999999</v>
      </c>
      <c r="CD38" s="109">
        <v>269.78588332999999</v>
      </c>
      <c r="CE38" s="109">
        <v>335.82803710000002</v>
      </c>
      <c r="CF38" s="109">
        <v>280.22595310000003</v>
      </c>
      <c r="CG38" s="109">
        <v>278.87214160000002</v>
      </c>
      <c r="CH38" s="109">
        <v>282.91274950000002</v>
      </c>
      <c r="CI38" s="117">
        <v>468.4</v>
      </c>
    </row>
    <row r="39" spans="1:87">
      <c r="A39" s="86">
        <v>2152</v>
      </c>
      <c r="B39" s="88" t="s">
        <v>37</v>
      </c>
      <c r="C39" s="84">
        <f>+SUM(AB39:AM39)</f>
        <v>285.19392599999998</v>
      </c>
      <c r="D39" s="84">
        <f>+SUM(AN39:AY39)</f>
        <v>336.11983960000003</v>
      </c>
      <c r="E39" s="84">
        <f>+SUM(AZ39:BK39)</f>
        <v>267.51954590000003</v>
      </c>
      <c r="F39" s="84">
        <f>+SUM(BL39:BW39)</f>
        <v>322.76559112000001</v>
      </c>
      <c r="G39" s="118">
        <f>+SUM(BX39:CI39)</f>
        <v>347.15698084999997</v>
      </c>
      <c r="H39" s="84">
        <f t="shared" si="285"/>
        <v>46.849867000000003</v>
      </c>
      <c r="I39" s="84">
        <f t="shared" si="286"/>
        <v>117.40272599999997</v>
      </c>
      <c r="J39" s="84">
        <f t="shared" si="287"/>
        <v>54.861244999999997</v>
      </c>
      <c r="K39" s="84">
        <f t="shared" si="288"/>
        <v>66.080088000000018</v>
      </c>
      <c r="L39" s="84">
        <f>+SUM(AN39:AP39)</f>
        <v>81.918157000000008</v>
      </c>
      <c r="M39" s="84">
        <f>+SUM(AQ39:AS39)</f>
        <v>127.44011400000001</v>
      </c>
      <c r="N39" s="84">
        <f>+SUM(AT39:AV39)</f>
        <v>57.026733200000002</v>
      </c>
      <c r="O39" s="84">
        <f>+SUM(AW39:AY39)</f>
        <v>69.734835399999994</v>
      </c>
      <c r="P39" s="84">
        <f>+SUM(AZ39:BB39)</f>
        <v>52.546666999999999</v>
      </c>
      <c r="Q39" s="84">
        <f>+SUM(BC39:BE39)</f>
        <v>66.144478000000007</v>
      </c>
      <c r="R39" s="84">
        <f>+SUM(BF39:BH39)</f>
        <v>72.142884000000009</v>
      </c>
      <c r="S39" s="84">
        <f>+SUM(BI39:BK39)</f>
        <v>76.685516899999996</v>
      </c>
      <c r="T39" s="84">
        <f>+SUM(BL39:BN39)</f>
        <v>57.620542890000003</v>
      </c>
      <c r="U39" s="84">
        <f>+SUM(BO39:BQ39)</f>
        <v>100.29708119999998</v>
      </c>
      <c r="V39" s="84">
        <f>+SUM(BR39:BT39)</f>
        <v>77.788762459999987</v>
      </c>
      <c r="W39" s="84">
        <f>+SUM(BU39:BW39)</f>
        <v>87.05920457000002</v>
      </c>
      <c r="X39" s="84">
        <f>+SUM(BX39:BZ39)</f>
        <v>74.325117349999999</v>
      </c>
      <c r="Y39" s="84">
        <f>+SUM(CA39:CC39)</f>
        <v>69.618740400000007</v>
      </c>
      <c r="Z39" s="84">
        <f>+SUM(CD39:CF39)</f>
        <v>116.95000000000002</v>
      </c>
      <c r="AA39" s="118">
        <f>+SUM(CG39:CI39)</f>
        <v>86.263123100000001</v>
      </c>
      <c r="AB39" s="109">
        <v>14.050578</v>
      </c>
      <c r="AC39" s="109">
        <v>17.241542000000003</v>
      </c>
      <c r="AD39" s="109">
        <v>15.557746999999999</v>
      </c>
      <c r="AE39" s="109">
        <v>53.80940300000001</v>
      </c>
      <c r="AF39" s="109">
        <v>18.038707999999978</v>
      </c>
      <c r="AG39" s="109">
        <v>45.554614999999984</v>
      </c>
      <c r="AH39" s="109">
        <v>16.51580400000001</v>
      </c>
      <c r="AI39" s="109">
        <v>21.581213000000012</v>
      </c>
      <c r="AJ39" s="109">
        <v>16.764227999999974</v>
      </c>
      <c r="AK39" s="109">
        <v>16.730595000000022</v>
      </c>
      <c r="AL39" s="109">
        <v>16.75189000000001</v>
      </c>
      <c r="AM39" s="109">
        <v>32.597602999999985</v>
      </c>
      <c r="AN39" s="109">
        <v>16.349943</v>
      </c>
      <c r="AO39" s="109">
        <v>49.108223000000002</v>
      </c>
      <c r="AP39" s="109">
        <v>16.459990999999999</v>
      </c>
      <c r="AQ39" s="109">
        <v>90.080706000000006</v>
      </c>
      <c r="AR39" s="109">
        <v>20.297329999999999</v>
      </c>
      <c r="AS39" s="109">
        <v>17.062078</v>
      </c>
      <c r="AT39" s="109">
        <v>17.2012</v>
      </c>
      <c r="AU39" s="109">
        <v>22.399471200000001</v>
      </c>
      <c r="AV39" s="109">
        <v>17.426062000000002</v>
      </c>
      <c r="AW39" s="109">
        <v>17.410654399999999</v>
      </c>
      <c r="AX39" s="109">
        <v>17.681377000000001</v>
      </c>
      <c r="AY39" s="109">
        <v>34.642803999999998</v>
      </c>
      <c r="AZ39" s="109">
        <v>17.674461000000001</v>
      </c>
      <c r="BA39" s="109">
        <v>17.274222000000002</v>
      </c>
      <c r="BB39" s="109">
        <v>17.597984</v>
      </c>
      <c r="BC39" s="109">
        <v>18.661287999999999</v>
      </c>
      <c r="BD39" s="109">
        <v>18.164207000000001</v>
      </c>
      <c r="BE39" s="109">
        <v>29.318982999999999</v>
      </c>
      <c r="BF39" s="109">
        <v>19.272991999999999</v>
      </c>
      <c r="BG39" s="109">
        <v>32.901459000000003</v>
      </c>
      <c r="BH39" s="109">
        <v>19.968433000000001</v>
      </c>
      <c r="BI39" s="109">
        <v>19.073689999999999</v>
      </c>
      <c r="BJ39" s="109">
        <v>19.466809999999999</v>
      </c>
      <c r="BK39" s="109">
        <v>38.145016900000002</v>
      </c>
      <c r="BL39" s="109">
        <v>18.9883691</v>
      </c>
      <c r="BM39" s="109">
        <v>19.010049689999999</v>
      </c>
      <c r="BN39" s="109">
        <v>19.622124100000001</v>
      </c>
      <c r="BO39" s="109">
        <v>19.96725309</v>
      </c>
      <c r="BP39" s="109">
        <v>20.12465662999999</v>
      </c>
      <c r="BQ39" s="109">
        <v>60.20517147999999</v>
      </c>
      <c r="BR39" s="109">
        <v>30.492863589999985</v>
      </c>
      <c r="BS39" s="109">
        <v>25.32273342000002</v>
      </c>
      <c r="BT39" s="109">
        <v>21.973165449999982</v>
      </c>
      <c r="BU39" s="109">
        <v>22.71171436000003</v>
      </c>
      <c r="BV39" s="109">
        <v>23.80278020999998</v>
      </c>
      <c r="BW39" s="109">
        <v>40.544710000000002</v>
      </c>
      <c r="BX39" s="109">
        <v>24.301673529999999</v>
      </c>
      <c r="BY39" s="109">
        <v>24.897291710000001</v>
      </c>
      <c r="BZ39" s="109">
        <v>25.12615211</v>
      </c>
      <c r="CA39" s="109">
        <v>22.849863920000004</v>
      </c>
      <c r="CB39" s="109">
        <v>24.157618069999998</v>
      </c>
      <c r="CC39" s="109">
        <v>22.611258410000005</v>
      </c>
      <c r="CD39" s="109">
        <v>24.45</v>
      </c>
      <c r="CE39" s="109">
        <v>63.070000000000007</v>
      </c>
      <c r="CF39" s="109">
        <v>29.43</v>
      </c>
      <c r="CG39" s="109">
        <v>24.821364259999996</v>
      </c>
      <c r="CH39" s="109">
        <v>22.802033859999995</v>
      </c>
      <c r="CI39" s="117">
        <v>38.639724980000011</v>
      </c>
    </row>
    <row r="40" spans="1:87">
      <c r="A40" s="86">
        <v>2153</v>
      </c>
      <c r="B40" s="88" t="s">
        <v>38</v>
      </c>
      <c r="C40" s="84">
        <f>+SUM(AB40:AM40)</f>
        <v>558.04862058333333</v>
      </c>
      <c r="D40" s="84">
        <f>+SUM(AN40:AY40)</f>
        <v>580.88143935999994</v>
      </c>
      <c r="E40" s="84">
        <f>+SUM(AZ40:BK40)</f>
        <v>633.06117677999998</v>
      </c>
      <c r="F40" s="84">
        <f>+SUM(BL40:BW40)</f>
        <v>690.26323101000003</v>
      </c>
      <c r="G40" s="118">
        <f>+SUM(BX40:CI40)</f>
        <v>708.90903935000006</v>
      </c>
      <c r="H40" s="84">
        <f t="shared" si="285"/>
        <v>117.70144445</v>
      </c>
      <c r="I40" s="84">
        <f t="shared" si="286"/>
        <v>140.44224030000001</v>
      </c>
      <c r="J40" s="84">
        <f t="shared" si="287"/>
        <v>144.93645600000005</v>
      </c>
      <c r="K40" s="84">
        <f t="shared" si="288"/>
        <v>154.96847983333333</v>
      </c>
      <c r="L40" s="84">
        <f>+SUM(AN40:AP40)</f>
        <v>122.25012100000001</v>
      </c>
      <c r="M40" s="84">
        <f>+SUM(AQ40:AS40)</f>
        <v>140.25379899999996</v>
      </c>
      <c r="N40" s="84">
        <f>+SUM(AT40:AV40)</f>
        <v>135.62146200000001</v>
      </c>
      <c r="O40" s="84">
        <f>+SUM(AW40:AY40)</f>
        <v>182.75605735999997</v>
      </c>
      <c r="P40" s="84">
        <f>+SUM(AZ40:BB40)</f>
        <v>154.01619382000001</v>
      </c>
      <c r="Q40" s="84">
        <f>+SUM(BC40:BE40)</f>
        <v>134.84108965999999</v>
      </c>
      <c r="R40" s="84">
        <f>+SUM(BF40:BH40)</f>
        <v>165.08365626</v>
      </c>
      <c r="S40" s="84">
        <f>+SUM(BI40:BK40)</f>
        <v>179.12023704000003</v>
      </c>
      <c r="T40" s="84">
        <f>+SUM(BL40:BN40)</f>
        <v>162.59310154000002</v>
      </c>
      <c r="U40" s="84">
        <f>+SUM(BO40:BQ40)</f>
        <v>177.91338602000002</v>
      </c>
      <c r="V40" s="84">
        <f>+SUM(BR40:BT40)</f>
        <v>156.75766361999999</v>
      </c>
      <c r="W40" s="84">
        <f>+SUM(BU40:BW40)</f>
        <v>192.99907983000003</v>
      </c>
      <c r="X40" s="84">
        <f>+SUM(BX40:BZ40)</f>
        <v>167.97385366999998</v>
      </c>
      <c r="Y40" s="84">
        <f>+SUM(CA40:CC40)</f>
        <v>168.18637504</v>
      </c>
      <c r="Z40" s="84">
        <f>+SUM(CD40:CF40)</f>
        <v>162.00236196000003</v>
      </c>
      <c r="AA40" s="118">
        <f>+SUM(CG40:CI40)</f>
        <v>210.74644868000001</v>
      </c>
      <c r="AB40" s="109">
        <v>33.306445199999999</v>
      </c>
      <c r="AC40" s="109">
        <v>35.99477455000001</v>
      </c>
      <c r="AD40" s="109">
        <v>48.400224699999995</v>
      </c>
      <c r="AE40" s="109">
        <v>49.253912299999996</v>
      </c>
      <c r="AF40" s="109">
        <v>51.552371000000008</v>
      </c>
      <c r="AG40" s="109">
        <v>39.635956999999998</v>
      </c>
      <c r="AH40" s="109">
        <v>44.260094999999986</v>
      </c>
      <c r="AI40" s="109">
        <v>54.266361000000067</v>
      </c>
      <c r="AJ40" s="109">
        <v>46.409999999999989</v>
      </c>
      <c r="AK40" s="109">
        <v>41.52</v>
      </c>
      <c r="AL40" s="109">
        <v>55.024239916666666</v>
      </c>
      <c r="AM40" s="109">
        <v>58.424239916666664</v>
      </c>
      <c r="AN40" s="109">
        <v>36.66875684</v>
      </c>
      <c r="AO40" s="109">
        <v>37.489204159999993</v>
      </c>
      <c r="AP40" s="109">
        <v>48.092160000000014</v>
      </c>
      <c r="AQ40" s="109">
        <v>51.025499999999965</v>
      </c>
      <c r="AR40" s="109">
        <v>45.164984000000018</v>
      </c>
      <c r="AS40" s="109">
        <v>44.063314999999989</v>
      </c>
      <c r="AT40" s="109">
        <v>46.664860000000004</v>
      </c>
      <c r="AU40" s="109">
        <v>48.028908999999999</v>
      </c>
      <c r="AV40" s="109">
        <v>40.927693000000019</v>
      </c>
      <c r="AW40" s="109">
        <v>48.021619660000034</v>
      </c>
      <c r="AX40" s="109">
        <v>43.31676333999998</v>
      </c>
      <c r="AY40" s="109">
        <v>91.41767435999995</v>
      </c>
      <c r="AZ40" s="109">
        <v>42.285435000000007</v>
      </c>
      <c r="BA40" s="109">
        <v>47.090888840000005</v>
      </c>
      <c r="BB40" s="109">
        <v>64.639869979999986</v>
      </c>
      <c r="BC40" s="109">
        <v>47.849856740000014</v>
      </c>
      <c r="BD40" s="109">
        <v>45.646746600000007</v>
      </c>
      <c r="BE40" s="109">
        <v>41.34448631999998</v>
      </c>
      <c r="BF40" s="109">
        <v>47.549151819999963</v>
      </c>
      <c r="BG40" s="109">
        <v>67.353468740000068</v>
      </c>
      <c r="BH40" s="109">
        <v>50.181035699999967</v>
      </c>
      <c r="BI40" s="109">
        <v>50.026605979999985</v>
      </c>
      <c r="BJ40" s="109">
        <v>47.987065250000008</v>
      </c>
      <c r="BK40" s="109">
        <v>81.106565810000035</v>
      </c>
      <c r="BL40" s="109">
        <v>43.50411376000001</v>
      </c>
      <c r="BM40" s="109">
        <v>52.449060039999999</v>
      </c>
      <c r="BN40" s="109">
        <v>66.639927740000005</v>
      </c>
      <c r="BO40" s="109">
        <v>69.789118800000011</v>
      </c>
      <c r="BP40" s="109">
        <v>55.480368460000015</v>
      </c>
      <c r="BQ40" s="109">
        <v>52.643898759999992</v>
      </c>
      <c r="BR40" s="109">
        <v>47.773091590000007</v>
      </c>
      <c r="BS40" s="109">
        <v>57.838009589999992</v>
      </c>
      <c r="BT40" s="109">
        <v>51.14656243999999</v>
      </c>
      <c r="BU40" s="109">
        <v>56.190083200000025</v>
      </c>
      <c r="BV40" s="109">
        <v>54.558996629999989</v>
      </c>
      <c r="BW40" s="109">
        <v>82.25</v>
      </c>
      <c r="BX40" s="109">
        <v>51.622159539999998</v>
      </c>
      <c r="BY40" s="109">
        <v>57.127038599999992</v>
      </c>
      <c r="BZ40" s="109">
        <v>59.22465553</v>
      </c>
      <c r="CA40" s="109">
        <v>55.732880959999989</v>
      </c>
      <c r="CB40" s="109">
        <v>53.365877920000003</v>
      </c>
      <c r="CC40" s="109">
        <v>59.087616160000003</v>
      </c>
      <c r="CD40" s="109">
        <v>50.508178210000025</v>
      </c>
      <c r="CE40" s="109">
        <v>55.031442279999993</v>
      </c>
      <c r="CF40" s="109">
        <v>56.462741470000012</v>
      </c>
      <c r="CG40" s="109">
        <v>58.694369749999964</v>
      </c>
      <c r="CH40" s="109">
        <v>50.879383619999999</v>
      </c>
      <c r="CI40" s="117">
        <v>101.17269531000007</v>
      </c>
    </row>
    <row r="41" spans="1:87">
      <c r="A41" s="86">
        <v>216</v>
      </c>
      <c r="B41" s="116" t="s">
        <v>61</v>
      </c>
      <c r="C41" s="84">
        <f>+SUM(AB41:AM41)</f>
        <v>40.964170999999993</v>
      </c>
      <c r="D41" s="84">
        <f>+SUM(AN41:AY41)</f>
        <v>37.809667300000001</v>
      </c>
      <c r="E41" s="84">
        <f>+SUM(AZ41:BK41)</f>
        <v>51.053108599999987</v>
      </c>
      <c r="F41" s="84">
        <f>+SUM(BL41:BW41)</f>
        <v>43.523478300000001</v>
      </c>
      <c r="G41" s="118">
        <f>+SUM(BX41:CI41)</f>
        <v>69.980950620000016</v>
      </c>
      <c r="H41" s="84">
        <f t="shared" si="285"/>
        <v>9.9738810000000004</v>
      </c>
      <c r="I41" s="84">
        <f t="shared" si="286"/>
        <v>10.879367000000002</v>
      </c>
      <c r="J41" s="84">
        <f t="shared" si="287"/>
        <v>13.189365999999998</v>
      </c>
      <c r="K41" s="84">
        <f t="shared" si="288"/>
        <v>6.9215569999999982</v>
      </c>
      <c r="L41" s="84">
        <f>+SUM(AN41:AP41)</f>
        <v>11.615585999999999</v>
      </c>
      <c r="M41" s="84">
        <f>+SUM(AQ41:AS41)</f>
        <v>10.862476000000001</v>
      </c>
      <c r="N41" s="84">
        <f>+SUM(AT41:AV41)</f>
        <v>7.9978303000000004</v>
      </c>
      <c r="O41" s="84">
        <f>+SUM(AW41:AY41)</f>
        <v>7.3337750000000002</v>
      </c>
      <c r="P41" s="84">
        <f>+SUM(AZ41:BB41)</f>
        <v>17.785145999999997</v>
      </c>
      <c r="Q41" s="84">
        <f>+SUM(BC41:BE41)</f>
        <v>10.989905</v>
      </c>
      <c r="R41" s="84">
        <f>+SUM(BF41:BH41)</f>
        <v>11.2049339</v>
      </c>
      <c r="S41" s="84">
        <f>+SUM(BI41:BK41)</f>
        <v>11.0731237</v>
      </c>
      <c r="T41" s="84">
        <f>+SUM(BL41:BN41)</f>
        <v>10.63194741</v>
      </c>
      <c r="U41" s="84">
        <f>+SUM(BO41:BQ41)</f>
        <v>11.080895159999999</v>
      </c>
      <c r="V41" s="84">
        <f>+SUM(BR41:BT41)</f>
        <v>10.942158769999999</v>
      </c>
      <c r="W41" s="84">
        <f>+SUM(BU41:BW41)</f>
        <v>10.868476960000004</v>
      </c>
      <c r="X41" s="84">
        <f>+SUM(BX41:BZ41)</f>
        <v>17.95408724</v>
      </c>
      <c r="Y41" s="84">
        <f>+SUM(CA41:CC41)</f>
        <v>15.881908520000001</v>
      </c>
      <c r="Z41" s="84">
        <f>+SUM(CD41:CF41)</f>
        <v>18.886724470000004</v>
      </c>
      <c r="AA41" s="118">
        <f>+SUM(CG41:CI41)</f>
        <v>17.258230389999994</v>
      </c>
      <c r="AB41" s="109">
        <v>3.0722091499999999</v>
      </c>
      <c r="AC41" s="109">
        <v>3.3016481200000003</v>
      </c>
      <c r="AD41" s="109">
        <v>3.6000237300000002</v>
      </c>
      <c r="AE41" s="109">
        <v>6.2373359999999991</v>
      </c>
      <c r="AF41" s="109">
        <v>3.4085530000000013</v>
      </c>
      <c r="AG41" s="109">
        <v>1.2334780000000016</v>
      </c>
      <c r="AH41" s="109">
        <v>6.2356829999999981</v>
      </c>
      <c r="AI41" s="109">
        <v>3.4872010000000024</v>
      </c>
      <c r="AJ41" s="109">
        <v>3.4664819999999974</v>
      </c>
      <c r="AK41" s="109">
        <v>3.4599190000000011</v>
      </c>
      <c r="AL41" s="109">
        <v>3.4616379999999971</v>
      </c>
      <c r="AM41" s="109">
        <v>0</v>
      </c>
      <c r="AN41" s="109">
        <v>3.6025209999999999</v>
      </c>
      <c r="AO41" s="109">
        <v>4.3454899999999999</v>
      </c>
      <c r="AP41" s="109">
        <v>3.6675749999999998</v>
      </c>
      <c r="AQ41" s="109">
        <v>3.618144</v>
      </c>
      <c r="AR41" s="109">
        <v>0.68746399999999996</v>
      </c>
      <c r="AS41" s="109">
        <v>6.5568679999999997</v>
      </c>
      <c r="AT41" s="109">
        <v>3.6099000000000001</v>
      </c>
      <c r="AU41" s="109">
        <v>3.6877143999999999</v>
      </c>
      <c r="AV41" s="109">
        <v>0.7002159</v>
      </c>
      <c r="AW41" s="109">
        <v>0</v>
      </c>
      <c r="AX41" s="109">
        <v>3.396763</v>
      </c>
      <c r="AY41" s="109">
        <v>3.9370120000000002</v>
      </c>
      <c r="AZ41" s="109">
        <v>3.5647310000000001</v>
      </c>
      <c r="BA41" s="109">
        <v>3.628145</v>
      </c>
      <c r="BB41" s="109">
        <v>10.592269999999999</v>
      </c>
      <c r="BC41" s="109">
        <v>3.6730239999999998</v>
      </c>
      <c r="BD41" s="109">
        <v>3.660406</v>
      </c>
      <c r="BE41" s="109">
        <v>3.6564749999999999</v>
      </c>
      <c r="BF41" s="109">
        <v>3.652933</v>
      </c>
      <c r="BG41" s="109">
        <v>3.7376710000000002</v>
      </c>
      <c r="BH41" s="109">
        <v>3.8143299000000002</v>
      </c>
      <c r="BI41" s="109">
        <v>3.6478869999999999</v>
      </c>
      <c r="BJ41" s="109">
        <v>0.61639900000000003</v>
      </c>
      <c r="BK41" s="109">
        <v>6.8088376999999998</v>
      </c>
      <c r="BL41" s="109">
        <v>3.5504079699999997</v>
      </c>
      <c r="BM41" s="109">
        <v>3.5450677799999997</v>
      </c>
      <c r="BN41" s="109">
        <v>3.536471660000001</v>
      </c>
      <c r="BO41" s="109">
        <v>3.7239815599999999</v>
      </c>
      <c r="BP41" s="109">
        <v>3.717156199999998</v>
      </c>
      <c r="BQ41" s="109">
        <v>3.6397574000000006</v>
      </c>
      <c r="BR41" s="109">
        <v>3.6974821400000017</v>
      </c>
      <c r="BS41" s="109">
        <v>3.6402432699999991</v>
      </c>
      <c r="BT41" s="109">
        <v>3.604433359999998</v>
      </c>
      <c r="BU41" s="109">
        <v>3.5835544400000003</v>
      </c>
      <c r="BV41" s="109">
        <v>3.5390025200000039</v>
      </c>
      <c r="BW41" s="109">
        <v>3.7459199999999999</v>
      </c>
      <c r="BX41" s="109">
        <v>5.7570254900000002</v>
      </c>
      <c r="BY41" s="109">
        <v>6.2365735400000002</v>
      </c>
      <c r="BZ41" s="109">
        <v>5.9604882099999994</v>
      </c>
      <c r="CA41" s="109">
        <v>5.0999537899999998</v>
      </c>
      <c r="CB41" s="109">
        <v>5.2957593800000025</v>
      </c>
      <c r="CC41" s="109">
        <v>5.4861953499999991</v>
      </c>
      <c r="CD41" s="109">
        <v>6.3925931600000006</v>
      </c>
      <c r="CE41" s="109">
        <v>6.3726526799999998</v>
      </c>
      <c r="CF41" s="109">
        <v>6.1214786300000039</v>
      </c>
      <c r="CG41" s="109">
        <v>6.1084946099999966</v>
      </c>
      <c r="CH41" s="109">
        <v>5.37387573</v>
      </c>
      <c r="CI41" s="117">
        <v>5.7758600499999995</v>
      </c>
    </row>
    <row r="42" spans="1:87">
      <c r="A42" s="86"/>
      <c r="B42" s="94"/>
      <c r="G42" s="85"/>
      <c r="AA42" s="85"/>
      <c r="CI42" s="85"/>
    </row>
    <row r="43" spans="1:87">
      <c r="A43" s="86"/>
      <c r="B43" s="94"/>
      <c r="G43" s="85"/>
      <c r="AA43" s="85"/>
      <c r="CI43" s="85"/>
    </row>
    <row r="44" spans="1:87">
      <c r="A44" s="89">
        <v>22</v>
      </c>
      <c r="B44" s="5" t="s">
        <v>186</v>
      </c>
      <c r="C44" s="82">
        <f t="shared" ref="C44:AA44" si="289">+C45+C49+C50</f>
        <v>9615.4787423766666</v>
      </c>
      <c r="D44" s="82">
        <f t="shared" si="289"/>
        <v>12045.000407510001</v>
      </c>
      <c r="E44" s="82">
        <f t="shared" si="289"/>
        <v>12255.85530028</v>
      </c>
      <c r="F44" s="82">
        <f t="shared" si="289"/>
        <v>10920.368243680001</v>
      </c>
      <c r="G44" s="83">
        <f t="shared" si="289"/>
        <v>12060.941054998355</v>
      </c>
      <c r="H44" s="82">
        <f t="shared" si="289"/>
        <v>1944.2617319000003</v>
      </c>
      <c r="I44" s="82">
        <f t="shared" si="289"/>
        <v>2213.2958138900003</v>
      </c>
      <c r="J44" s="82">
        <f t="shared" si="289"/>
        <v>2169.3296090400013</v>
      </c>
      <c r="K44" s="82">
        <f t="shared" si="289"/>
        <v>3288.5915875466653</v>
      </c>
      <c r="L44" s="82">
        <f t="shared" si="289"/>
        <v>2182.4091140000005</v>
      </c>
      <c r="M44" s="82">
        <f t="shared" si="289"/>
        <v>2621.5488222100003</v>
      </c>
      <c r="N44" s="82">
        <f t="shared" si="289"/>
        <v>2745.5762104900004</v>
      </c>
      <c r="O44" s="82">
        <f t="shared" si="289"/>
        <v>4495.4662608099998</v>
      </c>
      <c r="P44" s="82">
        <f t="shared" si="289"/>
        <v>2302.0602425699999</v>
      </c>
      <c r="Q44" s="82">
        <f t="shared" si="289"/>
        <v>2635.3819573300007</v>
      </c>
      <c r="R44" s="82">
        <f t="shared" si="289"/>
        <v>3136.2149336800007</v>
      </c>
      <c r="S44" s="82">
        <f t="shared" si="289"/>
        <v>4182.1981667</v>
      </c>
      <c r="T44" s="82">
        <f t="shared" si="289"/>
        <v>2049.2543225200002</v>
      </c>
      <c r="U44" s="82">
        <f t="shared" si="289"/>
        <v>2733.1334234800015</v>
      </c>
      <c r="V44" s="82">
        <f t="shared" si="289"/>
        <v>2328.8161350299997</v>
      </c>
      <c r="W44" s="82">
        <f t="shared" si="289"/>
        <v>3809.1643626500008</v>
      </c>
      <c r="X44" s="82">
        <f t="shared" si="289"/>
        <v>2161.6119518999999</v>
      </c>
      <c r="Y44" s="82">
        <f t="shared" si="289"/>
        <v>2212.81174444</v>
      </c>
      <c r="Z44" s="82">
        <f t="shared" si="289"/>
        <v>2876.9025828983577</v>
      </c>
      <c r="AA44" s="83">
        <f t="shared" si="289"/>
        <v>4809.6147757599974</v>
      </c>
      <c r="AB44" s="79">
        <f t="shared" ref="AB44:AT44" si="290">+AB45+AB49+AB50</f>
        <v>700.14053315000001</v>
      </c>
      <c r="AC44" s="79">
        <f t="shared" si="290"/>
        <v>520.93010824999988</v>
      </c>
      <c r="AD44" s="79">
        <f t="shared" si="290"/>
        <v>723.19109050000031</v>
      </c>
      <c r="AE44" s="79">
        <f t="shared" si="290"/>
        <v>681.97605077000026</v>
      </c>
      <c r="AF44" s="79">
        <f t="shared" si="290"/>
        <v>655.96971724000036</v>
      </c>
      <c r="AG44" s="79">
        <f t="shared" si="290"/>
        <v>875.35004587999958</v>
      </c>
      <c r="AH44" s="79">
        <f t="shared" si="290"/>
        <v>649.72399293999956</v>
      </c>
      <c r="AI44" s="79">
        <f t="shared" si="290"/>
        <v>799.28484457000093</v>
      </c>
      <c r="AJ44" s="79">
        <f t="shared" si="290"/>
        <v>720.32077153000091</v>
      </c>
      <c r="AK44" s="79">
        <f t="shared" si="290"/>
        <v>947.50936456999875</v>
      </c>
      <c r="AL44" s="79">
        <f t="shared" si="290"/>
        <v>951.64845522333439</v>
      </c>
      <c r="AM44" s="79">
        <f t="shared" si="290"/>
        <v>1389.4337677533322</v>
      </c>
      <c r="AN44" s="79">
        <f t="shared" si="290"/>
        <v>500.14787483000021</v>
      </c>
      <c r="AO44" s="79">
        <f t="shared" si="290"/>
        <v>846.76796687000001</v>
      </c>
      <c r="AP44" s="79">
        <f t="shared" si="290"/>
        <v>835.49327230000017</v>
      </c>
      <c r="AQ44" s="79">
        <f t="shared" si="290"/>
        <v>985.61563024999964</v>
      </c>
      <c r="AR44" s="79">
        <f t="shared" si="290"/>
        <v>791.81847175000053</v>
      </c>
      <c r="AS44" s="79">
        <f t="shared" si="290"/>
        <v>844.11472021000009</v>
      </c>
      <c r="AT44" s="79">
        <f t="shared" si="290"/>
        <v>855.48482465000097</v>
      </c>
      <c r="AU44" s="79">
        <f t="shared" ref="AU44:BZ44" si="291">+AU45+AU49+AU50</f>
        <v>928.12245283999982</v>
      </c>
      <c r="AV44" s="79">
        <f t="shared" si="291"/>
        <v>961.96893299999988</v>
      </c>
      <c r="AW44" s="79">
        <f t="shared" si="291"/>
        <v>1283.263355510001</v>
      </c>
      <c r="AX44" s="79">
        <f t="shared" si="291"/>
        <v>1426.9503225099988</v>
      </c>
      <c r="AY44" s="79">
        <f t="shared" si="291"/>
        <v>1785.2525827899995</v>
      </c>
      <c r="AZ44" s="79">
        <f t="shared" si="291"/>
        <v>469.64272825000023</v>
      </c>
      <c r="BA44" s="79">
        <f t="shared" si="291"/>
        <v>950.79718484000011</v>
      </c>
      <c r="BB44" s="79">
        <f t="shared" si="291"/>
        <v>881.62032947999967</v>
      </c>
      <c r="BC44" s="79">
        <f t="shared" si="291"/>
        <v>945.85732720000101</v>
      </c>
      <c r="BD44" s="79">
        <f t="shared" si="291"/>
        <v>783.95891077000022</v>
      </c>
      <c r="BE44" s="79">
        <f t="shared" si="291"/>
        <v>905.56571935999932</v>
      </c>
      <c r="BF44" s="79">
        <f t="shared" si="291"/>
        <v>971.46713218000116</v>
      </c>
      <c r="BG44" s="79">
        <f t="shared" si="291"/>
        <v>916.02700520999861</v>
      </c>
      <c r="BH44" s="79">
        <f t="shared" si="291"/>
        <v>1248.7207962900011</v>
      </c>
      <c r="BI44" s="79">
        <f t="shared" si="291"/>
        <v>1226.9230926499995</v>
      </c>
      <c r="BJ44" s="79">
        <f t="shared" si="291"/>
        <v>1263.3057140200008</v>
      </c>
      <c r="BK44" s="79">
        <f t="shared" si="291"/>
        <v>1691.9693600299988</v>
      </c>
      <c r="BL44" s="79">
        <f t="shared" si="291"/>
        <v>415.2529705899999</v>
      </c>
      <c r="BM44" s="79">
        <f t="shared" si="291"/>
        <v>769.48577706999993</v>
      </c>
      <c r="BN44" s="79">
        <f t="shared" si="291"/>
        <v>864.51557486000024</v>
      </c>
      <c r="BO44" s="79">
        <f t="shared" si="291"/>
        <v>626.55388045000041</v>
      </c>
      <c r="BP44" s="79">
        <f t="shared" si="291"/>
        <v>1111.3755662200001</v>
      </c>
      <c r="BQ44" s="79">
        <f t="shared" si="291"/>
        <v>995.20397681000065</v>
      </c>
      <c r="BR44" s="79">
        <f t="shared" si="291"/>
        <v>936.74094786000069</v>
      </c>
      <c r="BS44" s="79">
        <f t="shared" si="291"/>
        <v>689.15436638999927</v>
      </c>
      <c r="BT44" s="79">
        <f t="shared" si="291"/>
        <v>702.92082077999987</v>
      </c>
      <c r="BU44" s="79">
        <f t="shared" si="291"/>
        <v>963.17968456000017</v>
      </c>
      <c r="BV44" s="79">
        <f t="shared" si="291"/>
        <v>707.49561333999998</v>
      </c>
      <c r="BW44" s="79">
        <f t="shared" si="291"/>
        <v>2138.4890647500006</v>
      </c>
      <c r="BX44" s="79">
        <f t="shared" si="291"/>
        <v>477.34592953000003</v>
      </c>
      <c r="BY44" s="79">
        <f t="shared" si="291"/>
        <v>709.8783486599998</v>
      </c>
      <c r="BZ44" s="79">
        <f t="shared" si="291"/>
        <v>974.38767371000029</v>
      </c>
      <c r="CA44" s="79">
        <f t="shared" ref="CA44:CI44" si="292">+CA45+CA49+CA50</f>
        <v>729.24862364000012</v>
      </c>
      <c r="CB44" s="79">
        <f t="shared" si="292"/>
        <v>637.34982325999999</v>
      </c>
      <c r="CC44" s="79">
        <f t="shared" si="292"/>
        <v>846.21329753999987</v>
      </c>
      <c r="CD44" s="79">
        <f t="shared" si="292"/>
        <v>816.7572861600006</v>
      </c>
      <c r="CE44" s="79">
        <f t="shared" si="292"/>
        <v>968.16975574835533</v>
      </c>
      <c r="CF44" s="79">
        <f t="shared" si="292"/>
        <v>1091.9755409900013</v>
      </c>
      <c r="CG44" s="79">
        <f t="shared" si="292"/>
        <v>983.57910771999786</v>
      </c>
      <c r="CH44" s="79">
        <f t="shared" si="292"/>
        <v>1317.605699370001</v>
      </c>
      <c r="CI44" s="80">
        <f t="shared" si="292"/>
        <v>2508.4299686699987</v>
      </c>
    </row>
    <row r="45" spans="1:87">
      <c r="A45" s="86">
        <v>221</v>
      </c>
      <c r="B45" s="88" t="s">
        <v>24</v>
      </c>
      <c r="C45" s="79">
        <f t="shared" ref="C45:AA45" si="293">+SUM(C46:C48)</f>
        <v>4655.6059643166673</v>
      </c>
      <c r="D45" s="79">
        <f t="shared" si="293"/>
        <v>6096.6044697499983</v>
      </c>
      <c r="E45" s="79">
        <f t="shared" si="293"/>
        <v>5962.1194272200019</v>
      </c>
      <c r="F45" s="79">
        <f t="shared" si="293"/>
        <v>4220.1915852500006</v>
      </c>
      <c r="G45" s="80">
        <f t="shared" si="293"/>
        <v>4905.6384837283549</v>
      </c>
      <c r="H45" s="79">
        <f t="shared" si="293"/>
        <v>740.01980293000008</v>
      </c>
      <c r="I45" s="79">
        <f t="shared" si="293"/>
        <v>1042.9954390299999</v>
      </c>
      <c r="J45" s="79">
        <f t="shared" si="293"/>
        <v>1156.0097362600006</v>
      </c>
      <c r="K45" s="79">
        <f t="shared" si="293"/>
        <v>1716.5809860966669</v>
      </c>
      <c r="L45" s="79">
        <f t="shared" si="293"/>
        <v>1050.3561055400003</v>
      </c>
      <c r="M45" s="79">
        <f t="shared" si="293"/>
        <v>1385.8802005300001</v>
      </c>
      <c r="N45" s="79">
        <f t="shared" si="293"/>
        <v>1523.6864170900003</v>
      </c>
      <c r="O45" s="79">
        <f t="shared" si="293"/>
        <v>2136.681746589999</v>
      </c>
      <c r="P45" s="79">
        <f t="shared" si="293"/>
        <v>1211.4521169300003</v>
      </c>
      <c r="Q45" s="79">
        <f t="shared" si="293"/>
        <v>1355.3029259299999</v>
      </c>
      <c r="R45" s="79">
        <f t="shared" si="293"/>
        <v>1391.7233721800003</v>
      </c>
      <c r="S45" s="79">
        <f t="shared" si="293"/>
        <v>2003.6410121800013</v>
      </c>
      <c r="T45" s="79">
        <f t="shared" si="293"/>
        <v>848.11294147000012</v>
      </c>
      <c r="U45" s="79">
        <f t="shared" si="293"/>
        <v>1038.1234486800004</v>
      </c>
      <c r="V45" s="79">
        <f t="shared" si="293"/>
        <v>1035.5974800900001</v>
      </c>
      <c r="W45" s="79">
        <f t="shared" si="293"/>
        <v>1298.3577150100002</v>
      </c>
      <c r="X45" s="79">
        <f t="shared" si="293"/>
        <v>551.15212144999998</v>
      </c>
      <c r="Y45" s="79">
        <f t="shared" si="293"/>
        <v>704.77756996999983</v>
      </c>
      <c r="Z45" s="79">
        <f t="shared" si="293"/>
        <v>1326.9542896083558</v>
      </c>
      <c r="AA45" s="80">
        <f t="shared" si="293"/>
        <v>2322.7545026999996</v>
      </c>
      <c r="AB45" s="79">
        <f t="shared" ref="AB45:AT45" si="294">+SUM(AB46:AB48)</f>
        <v>171.25767836</v>
      </c>
      <c r="AC45" s="79">
        <f t="shared" si="294"/>
        <v>246.76345714999994</v>
      </c>
      <c r="AD45" s="79">
        <f t="shared" si="294"/>
        <v>321.99866742000023</v>
      </c>
      <c r="AE45" s="79">
        <f t="shared" si="294"/>
        <v>334.77670393999989</v>
      </c>
      <c r="AF45" s="79">
        <f t="shared" si="294"/>
        <v>290.14552552000021</v>
      </c>
      <c r="AG45" s="79">
        <f t="shared" si="294"/>
        <v>418.0732095699999</v>
      </c>
      <c r="AH45" s="79">
        <f t="shared" si="294"/>
        <v>345.33793321000002</v>
      </c>
      <c r="AI45" s="79">
        <f t="shared" si="294"/>
        <v>398.64773985000028</v>
      </c>
      <c r="AJ45" s="79">
        <f t="shared" si="294"/>
        <v>412.02406320000046</v>
      </c>
      <c r="AK45" s="79">
        <f t="shared" si="294"/>
        <v>488.13507377999991</v>
      </c>
      <c r="AL45" s="79">
        <f t="shared" si="294"/>
        <v>508.54744969333342</v>
      </c>
      <c r="AM45" s="79">
        <f t="shared" si="294"/>
        <v>719.89846262333367</v>
      </c>
      <c r="AN45" s="79">
        <f t="shared" si="294"/>
        <v>272.35087845000015</v>
      </c>
      <c r="AO45" s="79">
        <f t="shared" si="294"/>
        <v>362.12242348000001</v>
      </c>
      <c r="AP45" s="79">
        <f t="shared" si="294"/>
        <v>415.88280360999994</v>
      </c>
      <c r="AQ45" s="79">
        <f t="shared" si="294"/>
        <v>522.65371929999992</v>
      </c>
      <c r="AR45" s="79">
        <f t="shared" si="294"/>
        <v>455.12986612000009</v>
      </c>
      <c r="AS45" s="79">
        <f t="shared" si="294"/>
        <v>408.09661511000024</v>
      </c>
      <c r="AT45" s="79">
        <f t="shared" si="294"/>
        <v>494.76260984000038</v>
      </c>
      <c r="AU45" s="79">
        <f t="shared" ref="AU45:BZ45" si="295">+SUM(AU46:AU48)</f>
        <v>505.33959871999991</v>
      </c>
      <c r="AV45" s="79">
        <f t="shared" si="295"/>
        <v>523.58420852999996</v>
      </c>
      <c r="AW45" s="79">
        <f t="shared" si="295"/>
        <v>587.0197429699997</v>
      </c>
      <c r="AX45" s="79">
        <f t="shared" si="295"/>
        <v>721.19358430000011</v>
      </c>
      <c r="AY45" s="79">
        <f t="shared" si="295"/>
        <v>828.46841931999893</v>
      </c>
      <c r="AZ45" s="79">
        <f t="shared" si="295"/>
        <v>239.28055297000006</v>
      </c>
      <c r="BA45" s="79">
        <f t="shared" si="295"/>
        <v>529.55955617000006</v>
      </c>
      <c r="BB45" s="79">
        <f t="shared" si="295"/>
        <v>442.61200778999995</v>
      </c>
      <c r="BC45" s="79">
        <f t="shared" si="295"/>
        <v>465.07818518000028</v>
      </c>
      <c r="BD45" s="79">
        <f t="shared" si="295"/>
        <v>462.22491639999993</v>
      </c>
      <c r="BE45" s="79">
        <f t="shared" si="295"/>
        <v>427.99982434999981</v>
      </c>
      <c r="BF45" s="79">
        <f t="shared" si="295"/>
        <v>457.84231262000043</v>
      </c>
      <c r="BG45" s="79">
        <f t="shared" si="295"/>
        <v>414.45353772999999</v>
      </c>
      <c r="BH45" s="79">
        <f t="shared" si="295"/>
        <v>519.42752182999993</v>
      </c>
      <c r="BI45" s="79">
        <f t="shared" si="295"/>
        <v>581.01655204000076</v>
      </c>
      <c r="BJ45" s="79">
        <f t="shared" si="295"/>
        <v>595.2715114600004</v>
      </c>
      <c r="BK45" s="79">
        <f t="shared" si="295"/>
        <v>827.35294868000005</v>
      </c>
      <c r="BL45" s="79">
        <f t="shared" si="295"/>
        <v>145.11109869999999</v>
      </c>
      <c r="BM45" s="79">
        <f t="shared" si="295"/>
        <v>275.43207277000005</v>
      </c>
      <c r="BN45" s="79">
        <f t="shared" si="295"/>
        <v>427.56977000000012</v>
      </c>
      <c r="BO45" s="79">
        <f t="shared" si="295"/>
        <v>248.37104947000032</v>
      </c>
      <c r="BP45" s="79">
        <f t="shared" si="295"/>
        <v>363.5942605999997</v>
      </c>
      <c r="BQ45" s="79">
        <f t="shared" si="295"/>
        <v>426.15813861000026</v>
      </c>
      <c r="BR45" s="79">
        <f t="shared" si="295"/>
        <v>339.69833166000012</v>
      </c>
      <c r="BS45" s="79">
        <f t="shared" si="295"/>
        <v>352.34948263999985</v>
      </c>
      <c r="BT45" s="79">
        <f t="shared" si="295"/>
        <v>343.54966579000012</v>
      </c>
      <c r="BU45" s="79">
        <f t="shared" si="295"/>
        <v>368.16926593999995</v>
      </c>
      <c r="BV45" s="79">
        <f t="shared" si="295"/>
        <v>353.1392440000003</v>
      </c>
      <c r="BW45" s="79">
        <f t="shared" si="295"/>
        <v>577.04920506999986</v>
      </c>
      <c r="BX45" s="79">
        <f t="shared" si="295"/>
        <v>85.406018319999987</v>
      </c>
      <c r="BY45" s="79">
        <f t="shared" si="295"/>
        <v>179.36062305999997</v>
      </c>
      <c r="BZ45" s="79">
        <f t="shared" si="295"/>
        <v>286.38548007000009</v>
      </c>
      <c r="CA45" s="79">
        <f t="shared" ref="CA45:CI45" si="296">+SUM(CA46:CA48)</f>
        <v>238.12903108</v>
      </c>
      <c r="CB45" s="79">
        <f t="shared" si="296"/>
        <v>260.44853983000013</v>
      </c>
      <c r="CC45" s="79">
        <f t="shared" si="296"/>
        <v>206.19999905999978</v>
      </c>
      <c r="CD45" s="79">
        <f t="shared" si="296"/>
        <v>329.8463399900001</v>
      </c>
      <c r="CE45" s="79">
        <f t="shared" si="296"/>
        <v>539.78281888835568</v>
      </c>
      <c r="CF45" s="79">
        <f t="shared" si="296"/>
        <v>457.32513072999984</v>
      </c>
      <c r="CG45" s="79">
        <f t="shared" si="296"/>
        <v>439.96183871999995</v>
      </c>
      <c r="CH45" s="79">
        <f t="shared" si="296"/>
        <v>667.96052438000027</v>
      </c>
      <c r="CI45" s="80">
        <f t="shared" si="296"/>
        <v>1214.8321395999992</v>
      </c>
    </row>
    <row r="46" spans="1:87">
      <c r="A46" s="86">
        <v>2211</v>
      </c>
      <c r="B46" s="95" t="s">
        <v>62</v>
      </c>
      <c r="C46" s="84">
        <f>+SUM(AB46:AM46)</f>
        <v>3157.0584715200002</v>
      </c>
      <c r="D46" s="84">
        <f>+SUM(AN46:AY46)</f>
        <v>4361.7496222499994</v>
      </c>
      <c r="E46" s="84">
        <f>+SUM(AZ46:BK46)</f>
        <v>4274.6399123700012</v>
      </c>
      <c r="F46" s="84">
        <f>+SUM(BL46:BW46)</f>
        <v>2316.4660776900005</v>
      </c>
      <c r="G46" s="118">
        <f>+SUM(BX46:CI46)</f>
        <v>2673.8104828799992</v>
      </c>
      <c r="H46" s="84">
        <f t="shared" ref="H46:H50" si="297">+SUM(AB46:AD46)</f>
        <v>469.54819180999999</v>
      </c>
      <c r="I46" s="84">
        <f t="shared" ref="I46:I50" si="298">+SUM(AE46:AG46)</f>
        <v>703.11465906000012</v>
      </c>
      <c r="J46" s="84">
        <f t="shared" ref="J46:J50" si="299">+SUM(AH46:AJ46)</f>
        <v>765.4787190000003</v>
      </c>
      <c r="K46" s="84">
        <f t="shared" ref="K46:K50" si="300">+SUM(AK46:AM46)</f>
        <v>1218.9169016500005</v>
      </c>
      <c r="L46" s="84">
        <f t="shared" ref="L46:L50" si="301">+SUM(AN46:AP46)</f>
        <v>723.86004924000008</v>
      </c>
      <c r="M46" s="84">
        <f t="shared" ref="M46:M50" si="302">+SUM(AQ46:AS46)</f>
        <v>1014.6795330200001</v>
      </c>
      <c r="N46" s="84">
        <f t="shared" ref="N46:N50" si="303">+SUM(AT46:AV46)</f>
        <v>1098.6419917400001</v>
      </c>
      <c r="O46" s="84">
        <f t="shared" ref="O46:O50" si="304">+SUM(AW46:AY46)</f>
        <v>1524.5680482499995</v>
      </c>
      <c r="P46" s="84">
        <f t="shared" ref="P46:P50" si="305">+SUM(AZ46:BB46)</f>
        <v>848.50937912000018</v>
      </c>
      <c r="Q46" s="84">
        <f t="shared" ref="Q46:Q50" si="306">+SUM(BC46:BE46)</f>
        <v>938.65544117000024</v>
      </c>
      <c r="R46" s="84">
        <f t="shared" ref="R46:R50" si="307">+SUM(BF46:BH46)</f>
        <v>1048.2714374500001</v>
      </c>
      <c r="S46" s="84">
        <f t="shared" ref="S46:S50" si="308">+SUM(BI46:BK46)</f>
        <v>1439.2036546300008</v>
      </c>
      <c r="T46" s="84">
        <f t="shared" ref="T46:T50" si="309">+SUM(BL46:BN46)</f>
        <v>539.98464053000021</v>
      </c>
      <c r="U46" s="84">
        <f t="shared" ref="U46:U50" si="310">+SUM(BO46:BQ46)</f>
        <v>590.39401392000002</v>
      </c>
      <c r="V46" s="84">
        <f t="shared" ref="V46:V50" si="311">+SUM(BR46:BT46)</f>
        <v>561.4839714000002</v>
      </c>
      <c r="W46" s="84">
        <f t="shared" ref="W46:W50" si="312">+SUM(BU46:BW46)</f>
        <v>624.60345184000005</v>
      </c>
      <c r="X46" s="84">
        <f t="shared" ref="X46:X50" si="313">+SUM(BX46:BZ46)</f>
        <v>197.29140161999999</v>
      </c>
      <c r="Y46" s="84">
        <f t="shared" ref="Y46:Y50" si="314">+SUM(CA46:CC46)</f>
        <v>248.60159434999991</v>
      </c>
      <c r="Z46" s="84">
        <f t="shared" ref="Z46:Z50" si="315">+SUM(CD46:CF46)</f>
        <v>865.29652650999992</v>
      </c>
      <c r="AA46" s="118">
        <f t="shared" ref="AA46:AA50" si="316">+SUM(CG46:CI46)</f>
        <v>1362.6209603999996</v>
      </c>
      <c r="AB46" s="79">
        <v>108.27875793</v>
      </c>
      <c r="AC46" s="79">
        <v>148.37828764999995</v>
      </c>
      <c r="AD46" s="79">
        <v>212.89114623000006</v>
      </c>
      <c r="AE46" s="79">
        <v>222.23305703000003</v>
      </c>
      <c r="AF46" s="79">
        <v>170.25887760000003</v>
      </c>
      <c r="AG46" s="79">
        <v>310.62272443000006</v>
      </c>
      <c r="AH46" s="79">
        <v>223.80055053000012</v>
      </c>
      <c r="AI46" s="79">
        <v>268.97654478000015</v>
      </c>
      <c r="AJ46" s="79">
        <v>272.70162369000002</v>
      </c>
      <c r="AK46" s="79">
        <v>349.68411405000023</v>
      </c>
      <c r="AL46" s="79">
        <v>361.23724429999993</v>
      </c>
      <c r="AM46" s="79">
        <v>507.99554330000024</v>
      </c>
      <c r="AN46" s="79">
        <v>190.79400910000012</v>
      </c>
      <c r="AO46" s="79">
        <v>248.91941494</v>
      </c>
      <c r="AP46" s="79">
        <v>284.1466251999999</v>
      </c>
      <c r="AQ46" s="79">
        <v>386.05777080999997</v>
      </c>
      <c r="AR46" s="79">
        <v>333.46105674000012</v>
      </c>
      <c r="AS46" s="79">
        <v>295.16070547000004</v>
      </c>
      <c r="AT46" s="79">
        <v>360.10648095000028</v>
      </c>
      <c r="AU46" s="79">
        <v>358.16874633999998</v>
      </c>
      <c r="AV46" s="79">
        <v>380.36676444999995</v>
      </c>
      <c r="AW46" s="79">
        <v>423.52609768000013</v>
      </c>
      <c r="AX46" s="79">
        <v>551.12918822999973</v>
      </c>
      <c r="AY46" s="79">
        <v>549.91276233999963</v>
      </c>
      <c r="AZ46" s="79">
        <v>152.24074625000006</v>
      </c>
      <c r="BA46" s="79">
        <v>395.97120865000011</v>
      </c>
      <c r="BB46" s="79">
        <v>300.29742421999998</v>
      </c>
      <c r="BC46" s="79">
        <v>290.05758616000026</v>
      </c>
      <c r="BD46" s="79">
        <v>333.25041636999993</v>
      </c>
      <c r="BE46" s="79">
        <v>315.34743864000006</v>
      </c>
      <c r="BF46" s="79">
        <v>348.65244225999999</v>
      </c>
      <c r="BG46" s="79">
        <v>308.90864583000013</v>
      </c>
      <c r="BH46" s="79">
        <v>390.7103493599999</v>
      </c>
      <c r="BI46" s="79">
        <v>443.92190046000042</v>
      </c>
      <c r="BJ46" s="79">
        <v>447.46740483000025</v>
      </c>
      <c r="BK46" s="79">
        <v>547.81434934000004</v>
      </c>
      <c r="BL46" s="79">
        <v>88.346107169999996</v>
      </c>
      <c r="BM46" s="79">
        <v>176.43423498000001</v>
      </c>
      <c r="BN46" s="79">
        <v>275.20429838000013</v>
      </c>
      <c r="BO46" s="79">
        <v>109.60749697</v>
      </c>
      <c r="BP46" s="79">
        <v>211.05585786999998</v>
      </c>
      <c r="BQ46" s="79">
        <v>269.73065908000001</v>
      </c>
      <c r="BR46" s="79">
        <v>167.14184857000012</v>
      </c>
      <c r="BS46" s="79">
        <v>221.46102329000013</v>
      </c>
      <c r="BT46" s="79">
        <v>172.88109953999998</v>
      </c>
      <c r="BU46" s="79">
        <v>201.81472495000008</v>
      </c>
      <c r="BV46" s="79">
        <v>202.74812686999996</v>
      </c>
      <c r="BW46" s="79">
        <v>220.04060002000003</v>
      </c>
      <c r="BX46" s="79">
        <v>13.79802772</v>
      </c>
      <c r="BY46" s="79">
        <v>60.682586929999999</v>
      </c>
      <c r="BZ46" s="79">
        <v>122.81078696999998</v>
      </c>
      <c r="CA46" s="79">
        <v>94.513858989999974</v>
      </c>
      <c r="CB46" s="79">
        <v>69.922979029999979</v>
      </c>
      <c r="CC46" s="79">
        <v>84.164756329999975</v>
      </c>
      <c r="CD46" s="79">
        <v>184.96501605000003</v>
      </c>
      <c r="CE46" s="79">
        <v>383.05186550000002</v>
      </c>
      <c r="CF46" s="79">
        <v>297.27964495999981</v>
      </c>
      <c r="CG46" s="79">
        <v>148.11696021000003</v>
      </c>
      <c r="CH46" s="79">
        <v>495.39850920999982</v>
      </c>
      <c r="CI46" s="80">
        <v>719.10549097999967</v>
      </c>
    </row>
    <row r="47" spans="1:87">
      <c r="A47" s="86">
        <v>2212</v>
      </c>
      <c r="B47" s="95" t="s">
        <v>18</v>
      </c>
      <c r="C47" s="84">
        <f t="shared" ref="C47:C48" si="317">+SUM(AB47:AM47)</f>
        <v>1497.4797461300004</v>
      </c>
      <c r="D47" s="84">
        <f t="shared" ref="D47:D48" si="318">+SUM(AN47:AY47)</f>
        <v>1718.8663420899995</v>
      </c>
      <c r="E47" s="84">
        <f t="shared" ref="E47:E48" si="319">+SUM(AZ47:BK47)</f>
        <v>1659.4939633400004</v>
      </c>
      <c r="F47" s="84">
        <f t="shared" ref="F47:F48" si="320">+SUM(BL47:BW47)</f>
        <v>1852.8862354500002</v>
      </c>
      <c r="G47" s="118">
        <f t="shared" ref="G47:G48" si="321">+SUM(BX47:CI47)</f>
        <v>1928.3327788099998</v>
      </c>
      <c r="H47" s="84">
        <f t="shared" si="297"/>
        <v>270.45298762000004</v>
      </c>
      <c r="I47" s="84">
        <f t="shared" si="298"/>
        <v>339.8691719699998</v>
      </c>
      <c r="J47" s="84">
        <f t="shared" si="299"/>
        <v>390.12145776000045</v>
      </c>
      <c r="K47" s="84">
        <f t="shared" si="300"/>
        <v>497.0361287799999</v>
      </c>
      <c r="L47" s="84">
        <f t="shared" si="301"/>
        <v>324.25036814000009</v>
      </c>
      <c r="M47" s="84">
        <f t="shared" si="302"/>
        <v>368.05414209000003</v>
      </c>
      <c r="N47" s="84">
        <f t="shared" si="303"/>
        <v>421.9875828800001</v>
      </c>
      <c r="O47" s="84">
        <f t="shared" si="304"/>
        <v>604.57424897999931</v>
      </c>
      <c r="P47" s="84">
        <f t="shared" si="305"/>
        <v>362.05338216999996</v>
      </c>
      <c r="Q47" s="84">
        <f t="shared" si="306"/>
        <v>415.56546614999974</v>
      </c>
      <c r="R47" s="84">
        <f t="shared" si="307"/>
        <v>342.58898940000023</v>
      </c>
      <c r="S47" s="84">
        <f t="shared" si="308"/>
        <v>539.28612562000058</v>
      </c>
      <c r="T47" s="84">
        <f t="shared" si="309"/>
        <v>307.84905593999997</v>
      </c>
      <c r="U47" s="84">
        <f t="shared" si="310"/>
        <v>430.37776116000032</v>
      </c>
      <c r="V47" s="84">
        <f t="shared" si="311"/>
        <v>446.57703776999983</v>
      </c>
      <c r="W47" s="84">
        <f t="shared" si="312"/>
        <v>668.08238058000006</v>
      </c>
      <c r="X47" s="84">
        <f t="shared" si="313"/>
        <v>343.20148283000003</v>
      </c>
      <c r="Y47" s="84">
        <f t="shared" si="314"/>
        <v>427.78193237999994</v>
      </c>
      <c r="Z47" s="84">
        <f t="shared" si="315"/>
        <v>425.87461340999999</v>
      </c>
      <c r="AA47" s="118">
        <f t="shared" si="316"/>
        <v>731.4747501899999</v>
      </c>
      <c r="AB47" s="79">
        <v>62.967061829999992</v>
      </c>
      <c r="AC47" s="79">
        <v>98.382582099999965</v>
      </c>
      <c r="AD47" s="79">
        <v>109.10334369000012</v>
      </c>
      <c r="AE47" s="79">
        <v>112.53953590999981</v>
      </c>
      <c r="AF47" s="79">
        <v>119.87915092000017</v>
      </c>
      <c r="AG47" s="79">
        <v>107.45048513999981</v>
      </c>
      <c r="AH47" s="79">
        <v>121.53738267999989</v>
      </c>
      <c r="AI47" s="79">
        <v>129.67119507000012</v>
      </c>
      <c r="AJ47" s="79">
        <v>138.91288001000044</v>
      </c>
      <c r="AK47" s="79">
        <v>138.45095972999968</v>
      </c>
      <c r="AL47" s="79">
        <v>147.09614356000014</v>
      </c>
      <c r="AM47" s="79">
        <v>211.48902549000007</v>
      </c>
      <c r="AN47" s="79">
        <v>80.923469350000019</v>
      </c>
      <c r="AO47" s="79">
        <v>112.48921753999998</v>
      </c>
      <c r="AP47" s="79">
        <v>130.83768125000009</v>
      </c>
      <c r="AQ47" s="79">
        <v>135.64528715999995</v>
      </c>
      <c r="AR47" s="79">
        <v>120.60334444999997</v>
      </c>
      <c r="AS47" s="79">
        <v>111.80551048000015</v>
      </c>
      <c r="AT47" s="79">
        <v>133.8376571500001</v>
      </c>
      <c r="AU47" s="79">
        <v>146.26122812999998</v>
      </c>
      <c r="AV47" s="79">
        <v>141.88869760000003</v>
      </c>
      <c r="AW47" s="79">
        <v>161.35880212999962</v>
      </c>
      <c r="AX47" s="79">
        <v>167.15689149000033</v>
      </c>
      <c r="AY47" s="79">
        <v>276.05855535999927</v>
      </c>
      <c r="AZ47" s="79">
        <v>87.039806720000001</v>
      </c>
      <c r="BA47" s="79">
        <v>133.07432987999996</v>
      </c>
      <c r="BB47" s="79">
        <v>141.93924557</v>
      </c>
      <c r="BC47" s="79">
        <v>174.35685802000003</v>
      </c>
      <c r="BD47" s="79">
        <v>128.86971378999996</v>
      </c>
      <c r="BE47" s="79">
        <v>112.33889433999974</v>
      </c>
      <c r="BF47" s="79">
        <v>108.62103401000039</v>
      </c>
      <c r="BG47" s="79">
        <v>105.42238191999984</v>
      </c>
      <c r="BH47" s="79">
        <v>128.54557347000002</v>
      </c>
      <c r="BI47" s="79">
        <v>136.76674847000041</v>
      </c>
      <c r="BJ47" s="79">
        <v>127.13736202000008</v>
      </c>
      <c r="BK47" s="79">
        <v>275.38201513000001</v>
      </c>
      <c r="BL47" s="79">
        <v>56.764991529999996</v>
      </c>
      <c r="BM47" s="79">
        <v>98.92625879000002</v>
      </c>
      <c r="BN47" s="79">
        <v>152.15780561999998</v>
      </c>
      <c r="BO47" s="79">
        <v>138.53022738000033</v>
      </c>
      <c r="BP47" s="79">
        <v>136.22680154999969</v>
      </c>
      <c r="BQ47" s="79">
        <v>155.62073223000024</v>
      </c>
      <c r="BR47" s="79">
        <v>145.94106630000002</v>
      </c>
      <c r="BS47" s="79">
        <v>130.26647366999973</v>
      </c>
      <c r="BT47" s="79">
        <v>170.36949780000012</v>
      </c>
      <c r="BU47" s="79">
        <v>164.59892596999987</v>
      </c>
      <c r="BV47" s="79">
        <v>149.85817356000035</v>
      </c>
      <c r="BW47" s="79">
        <v>353.62528104999978</v>
      </c>
      <c r="BX47" s="79">
        <v>66.887576599999989</v>
      </c>
      <c r="BY47" s="79">
        <v>114.75349812999995</v>
      </c>
      <c r="BZ47" s="79">
        <v>161.5604081000001</v>
      </c>
      <c r="CA47" s="79">
        <v>142.33390009000001</v>
      </c>
      <c r="CB47" s="79">
        <v>164.47468954000013</v>
      </c>
      <c r="CC47" s="79">
        <v>120.97334274999983</v>
      </c>
      <c r="CD47" s="79">
        <v>129.1400772100001</v>
      </c>
      <c r="CE47" s="79">
        <v>151.15425270999984</v>
      </c>
      <c r="CF47" s="79">
        <v>145.58028349000006</v>
      </c>
      <c r="CG47" s="79">
        <v>242.59756355999991</v>
      </c>
      <c r="CH47" s="79">
        <v>167.54802267000053</v>
      </c>
      <c r="CI47" s="80">
        <v>321.32916395999945</v>
      </c>
    </row>
    <row r="48" spans="1:87">
      <c r="A48" s="86">
        <v>2213</v>
      </c>
      <c r="B48" s="95" t="s">
        <v>63</v>
      </c>
      <c r="C48" s="84">
        <f t="shared" si="317"/>
        <v>1.0677466666666666</v>
      </c>
      <c r="D48" s="84">
        <f t="shared" si="318"/>
        <v>15.98850541</v>
      </c>
      <c r="E48" s="84">
        <f t="shared" si="319"/>
        <v>27.985551510000001</v>
      </c>
      <c r="F48" s="84">
        <f t="shared" si="320"/>
        <v>50.839272110000003</v>
      </c>
      <c r="G48" s="118">
        <f t="shared" si="321"/>
        <v>303.49522203835585</v>
      </c>
      <c r="H48" s="84">
        <f t="shared" si="297"/>
        <v>1.8623500000000001E-2</v>
      </c>
      <c r="I48" s="84">
        <f t="shared" si="298"/>
        <v>1.1608E-2</v>
      </c>
      <c r="J48" s="84">
        <f t="shared" si="299"/>
        <v>0.40955950000000002</v>
      </c>
      <c r="K48" s="84">
        <f t="shared" si="300"/>
        <v>0.62795566666666658</v>
      </c>
      <c r="L48" s="84">
        <f t="shared" si="301"/>
        <v>2.2456881600000003</v>
      </c>
      <c r="M48" s="84">
        <f t="shared" si="302"/>
        <v>3.1465254199999997</v>
      </c>
      <c r="N48" s="84">
        <f t="shared" si="303"/>
        <v>3.0568424699999999</v>
      </c>
      <c r="O48" s="84">
        <f t="shared" si="304"/>
        <v>7.5394493600000008</v>
      </c>
      <c r="P48" s="84">
        <f t="shared" si="305"/>
        <v>0.88935564</v>
      </c>
      <c r="Q48" s="84">
        <f t="shared" si="306"/>
        <v>1.08201861</v>
      </c>
      <c r="R48" s="84">
        <f t="shared" si="307"/>
        <v>0.86294533000000007</v>
      </c>
      <c r="S48" s="84">
        <f t="shared" si="308"/>
        <v>25.151231930000002</v>
      </c>
      <c r="T48" s="84">
        <f t="shared" si="309"/>
        <v>0.27924499999999997</v>
      </c>
      <c r="U48" s="84">
        <f t="shared" si="310"/>
        <v>17.351673600000002</v>
      </c>
      <c r="V48" s="84">
        <f t="shared" si="311"/>
        <v>27.536470919999999</v>
      </c>
      <c r="W48" s="84">
        <f t="shared" si="312"/>
        <v>5.6718825900000001</v>
      </c>
      <c r="X48" s="84">
        <f t="shared" si="313"/>
        <v>10.659237000000001</v>
      </c>
      <c r="Y48" s="84">
        <f t="shared" si="314"/>
        <v>28.394043240000002</v>
      </c>
      <c r="Z48" s="84">
        <f t="shared" si="315"/>
        <v>35.783149688355827</v>
      </c>
      <c r="AA48" s="118">
        <f t="shared" si="316"/>
        <v>228.65879211000004</v>
      </c>
      <c r="AB48" s="79">
        <v>1.18586E-2</v>
      </c>
      <c r="AC48" s="79">
        <v>2.5874000000000001E-3</v>
      </c>
      <c r="AD48" s="79">
        <v>4.1774999999999998E-3</v>
      </c>
      <c r="AE48" s="79">
        <v>4.1110000000000001E-3</v>
      </c>
      <c r="AF48" s="79">
        <v>7.4970000000000002E-3</v>
      </c>
      <c r="AG48" s="79">
        <v>0</v>
      </c>
      <c r="AH48" s="79">
        <v>0</v>
      </c>
      <c r="AI48" s="79">
        <v>0</v>
      </c>
      <c r="AJ48" s="79">
        <v>0.40955950000000002</v>
      </c>
      <c r="AK48" s="79">
        <v>0</v>
      </c>
      <c r="AL48" s="79">
        <v>0.21406183333333331</v>
      </c>
      <c r="AM48" s="79">
        <v>0.41389383333333329</v>
      </c>
      <c r="AN48" s="79">
        <v>0.63340000000000007</v>
      </c>
      <c r="AO48" s="79">
        <v>0.71379100000000006</v>
      </c>
      <c r="AP48" s="79">
        <v>0.89849716000000013</v>
      </c>
      <c r="AQ48" s="79">
        <v>0.95066133000000008</v>
      </c>
      <c r="AR48" s="79">
        <v>1.0654649299999999</v>
      </c>
      <c r="AS48" s="79">
        <v>1.1303991599999998</v>
      </c>
      <c r="AT48" s="79">
        <v>0.81847174</v>
      </c>
      <c r="AU48" s="79">
        <v>0.90962425000000002</v>
      </c>
      <c r="AV48" s="79">
        <v>1.32874648</v>
      </c>
      <c r="AW48" s="79">
        <v>2.13484316</v>
      </c>
      <c r="AX48" s="79">
        <v>2.9075045800000003</v>
      </c>
      <c r="AY48" s="79">
        <v>2.49710162</v>
      </c>
      <c r="AZ48" s="79">
        <v>0</v>
      </c>
      <c r="BA48" s="79">
        <v>0.51401764000000005</v>
      </c>
      <c r="BB48" s="79">
        <v>0.375338</v>
      </c>
      <c r="BC48" s="79">
        <v>0.66374100000000003</v>
      </c>
      <c r="BD48" s="79">
        <v>0.10478624</v>
      </c>
      <c r="BE48" s="79">
        <v>0.31349136999999994</v>
      </c>
      <c r="BF48" s="79">
        <v>0.56883634999999999</v>
      </c>
      <c r="BG48" s="79">
        <v>0.12250997999999999</v>
      </c>
      <c r="BH48" s="79">
        <v>0.171599</v>
      </c>
      <c r="BI48" s="79">
        <v>0.32790311</v>
      </c>
      <c r="BJ48" s="79">
        <v>20.666744610000002</v>
      </c>
      <c r="BK48" s="79">
        <v>4.1565842100000001</v>
      </c>
      <c r="BL48" s="79">
        <v>0</v>
      </c>
      <c r="BM48" s="79">
        <v>7.1579000000000004E-2</v>
      </c>
      <c r="BN48" s="79">
        <v>0.20766599999999999</v>
      </c>
      <c r="BO48" s="79">
        <v>0.23332512</v>
      </c>
      <c r="BP48" s="79">
        <v>16.31160118</v>
      </c>
      <c r="BQ48" s="79">
        <v>0.80674730000000006</v>
      </c>
      <c r="BR48" s="79">
        <v>26.615416789999998</v>
      </c>
      <c r="BS48" s="79">
        <v>0.6219856800000001</v>
      </c>
      <c r="BT48" s="79">
        <v>0.29906845000000004</v>
      </c>
      <c r="BU48" s="79">
        <v>1.7556150199999994</v>
      </c>
      <c r="BV48" s="79">
        <v>0.53294357000000081</v>
      </c>
      <c r="BW48" s="79">
        <v>3.383324</v>
      </c>
      <c r="BX48" s="79">
        <v>4.7204139999999999</v>
      </c>
      <c r="BY48" s="79">
        <v>3.9245380000000001</v>
      </c>
      <c r="BZ48" s="79">
        <v>2.0142850000000001</v>
      </c>
      <c r="CA48" s="79">
        <v>1.281272</v>
      </c>
      <c r="CB48" s="79">
        <v>26.050871260000001</v>
      </c>
      <c r="CC48" s="79">
        <v>1.06189998</v>
      </c>
      <c r="CD48" s="79">
        <v>15.741246730000002</v>
      </c>
      <c r="CE48" s="79">
        <v>5.5767006783558246</v>
      </c>
      <c r="CF48" s="79">
        <v>14.46520228</v>
      </c>
      <c r="CG48" s="79">
        <v>49.247314950000003</v>
      </c>
      <c r="CH48" s="79">
        <v>5.0139924999999996</v>
      </c>
      <c r="CI48" s="80">
        <v>174.39748466000003</v>
      </c>
    </row>
    <row r="49" spans="1:87">
      <c r="A49" s="86">
        <v>222</v>
      </c>
      <c r="B49" s="88" t="s">
        <v>25</v>
      </c>
      <c r="C49" s="84">
        <f>+SUM(AB49:AM49)</f>
        <v>2549.2660853099997</v>
      </c>
      <c r="D49" s="84">
        <f>+SUM(AN49:AY49)</f>
        <v>2938.8089944400003</v>
      </c>
      <c r="E49" s="84">
        <f>+SUM(AZ49:BK49)</f>
        <v>3437.0937406099993</v>
      </c>
      <c r="F49" s="84">
        <f>+SUM(BL49:BW49)</f>
        <v>4055.6686216199996</v>
      </c>
      <c r="G49" s="118">
        <f>+SUM(BX49:CI49)</f>
        <v>4007.4986809600005</v>
      </c>
      <c r="H49" s="84">
        <f t="shared" si="297"/>
        <v>616.64596133999999</v>
      </c>
      <c r="I49" s="84">
        <f t="shared" si="298"/>
        <v>633.48111381000012</v>
      </c>
      <c r="J49" s="84">
        <f t="shared" si="299"/>
        <v>506.41122003000055</v>
      </c>
      <c r="K49" s="84">
        <f t="shared" si="300"/>
        <v>792.72779012999865</v>
      </c>
      <c r="L49" s="84">
        <f t="shared" si="301"/>
        <v>676.47117101000038</v>
      </c>
      <c r="M49" s="84">
        <f t="shared" si="302"/>
        <v>640.13793560999966</v>
      </c>
      <c r="N49" s="84">
        <f t="shared" si="303"/>
        <v>534.36622861000046</v>
      </c>
      <c r="O49" s="84">
        <f t="shared" si="304"/>
        <v>1087.8336592099995</v>
      </c>
      <c r="P49" s="84">
        <f t="shared" si="305"/>
        <v>610.16259024999988</v>
      </c>
      <c r="Q49" s="84">
        <f t="shared" si="306"/>
        <v>688.2121038500004</v>
      </c>
      <c r="R49" s="84">
        <f t="shared" si="307"/>
        <v>1152.5164925299998</v>
      </c>
      <c r="S49" s="84">
        <f t="shared" si="308"/>
        <v>986.20255397999881</v>
      </c>
      <c r="T49" s="84">
        <f t="shared" si="309"/>
        <v>713.64856607999991</v>
      </c>
      <c r="U49" s="84">
        <f t="shared" si="310"/>
        <v>1003.6705796900004</v>
      </c>
      <c r="V49" s="84">
        <f t="shared" si="311"/>
        <v>691.45190221999951</v>
      </c>
      <c r="W49" s="84">
        <f t="shared" si="312"/>
        <v>1646.8975736300001</v>
      </c>
      <c r="X49" s="84">
        <f t="shared" si="313"/>
        <v>642.57953184999997</v>
      </c>
      <c r="Y49" s="84">
        <f t="shared" si="314"/>
        <v>692.37244432000045</v>
      </c>
      <c r="Z49" s="84">
        <f t="shared" si="315"/>
        <v>943.10554912000111</v>
      </c>
      <c r="AA49" s="118">
        <f t="shared" si="316"/>
        <v>1729.4411556699988</v>
      </c>
      <c r="AB49" s="79">
        <v>270.80412837</v>
      </c>
      <c r="AC49" s="79">
        <v>115.58933031999996</v>
      </c>
      <c r="AD49" s="79">
        <v>230.25250264999994</v>
      </c>
      <c r="AE49" s="79">
        <v>139.59786103000025</v>
      </c>
      <c r="AF49" s="79">
        <v>200.21339204000009</v>
      </c>
      <c r="AG49" s="79">
        <v>293.66986073999976</v>
      </c>
      <c r="AH49" s="79">
        <v>160.91352815999974</v>
      </c>
      <c r="AI49" s="79">
        <v>205.38032227000048</v>
      </c>
      <c r="AJ49" s="79">
        <v>140.11736960000033</v>
      </c>
      <c r="AK49" s="79">
        <v>241.01265746999903</v>
      </c>
      <c r="AL49" s="79">
        <v>221.94153173000103</v>
      </c>
      <c r="AM49" s="79">
        <v>329.77360092999857</v>
      </c>
      <c r="AN49" s="79">
        <v>130.64363189000005</v>
      </c>
      <c r="AO49" s="79">
        <v>324.35215241000003</v>
      </c>
      <c r="AP49" s="79">
        <v>221.47538671000029</v>
      </c>
      <c r="AQ49" s="79">
        <v>244.8291669099996</v>
      </c>
      <c r="AR49" s="79">
        <v>163.69810920000026</v>
      </c>
      <c r="AS49" s="79">
        <v>231.61065949999974</v>
      </c>
      <c r="AT49" s="79">
        <v>164.57607669000046</v>
      </c>
      <c r="AU49" s="79">
        <v>163.25781442999968</v>
      </c>
      <c r="AV49" s="79">
        <v>206.53233749000034</v>
      </c>
      <c r="AW49" s="79">
        <v>371.32817874000085</v>
      </c>
      <c r="AX49" s="79">
        <v>281.41251232999895</v>
      </c>
      <c r="AY49" s="79">
        <v>435.09296813999981</v>
      </c>
      <c r="AZ49" s="79">
        <v>150.20788322000018</v>
      </c>
      <c r="BA49" s="79">
        <v>260.65336733999999</v>
      </c>
      <c r="BB49" s="79">
        <v>199.30133968999976</v>
      </c>
      <c r="BC49" s="79">
        <v>307.59969146000037</v>
      </c>
      <c r="BD49" s="79">
        <v>120.23204015000049</v>
      </c>
      <c r="BE49" s="79">
        <v>260.38037223999947</v>
      </c>
      <c r="BF49" s="79">
        <v>322.11394778000073</v>
      </c>
      <c r="BG49" s="79">
        <v>284.30813784999867</v>
      </c>
      <c r="BH49" s="79">
        <v>546.09440690000042</v>
      </c>
      <c r="BI49" s="79">
        <v>318.95977471999959</v>
      </c>
      <c r="BJ49" s="79">
        <v>334.89773202999999</v>
      </c>
      <c r="BK49" s="79">
        <v>332.34504722999912</v>
      </c>
      <c r="BL49" s="79">
        <v>185.25793352999992</v>
      </c>
      <c r="BM49" s="79">
        <v>325.87670437999998</v>
      </c>
      <c r="BN49" s="79">
        <v>202.51392817000004</v>
      </c>
      <c r="BO49" s="79">
        <v>192.08132320000007</v>
      </c>
      <c r="BP49" s="79">
        <v>505.66114707999998</v>
      </c>
      <c r="BQ49" s="79">
        <v>305.92810941000039</v>
      </c>
      <c r="BR49" s="79">
        <v>393.61809518999996</v>
      </c>
      <c r="BS49" s="79">
        <v>147.86147929999947</v>
      </c>
      <c r="BT49" s="79">
        <v>149.97232773000002</v>
      </c>
      <c r="BU49" s="79">
        <v>342.00417621000008</v>
      </c>
      <c r="BV49" s="79">
        <v>150.03216294999987</v>
      </c>
      <c r="BW49" s="79">
        <v>1154.8612344700002</v>
      </c>
      <c r="BX49" s="79">
        <v>310.89486633000001</v>
      </c>
      <c r="BY49" s="79">
        <v>174.01379352999993</v>
      </c>
      <c r="BZ49" s="79">
        <v>157.67087198999999</v>
      </c>
      <c r="CA49" s="79">
        <v>215.92635402000022</v>
      </c>
      <c r="CB49" s="79">
        <v>215.77121291999987</v>
      </c>
      <c r="CC49" s="79">
        <v>260.67487738000034</v>
      </c>
      <c r="CD49" s="79">
        <v>212.9365572099999</v>
      </c>
      <c r="CE49" s="79">
        <v>254.63226939000009</v>
      </c>
      <c r="CF49" s="79">
        <v>475.53672252000115</v>
      </c>
      <c r="CG49" s="79">
        <v>374.22208226999811</v>
      </c>
      <c r="CH49" s="79">
        <v>458.92571529000105</v>
      </c>
      <c r="CI49" s="80">
        <v>896.29335810999964</v>
      </c>
    </row>
    <row r="50" spans="1:87">
      <c r="A50" s="86">
        <v>223</v>
      </c>
      <c r="B50" s="88" t="s">
        <v>26</v>
      </c>
      <c r="C50" s="84">
        <f t="shared" ref="C50" si="322">+SUM(AB50:AM50)</f>
        <v>2410.6066927500001</v>
      </c>
      <c r="D50" s="84">
        <f t="shared" ref="D50" si="323">+SUM(AN50:AY50)</f>
        <v>3009.5869433200014</v>
      </c>
      <c r="E50" s="84">
        <f t="shared" ref="E50" si="324">+SUM(AZ50:BK50)</f>
        <v>2856.6421324499997</v>
      </c>
      <c r="F50" s="84">
        <f t="shared" ref="F50" si="325">+SUM(BL50:BW50)</f>
        <v>2644.5080368100016</v>
      </c>
      <c r="G50" s="118">
        <f t="shared" ref="G50" si="326">+SUM(BX50:CI50)</f>
        <v>3147.8038903099996</v>
      </c>
      <c r="H50" s="84">
        <f t="shared" si="297"/>
        <v>587.59596763000013</v>
      </c>
      <c r="I50" s="84">
        <f t="shared" si="298"/>
        <v>536.81926105000002</v>
      </c>
      <c r="J50" s="84">
        <f t="shared" si="299"/>
        <v>506.9086527500001</v>
      </c>
      <c r="K50" s="84">
        <f t="shared" si="300"/>
        <v>779.28281131999961</v>
      </c>
      <c r="L50" s="84">
        <f t="shared" si="301"/>
        <v>455.58183744999985</v>
      </c>
      <c r="M50" s="84">
        <f t="shared" si="302"/>
        <v>595.53068607000023</v>
      </c>
      <c r="N50" s="84">
        <f t="shared" si="303"/>
        <v>687.52356478999991</v>
      </c>
      <c r="O50" s="84">
        <f t="shared" si="304"/>
        <v>1270.9508550100011</v>
      </c>
      <c r="P50" s="84">
        <f t="shared" si="305"/>
        <v>480.44553538999992</v>
      </c>
      <c r="Q50" s="84">
        <f t="shared" si="306"/>
        <v>591.86692755000013</v>
      </c>
      <c r="R50" s="84">
        <f t="shared" si="307"/>
        <v>591.97506897000073</v>
      </c>
      <c r="S50" s="84">
        <f t="shared" si="308"/>
        <v>1192.3546005399994</v>
      </c>
      <c r="T50" s="84">
        <f t="shared" si="309"/>
        <v>487.49281497000004</v>
      </c>
      <c r="U50" s="84">
        <f t="shared" si="310"/>
        <v>691.3393951100004</v>
      </c>
      <c r="V50" s="84">
        <f t="shared" si="311"/>
        <v>601.76675272000023</v>
      </c>
      <c r="W50" s="84">
        <f t="shared" si="312"/>
        <v>863.90907401000027</v>
      </c>
      <c r="X50" s="84">
        <f t="shared" si="313"/>
        <v>967.88029860000006</v>
      </c>
      <c r="Y50" s="84">
        <f t="shared" si="314"/>
        <v>815.66173014999958</v>
      </c>
      <c r="Z50" s="84">
        <f t="shared" si="315"/>
        <v>606.8427441700004</v>
      </c>
      <c r="AA50" s="118">
        <f t="shared" si="316"/>
        <v>757.41911738999943</v>
      </c>
      <c r="AB50" s="79">
        <v>258.07872642000007</v>
      </c>
      <c r="AC50" s="79">
        <v>158.57732077999992</v>
      </c>
      <c r="AD50" s="79">
        <v>170.93992043000017</v>
      </c>
      <c r="AE50" s="79">
        <v>207.60148580000003</v>
      </c>
      <c r="AF50" s="79">
        <v>165.6107996800001</v>
      </c>
      <c r="AG50" s="79">
        <v>163.60697556999992</v>
      </c>
      <c r="AH50" s="79">
        <v>143.47253156999975</v>
      </c>
      <c r="AI50" s="79">
        <v>195.25678245000017</v>
      </c>
      <c r="AJ50" s="79">
        <v>168.17933873000015</v>
      </c>
      <c r="AK50" s="79">
        <v>218.36163331999981</v>
      </c>
      <c r="AL50" s="79">
        <v>221.15947379999994</v>
      </c>
      <c r="AM50" s="79">
        <v>339.76170419999988</v>
      </c>
      <c r="AN50" s="79">
        <v>97.15336449000003</v>
      </c>
      <c r="AO50" s="79">
        <v>160.29339097999988</v>
      </c>
      <c r="AP50" s="79">
        <v>198.13508197999994</v>
      </c>
      <c r="AQ50" s="79">
        <v>218.13274404000012</v>
      </c>
      <c r="AR50" s="79">
        <v>172.99049643000006</v>
      </c>
      <c r="AS50" s="79">
        <v>204.40744560000007</v>
      </c>
      <c r="AT50" s="79">
        <v>196.14613812000019</v>
      </c>
      <c r="AU50" s="79">
        <v>259.52503969000014</v>
      </c>
      <c r="AV50" s="79">
        <v>231.85238697999949</v>
      </c>
      <c r="AW50" s="79">
        <v>324.91543380000047</v>
      </c>
      <c r="AX50" s="79">
        <v>424.34422587999995</v>
      </c>
      <c r="AY50" s="79">
        <v>521.69119533000071</v>
      </c>
      <c r="AZ50" s="79">
        <v>80.154292059999975</v>
      </c>
      <c r="BA50" s="79">
        <v>160.58426133</v>
      </c>
      <c r="BB50" s="79">
        <v>239.70698199999993</v>
      </c>
      <c r="BC50" s="79">
        <v>173.17945056000025</v>
      </c>
      <c r="BD50" s="79">
        <v>201.50195421999982</v>
      </c>
      <c r="BE50" s="79">
        <v>217.18552277000009</v>
      </c>
      <c r="BF50" s="79">
        <v>191.51087177999997</v>
      </c>
      <c r="BG50" s="79">
        <v>217.26532963000002</v>
      </c>
      <c r="BH50" s="79">
        <v>183.19886756000071</v>
      </c>
      <c r="BI50" s="79">
        <v>326.94676588999926</v>
      </c>
      <c r="BJ50" s="79">
        <v>333.13647053000057</v>
      </c>
      <c r="BK50" s="79">
        <v>532.27136411999959</v>
      </c>
      <c r="BL50" s="79">
        <v>84.883938360000002</v>
      </c>
      <c r="BM50" s="79">
        <v>168.17699991999996</v>
      </c>
      <c r="BN50" s="79">
        <v>234.43187669000011</v>
      </c>
      <c r="BO50" s="79">
        <v>186.10150778000008</v>
      </c>
      <c r="BP50" s="79">
        <v>242.12015854000029</v>
      </c>
      <c r="BQ50" s="79">
        <v>263.11772879</v>
      </c>
      <c r="BR50" s="79">
        <v>203.42452101000055</v>
      </c>
      <c r="BS50" s="79">
        <v>188.94340445</v>
      </c>
      <c r="BT50" s="79">
        <v>209.39882725999971</v>
      </c>
      <c r="BU50" s="79">
        <v>253.00624241000008</v>
      </c>
      <c r="BV50" s="79">
        <v>204.32420638999983</v>
      </c>
      <c r="BW50" s="79">
        <v>406.57862521000044</v>
      </c>
      <c r="BX50" s="79">
        <v>81.045044880000034</v>
      </c>
      <c r="BY50" s="79">
        <v>356.50393206999985</v>
      </c>
      <c r="BZ50" s="79">
        <v>530.33132165000018</v>
      </c>
      <c r="CA50" s="79">
        <v>275.19323853999992</v>
      </c>
      <c r="CB50" s="79">
        <v>161.13007050999994</v>
      </c>
      <c r="CC50" s="79">
        <v>379.33842109999978</v>
      </c>
      <c r="CD50" s="79">
        <v>273.97438896000062</v>
      </c>
      <c r="CE50" s="79">
        <v>173.75466746999948</v>
      </c>
      <c r="CF50" s="79">
        <v>159.11368774000027</v>
      </c>
      <c r="CG50" s="79">
        <v>169.39518672999975</v>
      </c>
      <c r="CH50" s="79">
        <v>190.7194596999997</v>
      </c>
      <c r="CI50" s="80">
        <v>397.30447096000006</v>
      </c>
    </row>
    <row r="51" spans="1:87">
      <c r="A51" s="78"/>
      <c r="B51" s="94"/>
      <c r="G51" s="85"/>
      <c r="AA51" s="85"/>
      <c r="CI51" s="85"/>
    </row>
    <row r="52" spans="1:87">
      <c r="A52" s="89"/>
      <c r="B52" s="5"/>
      <c r="C52" s="79"/>
      <c r="D52" s="79"/>
      <c r="E52" s="79"/>
      <c r="F52" s="79"/>
      <c r="G52" s="80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80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80"/>
    </row>
    <row r="53" spans="1:87">
      <c r="A53" s="78"/>
      <c r="G53" s="85"/>
      <c r="AA53" s="85"/>
      <c r="CI53" s="85"/>
    </row>
    <row r="54" spans="1:87" s="5" customFormat="1" ht="18.75">
      <c r="A54" s="97">
        <v>3</v>
      </c>
      <c r="B54" s="98" t="s">
        <v>65</v>
      </c>
      <c r="C54" s="99">
        <f t="shared" ref="C54:AA54" si="327">C6-C28</f>
        <v>-2594.8423375165112</v>
      </c>
      <c r="D54" s="99">
        <f t="shared" si="327"/>
        <v>-6734.2142945608175</v>
      </c>
      <c r="E54" s="99">
        <f t="shared" si="327"/>
        <v>-8390.7270359237664</v>
      </c>
      <c r="F54" s="99">
        <f t="shared" si="327"/>
        <v>-4687.1808361144358</v>
      </c>
      <c r="G54" s="100">
        <f t="shared" si="327"/>
        <v>-7486.4436448857487</v>
      </c>
      <c r="H54" s="99">
        <f t="shared" si="327"/>
        <v>451.75523311630423</v>
      </c>
      <c r="I54" s="99">
        <f t="shared" si="327"/>
        <v>823.17622692960958</v>
      </c>
      <c r="J54" s="99">
        <f t="shared" si="327"/>
        <v>-657.39157959503609</v>
      </c>
      <c r="K54" s="99">
        <f t="shared" si="327"/>
        <v>-3212.3822179673934</v>
      </c>
      <c r="L54" s="99">
        <f t="shared" si="327"/>
        <v>-682.00462633271854</v>
      </c>
      <c r="M54" s="99">
        <f t="shared" si="327"/>
        <v>-665.59071408860109</v>
      </c>
      <c r="N54" s="99">
        <f t="shared" si="327"/>
        <v>-1352.6096582926448</v>
      </c>
      <c r="O54" s="99">
        <f t="shared" si="327"/>
        <v>-4034.0092958468495</v>
      </c>
      <c r="P54" s="99">
        <f t="shared" si="327"/>
        <v>-351.44091009253407</v>
      </c>
      <c r="Q54" s="99">
        <f t="shared" si="327"/>
        <v>-635.03666450870514</v>
      </c>
      <c r="R54" s="99">
        <f t="shared" si="327"/>
        <v>-2294.6120367144667</v>
      </c>
      <c r="S54" s="99">
        <f t="shared" si="327"/>
        <v>-5109.6374246080632</v>
      </c>
      <c r="T54" s="99">
        <f t="shared" si="327"/>
        <v>9.316798603591451</v>
      </c>
      <c r="U54" s="99">
        <f t="shared" si="327"/>
        <v>-264.88023681257437</v>
      </c>
      <c r="V54" s="99">
        <f t="shared" si="327"/>
        <v>-692.83933079123926</v>
      </c>
      <c r="W54" s="99">
        <f t="shared" si="327"/>
        <v>-3738.7780671142173</v>
      </c>
      <c r="X54" s="99">
        <f t="shared" si="327"/>
        <v>-1390.4635859214832</v>
      </c>
      <c r="Y54" s="99">
        <f t="shared" si="327"/>
        <v>-605.89465888113409</v>
      </c>
      <c r="Z54" s="99">
        <f t="shared" si="327"/>
        <v>-1616.1335985082587</v>
      </c>
      <c r="AA54" s="100">
        <f t="shared" si="327"/>
        <v>-3873.9518015748772</v>
      </c>
      <c r="AB54" s="99">
        <f t="shared" ref="AB54:AT54" si="328">AB6-AB28</f>
        <v>276.96445888095104</v>
      </c>
      <c r="AC54" s="99">
        <f t="shared" si="328"/>
        <v>45.961275749809374</v>
      </c>
      <c r="AD54" s="99">
        <f t="shared" si="328"/>
        <v>128.8294984855429</v>
      </c>
      <c r="AE54" s="99">
        <f t="shared" si="328"/>
        <v>860.01007387359095</v>
      </c>
      <c r="AF54" s="99">
        <f t="shared" si="328"/>
        <v>288.68170909764103</v>
      </c>
      <c r="AG54" s="99">
        <f t="shared" si="328"/>
        <v>-325.51555604162195</v>
      </c>
      <c r="AH54" s="99">
        <f t="shared" si="328"/>
        <v>69.014341923555548</v>
      </c>
      <c r="AI54" s="99">
        <f t="shared" si="328"/>
        <v>-521.537249007431</v>
      </c>
      <c r="AJ54" s="99">
        <f t="shared" si="328"/>
        <v>-204.86867251116109</v>
      </c>
      <c r="AK54" s="99">
        <f t="shared" si="328"/>
        <v>-475.70614204551475</v>
      </c>
      <c r="AL54" s="99">
        <f t="shared" si="328"/>
        <v>-835.90162126095674</v>
      </c>
      <c r="AM54" s="99">
        <f t="shared" si="328"/>
        <v>-1900.7744546609201</v>
      </c>
      <c r="AN54" s="99">
        <f t="shared" si="328"/>
        <v>698.24700748496343</v>
      </c>
      <c r="AO54" s="99">
        <f t="shared" si="328"/>
        <v>-938.83572155145657</v>
      </c>
      <c r="AP54" s="99">
        <f t="shared" si="328"/>
        <v>-441.41591226622631</v>
      </c>
      <c r="AQ54" s="99">
        <f t="shared" si="328"/>
        <v>323.57936948289625</v>
      </c>
      <c r="AR54" s="99">
        <f t="shared" si="328"/>
        <v>-115.92351210543166</v>
      </c>
      <c r="AS54" s="99">
        <f t="shared" si="328"/>
        <v>-873.24657146606614</v>
      </c>
      <c r="AT54" s="99">
        <f t="shared" si="328"/>
        <v>46.715576564099592</v>
      </c>
      <c r="AU54" s="99">
        <f t="shared" ref="AU54:BZ54" si="329">AU6-AU28</f>
        <v>-836.66992888943059</v>
      </c>
      <c r="AV54" s="99">
        <f t="shared" si="329"/>
        <v>-562.65530596731423</v>
      </c>
      <c r="AW54" s="99">
        <f t="shared" si="329"/>
        <v>-776.14144286481314</v>
      </c>
      <c r="AX54" s="99">
        <f t="shared" si="329"/>
        <v>-1116.3461812682563</v>
      </c>
      <c r="AY54" s="99">
        <f t="shared" si="329"/>
        <v>-2141.5216717137791</v>
      </c>
      <c r="AZ54" s="99">
        <f t="shared" si="329"/>
        <v>601.76631902532472</v>
      </c>
      <c r="BA54" s="99">
        <f t="shared" si="329"/>
        <v>-641.46342491986297</v>
      </c>
      <c r="BB54" s="99">
        <f t="shared" si="329"/>
        <v>-311.74380419799581</v>
      </c>
      <c r="BC54" s="99">
        <f t="shared" si="329"/>
        <v>-74.79730112872312</v>
      </c>
      <c r="BD54" s="99">
        <f t="shared" si="329"/>
        <v>-58.945439719986553</v>
      </c>
      <c r="BE54" s="99">
        <f t="shared" si="329"/>
        <v>-501.29392365999274</v>
      </c>
      <c r="BF54" s="99">
        <f t="shared" si="329"/>
        <v>-491.52430036724809</v>
      </c>
      <c r="BG54" s="99">
        <f t="shared" si="329"/>
        <v>-876.34446185805928</v>
      </c>
      <c r="BH54" s="99">
        <f t="shared" si="329"/>
        <v>-926.74327448915892</v>
      </c>
      <c r="BI54" s="99">
        <f t="shared" si="329"/>
        <v>-936.19764919003683</v>
      </c>
      <c r="BJ54" s="99">
        <f t="shared" si="329"/>
        <v>-1051.4636977982086</v>
      </c>
      <c r="BK54" s="99">
        <f t="shared" si="329"/>
        <v>-3121.9760776198173</v>
      </c>
      <c r="BL54" s="99">
        <f t="shared" si="329"/>
        <v>699.17955421015199</v>
      </c>
      <c r="BM54" s="99">
        <f t="shared" si="329"/>
        <v>-11.103356998098661</v>
      </c>
      <c r="BN54" s="99">
        <f t="shared" si="329"/>
        <v>-678.75939860846256</v>
      </c>
      <c r="BO54" s="99">
        <f t="shared" si="329"/>
        <v>662.24069366438925</v>
      </c>
      <c r="BP54" s="99">
        <f t="shared" si="329"/>
        <v>-426.05195607156475</v>
      </c>
      <c r="BQ54" s="99">
        <f t="shared" si="329"/>
        <v>-501.06897440539751</v>
      </c>
      <c r="BR54" s="99">
        <f t="shared" si="329"/>
        <v>367.34036375666255</v>
      </c>
      <c r="BS54" s="99">
        <f t="shared" si="329"/>
        <v>-520.06429194102839</v>
      </c>
      <c r="BT54" s="99">
        <f t="shared" si="329"/>
        <v>-540.11540260687434</v>
      </c>
      <c r="BU54" s="99">
        <f t="shared" si="329"/>
        <v>-595.57952347658693</v>
      </c>
      <c r="BV54" s="99">
        <f t="shared" si="329"/>
        <v>-403.08041561064692</v>
      </c>
      <c r="BW54" s="99">
        <f t="shared" si="329"/>
        <v>-2740.118128026982</v>
      </c>
      <c r="BX54" s="99">
        <f t="shared" si="329"/>
        <v>297.45772493239292</v>
      </c>
      <c r="BY54" s="99">
        <f t="shared" si="329"/>
        <v>-804.27747842713097</v>
      </c>
      <c r="BZ54" s="99">
        <f t="shared" si="329"/>
        <v>-883.64383242674785</v>
      </c>
      <c r="CA54" s="99">
        <f t="shared" ref="CA54:CI54" si="330">CA6-CA28</f>
        <v>143.5460553150856</v>
      </c>
      <c r="CB54" s="99">
        <f t="shared" si="330"/>
        <v>-302.77040416661748</v>
      </c>
      <c r="CC54" s="99">
        <f t="shared" si="330"/>
        <v>-446.67031002960175</v>
      </c>
      <c r="CD54" s="99">
        <f t="shared" si="330"/>
        <v>-173.36073961671536</v>
      </c>
      <c r="CE54" s="99">
        <f t="shared" si="330"/>
        <v>-588.6933375157455</v>
      </c>
      <c r="CF54" s="99">
        <f t="shared" si="330"/>
        <v>-854.0795213757965</v>
      </c>
      <c r="CG54" s="99">
        <f t="shared" si="330"/>
        <v>-500.06757610842033</v>
      </c>
      <c r="CH54" s="99">
        <f t="shared" si="330"/>
        <v>-1204.86145814052</v>
      </c>
      <c r="CI54" s="100">
        <f t="shared" si="330"/>
        <v>-2169.022767325936</v>
      </c>
    </row>
    <row r="55" spans="1:87">
      <c r="A55" s="78"/>
      <c r="C55" s="79"/>
      <c r="D55" s="79"/>
      <c r="E55" s="79"/>
      <c r="F55" s="79"/>
      <c r="G55" s="80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80"/>
    </row>
    <row r="56" spans="1:87" s="102" customFormat="1" ht="18.75">
      <c r="A56" s="101">
        <v>4</v>
      </c>
      <c r="B56" s="102" t="s">
        <v>66</v>
      </c>
      <c r="C56" s="103">
        <f t="shared" ref="C56:AA56" si="331">+C54+C33</f>
        <v>-2008.6029042631476</v>
      </c>
      <c r="D56" s="103">
        <f t="shared" si="331"/>
        <v>-5904.1973150940748</v>
      </c>
      <c r="E56" s="103">
        <f t="shared" si="331"/>
        <v>-7450.660533048047</v>
      </c>
      <c r="F56" s="103">
        <f t="shared" si="331"/>
        <v>-3458.4025107552188</v>
      </c>
      <c r="G56" s="104">
        <f t="shared" si="331"/>
        <v>-6058.4181103415685</v>
      </c>
      <c r="H56" s="103">
        <f t="shared" si="331"/>
        <v>574.70333919595237</v>
      </c>
      <c r="I56" s="103">
        <f t="shared" si="331"/>
        <v>999.4326786888239</v>
      </c>
      <c r="J56" s="103">
        <f t="shared" si="331"/>
        <v>-543.78758483650199</v>
      </c>
      <c r="K56" s="103">
        <f t="shared" si="331"/>
        <v>-3038.9513373114264</v>
      </c>
      <c r="L56" s="103">
        <f t="shared" si="331"/>
        <v>-515.86689634064135</v>
      </c>
      <c r="M56" s="103">
        <f t="shared" si="331"/>
        <v>-417.45170818860743</v>
      </c>
      <c r="N56" s="103">
        <f t="shared" si="331"/>
        <v>-1179.6856645167663</v>
      </c>
      <c r="O56" s="103">
        <f t="shared" si="331"/>
        <v>-3791.1930460480562</v>
      </c>
      <c r="P56" s="103">
        <f t="shared" si="331"/>
        <v>-122.69765444816699</v>
      </c>
      <c r="Q56" s="103">
        <f t="shared" si="331"/>
        <v>-426.72012116370468</v>
      </c>
      <c r="R56" s="103">
        <f t="shared" si="331"/>
        <v>-2093.9132189226075</v>
      </c>
      <c r="S56" s="103">
        <f t="shared" si="331"/>
        <v>-4807.3295385135698</v>
      </c>
      <c r="T56" s="103">
        <f t="shared" si="331"/>
        <v>298.78911398893723</v>
      </c>
      <c r="U56" s="103">
        <f t="shared" si="331"/>
        <v>44.666898172691447</v>
      </c>
      <c r="V56" s="103">
        <f t="shared" si="331"/>
        <v>-374.01836908527434</v>
      </c>
      <c r="W56" s="103">
        <f t="shared" si="331"/>
        <v>-3427.840153831577</v>
      </c>
      <c r="X56" s="103">
        <f t="shared" si="331"/>
        <v>-1050.5118010537271</v>
      </c>
      <c r="Y56" s="103">
        <f t="shared" si="331"/>
        <v>-277.69584641295108</v>
      </c>
      <c r="Z56" s="103">
        <f t="shared" si="331"/>
        <v>-1256.9687934088004</v>
      </c>
      <c r="AA56" s="104">
        <f t="shared" si="331"/>
        <v>-3473.2416694660942</v>
      </c>
      <c r="AB56" s="103">
        <f t="shared" ref="AB56:AT56" si="332">+AB54+AB33</f>
        <v>293.39583533095106</v>
      </c>
      <c r="AC56" s="103">
        <f t="shared" si="332"/>
        <v>81.880719199457474</v>
      </c>
      <c r="AD56" s="103">
        <f t="shared" si="332"/>
        <v>199.4267846655429</v>
      </c>
      <c r="AE56" s="103">
        <f t="shared" si="332"/>
        <v>891.54943158280525</v>
      </c>
      <c r="AF56" s="103">
        <f t="shared" si="332"/>
        <v>325.757461247641</v>
      </c>
      <c r="AG56" s="103">
        <f t="shared" si="332"/>
        <v>-217.87421414162196</v>
      </c>
      <c r="AH56" s="103">
        <f t="shared" si="332"/>
        <v>82.742849563555552</v>
      </c>
      <c r="AI56" s="103">
        <f t="shared" si="332"/>
        <v>-489.219594657431</v>
      </c>
      <c r="AJ56" s="103">
        <f t="shared" si="332"/>
        <v>-137.31083974262702</v>
      </c>
      <c r="AK56" s="103">
        <f t="shared" si="332"/>
        <v>-450.6119049753807</v>
      </c>
      <c r="AL56" s="103">
        <f t="shared" si="332"/>
        <v>-803.11885260650729</v>
      </c>
      <c r="AM56" s="103">
        <f t="shared" si="332"/>
        <v>-1785.2205797295364</v>
      </c>
      <c r="AN56" s="103">
        <f t="shared" si="332"/>
        <v>724.75051308699778</v>
      </c>
      <c r="AO56" s="103">
        <f t="shared" si="332"/>
        <v>-905.6498100980981</v>
      </c>
      <c r="AP56" s="103">
        <f t="shared" si="332"/>
        <v>-334.96759932954194</v>
      </c>
      <c r="AQ56" s="103">
        <f t="shared" si="332"/>
        <v>356.0793953194908</v>
      </c>
      <c r="AR56" s="103">
        <f t="shared" si="332"/>
        <v>-81.730346841414246</v>
      </c>
      <c r="AS56" s="103">
        <f t="shared" si="332"/>
        <v>-691.80075666668449</v>
      </c>
      <c r="AT56" s="103">
        <f t="shared" si="332"/>
        <v>59.118831292020424</v>
      </c>
      <c r="AU56" s="103">
        <f t="shared" ref="AU56:BZ56" si="333">+AU54+AU33</f>
        <v>-799.48539033204486</v>
      </c>
      <c r="AV56" s="103">
        <f t="shared" si="333"/>
        <v>-439.31910547674238</v>
      </c>
      <c r="AW56" s="103">
        <f t="shared" si="333"/>
        <v>-743.1939528993878</v>
      </c>
      <c r="AX56" s="103">
        <f t="shared" si="333"/>
        <v>-1057.7992041030964</v>
      </c>
      <c r="AY56" s="103">
        <f t="shared" si="333"/>
        <v>-1990.1998890455709</v>
      </c>
      <c r="AZ56" s="103">
        <f t="shared" si="333"/>
        <v>634.81702793921329</v>
      </c>
      <c r="BA56" s="103">
        <f t="shared" si="333"/>
        <v>-595.66267874736991</v>
      </c>
      <c r="BB56" s="103">
        <f t="shared" si="333"/>
        <v>-161.85200364001037</v>
      </c>
      <c r="BC56" s="103">
        <f t="shared" si="333"/>
        <v>-35.171291889434528</v>
      </c>
      <c r="BD56" s="103">
        <f t="shared" si="333"/>
        <v>-26.153095939212314</v>
      </c>
      <c r="BE56" s="103">
        <f t="shared" si="333"/>
        <v>-365.39573333505507</v>
      </c>
      <c r="BF56" s="103">
        <f t="shared" si="333"/>
        <v>-467.41313360058825</v>
      </c>
      <c r="BG56" s="103">
        <f t="shared" si="333"/>
        <v>-839.99531413659201</v>
      </c>
      <c r="BH56" s="103">
        <f t="shared" si="333"/>
        <v>-786.50477118542699</v>
      </c>
      <c r="BI56" s="103">
        <f t="shared" si="333"/>
        <v>-901.22413502050915</v>
      </c>
      <c r="BJ56" s="103">
        <f t="shared" si="333"/>
        <v>-1014.0416022882303</v>
      </c>
      <c r="BK56" s="103">
        <f t="shared" si="333"/>
        <v>-2892.0638012048303</v>
      </c>
      <c r="BL56" s="103">
        <f t="shared" si="333"/>
        <v>728.03656415603166</v>
      </c>
      <c r="BM56" s="103">
        <f t="shared" si="333"/>
        <v>30.46716104535831</v>
      </c>
      <c r="BN56" s="103">
        <f t="shared" si="333"/>
        <v>-459.71461121245341</v>
      </c>
      <c r="BO56" s="103">
        <f t="shared" si="333"/>
        <v>696.03412867607619</v>
      </c>
      <c r="BP56" s="103">
        <f t="shared" si="333"/>
        <v>-381.94792554812096</v>
      </c>
      <c r="BQ56" s="103">
        <f t="shared" si="333"/>
        <v>-269.41930495526242</v>
      </c>
      <c r="BR56" s="103">
        <f t="shared" si="333"/>
        <v>395.87501429403841</v>
      </c>
      <c r="BS56" s="103">
        <f t="shared" si="333"/>
        <v>-475.40560702481315</v>
      </c>
      <c r="BT56" s="103">
        <f t="shared" si="333"/>
        <v>-294.48777635450051</v>
      </c>
      <c r="BU56" s="103">
        <f t="shared" si="333"/>
        <v>-558.75010732729402</v>
      </c>
      <c r="BV56" s="103">
        <f t="shared" si="333"/>
        <v>-360.78692113085174</v>
      </c>
      <c r="BW56" s="103">
        <f t="shared" si="333"/>
        <v>-2508.3031253734298</v>
      </c>
      <c r="BX56" s="103">
        <f t="shared" si="333"/>
        <v>344.4065563601755</v>
      </c>
      <c r="BY56" s="103">
        <f t="shared" si="333"/>
        <v>-758.83642685920961</v>
      </c>
      <c r="BZ56" s="103">
        <f t="shared" si="333"/>
        <v>-636.08193055469565</v>
      </c>
      <c r="CA56" s="103">
        <f t="shared" ref="CA56:CI56" si="334">+CA54+CA33</f>
        <v>179.11949735701458</v>
      </c>
      <c r="CB56" s="103">
        <f t="shared" si="334"/>
        <v>-246.01271029690324</v>
      </c>
      <c r="CC56" s="103">
        <f t="shared" si="334"/>
        <v>-210.802633473062</v>
      </c>
      <c r="CD56" s="103">
        <f t="shared" si="334"/>
        <v>-116.27350391231769</v>
      </c>
      <c r="CE56" s="103">
        <f t="shared" si="334"/>
        <v>-540.66331326160548</v>
      </c>
      <c r="CF56" s="103">
        <f t="shared" si="334"/>
        <v>-600.03197623487586</v>
      </c>
      <c r="CG56" s="103">
        <f t="shared" si="334"/>
        <v>-430.29964271774088</v>
      </c>
      <c r="CH56" s="103">
        <f t="shared" si="334"/>
        <v>-1155.0011430711952</v>
      </c>
      <c r="CI56" s="104">
        <f t="shared" si="334"/>
        <v>-1887.9408836771574</v>
      </c>
    </row>
    <row r="57" spans="1:87">
      <c r="A57" s="78"/>
      <c r="G57" s="85"/>
      <c r="AA57" s="85"/>
      <c r="CI57" s="85"/>
    </row>
    <row r="58" spans="1:87" ht="15.75" thickBot="1">
      <c r="A58" s="106"/>
      <c r="B58" s="107"/>
      <c r="C58" s="107"/>
      <c r="D58" s="107"/>
      <c r="E58" s="107"/>
      <c r="F58" s="107"/>
      <c r="G58" s="108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8"/>
    </row>
    <row r="59" spans="1:87" s="278" customFormat="1" ht="15.75" thickTop="1">
      <c r="A59" s="275"/>
      <c r="B59" s="276" t="s">
        <v>165</v>
      </c>
      <c r="C59" s="277">
        <f>+SUM(AB54:AM54)</f>
        <v>-2594.8423375165148</v>
      </c>
      <c r="D59" s="277">
        <f>+SUM(AN54:AY54)</f>
        <v>-6734.2142945608148</v>
      </c>
      <c r="E59" s="277">
        <f>+SUM(AZ54:BK54)</f>
        <v>-8390.7270359237664</v>
      </c>
      <c r="F59" s="277">
        <f>+SUM(BL54:BW54)</f>
        <v>-4687.1808361144385</v>
      </c>
      <c r="G59" s="277">
        <f>+SUM(BX54:CI54)</f>
        <v>-7486.4436448857532</v>
      </c>
      <c r="H59" s="277"/>
      <c r="I59" s="283"/>
      <c r="J59" s="283"/>
      <c r="K59" s="283"/>
      <c r="M59" s="277"/>
      <c r="N59" s="277"/>
      <c r="O59" s="277"/>
      <c r="Q59" s="277"/>
      <c r="R59" s="277"/>
      <c r="S59" s="277"/>
      <c r="U59" s="277"/>
      <c r="V59" s="277"/>
      <c r="W59" s="277"/>
      <c r="Y59" s="277"/>
      <c r="Z59" s="277"/>
      <c r="AA59" s="277"/>
    </row>
    <row r="60" spans="1:87" s="278" customFormat="1">
      <c r="A60" s="275"/>
      <c r="B60" s="276" t="s">
        <v>116</v>
      </c>
      <c r="C60" s="279">
        <f>+SUM(H54:K54)</f>
        <v>-2594.8423375165157</v>
      </c>
      <c r="D60" s="279">
        <f>+SUM(L54:O54)</f>
        <v>-6734.2142945608139</v>
      </c>
      <c r="E60" s="279">
        <f>+SUM(P54:S54)</f>
        <v>-8390.72703592377</v>
      </c>
      <c r="F60" s="279">
        <f>+SUM(T54:W54)</f>
        <v>-4687.1808361144394</v>
      </c>
      <c r="G60" s="279">
        <f>+SUM(X54:AA54)</f>
        <v>-7486.4436448857532</v>
      </c>
      <c r="H60" s="279"/>
    </row>
    <row r="61" spans="1:87" s="278" customFormat="1">
      <c r="A61" s="275"/>
      <c r="B61" s="276" t="s">
        <v>166</v>
      </c>
      <c r="C61" s="279">
        <f t="shared" ref="C61:G61" si="335">+C54</f>
        <v>-2594.8423375165112</v>
      </c>
      <c r="D61" s="279">
        <f t="shared" si="335"/>
        <v>-6734.2142945608175</v>
      </c>
      <c r="E61" s="279">
        <f t="shared" si="335"/>
        <v>-8390.7270359237664</v>
      </c>
      <c r="F61" s="279">
        <f t="shared" si="335"/>
        <v>-4687.1808361144358</v>
      </c>
      <c r="G61" s="279">
        <f t="shared" si="335"/>
        <v>-7486.4436448857487</v>
      </c>
      <c r="H61" s="279"/>
    </row>
    <row r="62" spans="1:87" s="283" customFormat="1">
      <c r="A62" s="284"/>
      <c r="B62" s="280" t="s">
        <v>167</v>
      </c>
      <c r="C62" s="277">
        <f t="shared" ref="C62:G62" si="336">+(C60-C61)*1000000</f>
        <v>-4.5474735088646412E-6</v>
      </c>
      <c r="D62" s="277">
        <f t="shared" si="336"/>
        <v>3.637978807091713E-6</v>
      </c>
      <c r="E62" s="277">
        <f t="shared" si="336"/>
        <v>-3.637978807091713E-6</v>
      </c>
      <c r="F62" s="277">
        <f t="shared" si="336"/>
        <v>-3.637978807091713E-6</v>
      </c>
      <c r="G62" s="277">
        <f t="shared" si="336"/>
        <v>-4.5474735088646412E-6</v>
      </c>
      <c r="H62" s="277"/>
      <c r="AB62" s="283">
        <v>0</v>
      </c>
      <c r="AC62" s="283">
        <v>0</v>
      </c>
      <c r="AD62" s="283">
        <v>0</v>
      </c>
      <c r="AE62" s="283">
        <v>0</v>
      </c>
      <c r="AF62" s="283">
        <v>0</v>
      </c>
      <c r="AG62" s="283">
        <v>0</v>
      </c>
      <c r="AH62" s="283">
        <v>0</v>
      </c>
      <c r="AI62" s="283">
        <v>0</v>
      </c>
      <c r="AJ62" s="283">
        <v>0</v>
      </c>
      <c r="AK62" s="283">
        <v>0</v>
      </c>
      <c r="AL62" s="283">
        <v>0</v>
      </c>
      <c r="AM62" s="283">
        <v>0</v>
      </c>
      <c r="AN62" s="283">
        <v>0</v>
      </c>
      <c r="AO62" s="283">
        <v>0</v>
      </c>
      <c r="AP62" s="283">
        <v>0</v>
      </c>
      <c r="AQ62" s="283">
        <v>0</v>
      </c>
      <c r="AR62" s="283">
        <v>0</v>
      </c>
      <c r="AS62" s="283">
        <v>0</v>
      </c>
      <c r="AT62" s="283">
        <v>0</v>
      </c>
      <c r="AU62" s="283">
        <v>0</v>
      </c>
      <c r="AV62" s="283">
        <v>0</v>
      </c>
      <c r="AW62" s="283">
        <v>0</v>
      </c>
      <c r="AX62" s="283">
        <v>0</v>
      </c>
      <c r="AY62" s="283">
        <v>0</v>
      </c>
      <c r="AZ62" s="283">
        <v>0</v>
      </c>
      <c r="BA62" s="283">
        <v>0</v>
      </c>
      <c r="BB62" s="283">
        <v>0</v>
      </c>
      <c r="BC62" s="283">
        <v>0</v>
      </c>
      <c r="BD62" s="283">
        <v>-4.5474735088646412E-13</v>
      </c>
      <c r="BE62" s="283">
        <v>0</v>
      </c>
      <c r="BF62" s="283">
        <v>0</v>
      </c>
      <c r="BG62" s="283">
        <v>0</v>
      </c>
      <c r="BH62" s="283">
        <v>0</v>
      </c>
      <c r="BI62" s="283">
        <v>0</v>
      </c>
      <c r="BJ62" s="283">
        <v>0</v>
      </c>
      <c r="BK62" s="283">
        <v>0</v>
      </c>
      <c r="BL62" s="283">
        <v>0</v>
      </c>
      <c r="BM62" s="283">
        <v>0</v>
      </c>
      <c r="BN62" s="283">
        <v>0</v>
      </c>
      <c r="BO62" s="283">
        <v>0</v>
      </c>
      <c r="BP62" s="283">
        <v>0</v>
      </c>
      <c r="BQ62" s="283">
        <v>0</v>
      </c>
      <c r="BR62" s="283">
        <v>0</v>
      </c>
      <c r="BS62" s="283">
        <v>0</v>
      </c>
      <c r="BT62" s="283">
        <v>0</v>
      </c>
      <c r="BU62" s="283">
        <v>0</v>
      </c>
      <c r="BV62" s="283">
        <v>0</v>
      </c>
      <c r="BW62" s="283">
        <v>0</v>
      </c>
      <c r="BX62" s="283">
        <v>0</v>
      </c>
      <c r="BY62" s="283">
        <v>0</v>
      </c>
      <c r="BZ62" s="283">
        <v>0</v>
      </c>
      <c r="CA62" s="283">
        <v>0</v>
      </c>
      <c r="CB62" s="283">
        <v>0</v>
      </c>
      <c r="CC62" s="283">
        <v>0</v>
      </c>
      <c r="CD62" s="283">
        <v>0</v>
      </c>
      <c r="CE62" s="283">
        <v>0</v>
      </c>
      <c r="CF62" s="283">
        <v>0</v>
      </c>
      <c r="CG62" s="283">
        <v>0</v>
      </c>
      <c r="CH62" s="283">
        <v>0</v>
      </c>
      <c r="CI62" s="283">
        <v>0</v>
      </c>
    </row>
    <row r="63" spans="1:87" s="283" customFormat="1">
      <c r="A63" s="284"/>
      <c r="B63" s="280" t="s">
        <v>168</v>
      </c>
      <c r="C63" s="277">
        <f t="shared" ref="C63:G63" si="337">+(C59-C61)*1000000</f>
        <v>-3.637978807091713E-6</v>
      </c>
      <c r="D63" s="277">
        <f t="shared" si="337"/>
        <v>2.7284841053187847E-6</v>
      </c>
      <c r="E63" s="277">
        <f t="shared" si="337"/>
        <v>0</v>
      </c>
      <c r="F63" s="277">
        <f t="shared" si="337"/>
        <v>-2.7284841053187847E-6</v>
      </c>
      <c r="G63" s="277">
        <f t="shared" si="337"/>
        <v>-4.5474735088646412E-6</v>
      </c>
      <c r="H63" s="277"/>
    </row>
    <row r="64" spans="1:87" s="278" customFormat="1">
      <c r="A64" s="275"/>
      <c r="B64" s="282" t="s">
        <v>169</v>
      </c>
      <c r="C64" s="282">
        <v>1.0913936421275139E-11</v>
      </c>
      <c r="D64" s="282">
        <v>-1.0913936421275139E-11</v>
      </c>
      <c r="E64" s="282">
        <v>0</v>
      </c>
      <c r="F64" s="282">
        <v>0</v>
      </c>
      <c r="G64" s="282">
        <v>0</v>
      </c>
    </row>
    <row r="65" spans="1:7" s="278" customFormat="1">
      <c r="A65" s="275"/>
      <c r="B65" s="282"/>
    </row>
    <row r="66" spans="1:7" s="282" customFormat="1">
      <c r="A66" s="281"/>
      <c r="B66" s="278"/>
      <c r="C66" s="278"/>
      <c r="D66" s="278"/>
      <c r="E66" s="278"/>
      <c r="F66" s="278"/>
      <c r="G66" s="278"/>
    </row>
    <row r="67" spans="1:7">
      <c r="B67" s="64"/>
      <c r="C67" s="135"/>
      <c r="D67" s="135"/>
      <c r="E67" s="135"/>
      <c r="F67" s="135"/>
      <c r="G67" s="135"/>
    </row>
    <row r="68" spans="1:7">
      <c r="B68" s="135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I83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B74" sqref="B74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148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171" customFormat="1" ht="30" customHeigh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19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19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171" customForma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13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15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121</v>
      </c>
      <c r="C6" s="122">
        <f t="shared" ref="C6:AA6" si="0">+C8+C12</f>
        <v>4427.3310911803528</v>
      </c>
      <c r="D6" s="75">
        <f t="shared" si="0"/>
        <v>5069.1972132966912</v>
      </c>
      <c r="E6" s="75">
        <f t="shared" si="0"/>
        <v>5671.1855090299432</v>
      </c>
      <c r="F6" s="75">
        <f t="shared" si="0"/>
        <v>4948.2076273164284</v>
      </c>
      <c r="G6" s="75">
        <f t="shared" si="0"/>
        <v>4303.1737856555283</v>
      </c>
      <c r="H6" s="122">
        <f t="shared" si="0"/>
        <v>995.16020696250143</v>
      </c>
      <c r="I6" s="75">
        <f t="shared" si="0"/>
        <v>1162.9409174516013</v>
      </c>
      <c r="J6" s="75">
        <f t="shared" si="0"/>
        <v>1053.4261493984884</v>
      </c>
      <c r="K6" s="75">
        <f t="shared" si="0"/>
        <v>1215.8038173677612</v>
      </c>
      <c r="L6" s="75">
        <f t="shared" si="0"/>
        <v>1100.4443975999998</v>
      </c>
      <c r="M6" s="75">
        <f t="shared" si="0"/>
        <v>1158.6300285577349</v>
      </c>
      <c r="N6" s="75">
        <f t="shared" si="0"/>
        <v>1419.3234376589569</v>
      </c>
      <c r="O6" s="75">
        <f t="shared" si="0"/>
        <v>1390.7993494800005</v>
      </c>
      <c r="P6" s="75">
        <f t="shared" si="0"/>
        <v>1240.5358472900002</v>
      </c>
      <c r="Q6" s="75">
        <f t="shared" si="0"/>
        <v>1380.8582452399419</v>
      </c>
      <c r="R6" s="75">
        <f t="shared" si="0"/>
        <v>1390.8782932299996</v>
      </c>
      <c r="S6" s="75">
        <f t="shared" si="0"/>
        <v>1658.9131232700008</v>
      </c>
      <c r="T6" s="75">
        <f t="shared" si="0"/>
        <v>1234.8192741319895</v>
      </c>
      <c r="U6" s="75">
        <f t="shared" si="0"/>
        <v>1335.3106625299997</v>
      </c>
      <c r="V6" s="75">
        <f t="shared" si="0"/>
        <v>753.47529842333847</v>
      </c>
      <c r="W6" s="75">
        <f t="shared" si="0"/>
        <v>1624.6023922311008</v>
      </c>
      <c r="X6" s="75">
        <f t="shared" si="0"/>
        <v>604.44243215390406</v>
      </c>
      <c r="Y6" s="75">
        <f t="shared" si="0"/>
        <v>1160.441401256759</v>
      </c>
      <c r="Z6" s="75">
        <f t="shared" si="0"/>
        <v>1236.0347624281003</v>
      </c>
      <c r="AA6" s="75">
        <f t="shared" si="0"/>
        <v>1302.2551898167646</v>
      </c>
      <c r="AB6" s="122">
        <f t="shared" ref="AB6:CI6" si="1">+AB8+AB12</f>
        <v>305.93392515679813</v>
      </c>
      <c r="AC6" s="75">
        <f t="shared" si="1"/>
        <v>320.65246260804054</v>
      </c>
      <c r="AD6" s="75">
        <f t="shared" si="1"/>
        <v>368.57381919766277</v>
      </c>
      <c r="AE6" s="75">
        <f t="shared" si="1"/>
        <v>424.07184351834195</v>
      </c>
      <c r="AF6" s="75">
        <f t="shared" si="1"/>
        <v>404.80403211537981</v>
      </c>
      <c r="AG6" s="75">
        <f t="shared" si="1"/>
        <v>334.06504181787955</v>
      </c>
      <c r="AH6" s="75">
        <f t="shared" si="1"/>
        <v>326.22626746442842</v>
      </c>
      <c r="AI6" s="75">
        <f t="shared" si="1"/>
        <v>398.01946392748732</v>
      </c>
      <c r="AJ6" s="75">
        <f t="shared" si="1"/>
        <v>329.18041800657272</v>
      </c>
      <c r="AK6" s="75">
        <f t="shared" si="1"/>
        <v>410.92632443879603</v>
      </c>
      <c r="AL6" s="75">
        <f t="shared" si="1"/>
        <v>407.03109828063765</v>
      </c>
      <c r="AM6" s="75">
        <f t="shared" si="1"/>
        <v>397.84639464832753</v>
      </c>
      <c r="AN6" s="75">
        <f t="shared" si="1"/>
        <v>346.09704876000001</v>
      </c>
      <c r="AO6" s="75">
        <f t="shared" si="1"/>
        <v>384.22737049000006</v>
      </c>
      <c r="AP6" s="75">
        <f t="shared" si="1"/>
        <v>370.11997834999988</v>
      </c>
      <c r="AQ6" s="75">
        <f t="shared" si="1"/>
        <v>369.84689912061145</v>
      </c>
      <c r="AR6" s="75">
        <f t="shared" si="1"/>
        <v>405.36745010496264</v>
      </c>
      <c r="AS6" s="75">
        <f t="shared" si="1"/>
        <v>383.41567933216083</v>
      </c>
      <c r="AT6" s="75">
        <f t="shared" si="1"/>
        <v>362.10262811999974</v>
      </c>
      <c r="AU6" s="75">
        <f t="shared" si="1"/>
        <v>454.36791733895734</v>
      </c>
      <c r="AV6" s="75">
        <f t="shared" si="1"/>
        <v>602.85289219999981</v>
      </c>
      <c r="AW6" s="75">
        <f t="shared" si="1"/>
        <v>422.67333273999941</v>
      </c>
      <c r="AX6" s="75">
        <f t="shared" si="1"/>
        <v>419.25957698000121</v>
      </c>
      <c r="AY6" s="75">
        <f t="shared" si="1"/>
        <v>548.86643975999971</v>
      </c>
      <c r="AZ6" s="75">
        <f t="shared" si="1"/>
        <v>436.55011006000001</v>
      </c>
      <c r="BA6" s="75">
        <f t="shared" si="1"/>
        <v>399.2254021199999</v>
      </c>
      <c r="BB6" s="75">
        <f t="shared" si="1"/>
        <v>404.76033511000026</v>
      </c>
      <c r="BC6" s="75">
        <f t="shared" si="1"/>
        <v>412.66041018661963</v>
      </c>
      <c r="BD6" s="75">
        <f t="shared" si="1"/>
        <v>443.58373070999983</v>
      </c>
      <c r="BE6" s="75">
        <f t="shared" si="1"/>
        <v>524.61410434332254</v>
      </c>
      <c r="BF6" s="75">
        <f t="shared" si="1"/>
        <v>434.03615464999928</v>
      </c>
      <c r="BG6" s="75">
        <f t="shared" si="1"/>
        <v>516.49847797000052</v>
      </c>
      <c r="BH6" s="75">
        <f t="shared" si="1"/>
        <v>440.34366060999974</v>
      </c>
      <c r="BI6" s="75">
        <f t="shared" si="1"/>
        <v>540.2555498100005</v>
      </c>
      <c r="BJ6" s="75">
        <f t="shared" si="1"/>
        <v>506.65891037999995</v>
      </c>
      <c r="BK6" s="75">
        <f t="shared" si="1"/>
        <v>611.99866308000048</v>
      </c>
      <c r="BL6" s="75">
        <f t="shared" si="1"/>
        <v>284.97304595333924</v>
      </c>
      <c r="BM6" s="75">
        <f t="shared" si="1"/>
        <v>532.30835646865046</v>
      </c>
      <c r="BN6" s="75">
        <f t="shared" si="1"/>
        <v>417.53787170999993</v>
      </c>
      <c r="BO6" s="75">
        <f t="shared" si="1"/>
        <v>460.86767710000026</v>
      </c>
      <c r="BP6" s="75">
        <f t="shared" si="1"/>
        <v>460.34039467999997</v>
      </c>
      <c r="BQ6" s="75">
        <f t="shared" si="1"/>
        <v>414.10259074999965</v>
      </c>
      <c r="BR6" s="75">
        <f t="shared" si="1"/>
        <v>417.17119696999976</v>
      </c>
      <c r="BS6" s="75">
        <f t="shared" si="1"/>
        <v>168.63615351332351</v>
      </c>
      <c r="BT6" s="75">
        <f t="shared" si="1"/>
        <v>167.6679479400153</v>
      </c>
      <c r="BU6" s="75">
        <f t="shared" si="1"/>
        <v>434.19751169556338</v>
      </c>
      <c r="BV6" s="75">
        <f t="shared" si="1"/>
        <v>257.13439491331894</v>
      </c>
      <c r="BW6" s="75">
        <f t="shared" si="1"/>
        <v>933.27048562221853</v>
      </c>
      <c r="BX6" s="75">
        <f t="shared" si="1"/>
        <v>141.49391292335469</v>
      </c>
      <c r="BY6" s="75">
        <f t="shared" si="1"/>
        <v>121.01001168000002</v>
      </c>
      <c r="BZ6" s="75">
        <f t="shared" si="1"/>
        <v>341.93850755054933</v>
      </c>
      <c r="CA6" s="75">
        <f t="shared" si="1"/>
        <v>493.85902393999993</v>
      </c>
      <c r="CB6" s="75">
        <f t="shared" si="1"/>
        <v>199.57552663675909</v>
      </c>
      <c r="CC6" s="75">
        <f t="shared" si="1"/>
        <v>467.00685068000007</v>
      </c>
      <c r="CD6" s="75">
        <f t="shared" si="1"/>
        <v>563.49307050476796</v>
      </c>
      <c r="CE6" s="75">
        <f t="shared" si="1"/>
        <v>330.0493415666665</v>
      </c>
      <c r="CF6" s="75">
        <f t="shared" si="1"/>
        <v>342.49235035666584</v>
      </c>
      <c r="CG6" s="75">
        <f t="shared" si="1"/>
        <v>382.65746408666814</v>
      </c>
      <c r="CH6" s="75">
        <f t="shared" si="1"/>
        <v>385.50197060666574</v>
      </c>
      <c r="CI6" s="76">
        <f t="shared" si="1"/>
        <v>534.09575512343076</v>
      </c>
    </row>
    <row r="7" spans="1:87">
      <c r="A7" s="78"/>
      <c r="C7" s="123"/>
      <c r="D7" s="79"/>
      <c r="E7" s="79"/>
      <c r="F7" s="79"/>
      <c r="G7" s="79"/>
      <c r="H7" s="123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123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124">
        <f t="shared" ref="C8:AA8" si="2">C9+C10</f>
        <v>0</v>
      </c>
      <c r="D8" s="82">
        <f t="shared" si="2"/>
        <v>0</v>
      </c>
      <c r="E8" s="82">
        <f t="shared" si="2"/>
        <v>0</v>
      </c>
      <c r="F8" s="82">
        <f t="shared" si="2"/>
        <v>0</v>
      </c>
      <c r="G8" s="82">
        <f t="shared" si="2"/>
        <v>0</v>
      </c>
      <c r="H8" s="124">
        <f t="shared" si="2"/>
        <v>0</v>
      </c>
      <c r="I8" s="82">
        <f t="shared" si="2"/>
        <v>0</v>
      </c>
      <c r="J8" s="82">
        <f t="shared" si="2"/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 t="shared" si="2"/>
        <v>0</v>
      </c>
      <c r="O8" s="82">
        <f t="shared" si="2"/>
        <v>0</v>
      </c>
      <c r="P8" s="82">
        <f t="shared" si="2"/>
        <v>0</v>
      </c>
      <c r="Q8" s="82">
        <f t="shared" si="2"/>
        <v>0</v>
      </c>
      <c r="R8" s="82">
        <f t="shared" si="2"/>
        <v>0</v>
      </c>
      <c r="S8" s="82">
        <f t="shared" si="2"/>
        <v>0</v>
      </c>
      <c r="T8" s="82">
        <f t="shared" si="2"/>
        <v>0</v>
      </c>
      <c r="U8" s="82">
        <f t="shared" si="2"/>
        <v>0</v>
      </c>
      <c r="V8" s="82">
        <f t="shared" si="2"/>
        <v>0</v>
      </c>
      <c r="W8" s="82">
        <f t="shared" si="2"/>
        <v>0</v>
      </c>
      <c r="X8" s="82">
        <f t="shared" si="2"/>
        <v>0</v>
      </c>
      <c r="Y8" s="82">
        <f t="shared" si="2"/>
        <v>0</v>
      </c>
      <c r="Z8" s="82">
        <f t="shared" si="2"/>
        <v>0</v>
      </c>
      <c r="AA8" s="82">
        <f t="shared" si="2"/>
        <v>0</v>
      </c>
      <c r="AB8" s="124">
        <f t="shared" ref="AB8:CI8" si="3">AB9+AB10</f>
        <v>0</v>
      </c>
      <c r="AC8" s="82">
        <f t="shared" si="3"/>
        <v>0</v>
      </c>
      <c r="AD8" s="82">
        <f t="shared" si="3"/>
        <v>0</v>
      </c>
      <c r="AE8" s="82">
        <f t="shared" si="3"/>
        <v>0</v>
      </c>
      <c r="AF8" s="82">
        <f t="shared" si="3"/>
        <v>0</v>
      </c>
      <c r="AG8" s="82">
        <f t="shared" si="3"/>
        <v>0</v>
      </c>
      <c r="AH8" s="82">
        <f t="shared" si="3"/>
        <v>0</v>
      </c>
      <c r="AI8" s="82">
        <f t="shared" si="3"/>
        <v>0</v>
      </c>
      <c r="AJ8" s="82">
        <f t="shared" si="3"/>
        <v>0</v>
      </c>
      <c r="AK8" s="82">
        <f t="shared" si="3"/>
        <v>0</v>
      </c>
      <c r="AL8" s="82">
        <f t="shared" si="3"/>
        <v>0</v>
      </c>
      <c r="AM8" s="82">
        <f t="shared" si="3"/>
        <v>0</v>
      </c>
      <c r="AN8" s="82">
        <f t="shared" si="3"/>
        <v>0</v>
      </c>
      <c r="AO8" s="82">
        <f t="shared" si="3"/>
        <v>0</v>
      </c>
      <c r="AP8" s="82">
        <f t="shared" si="3"/>
        <v>0</v>
      </c>
      <c r="AQ8" s="82">
        <f t="shared" si="3"/>
        <v>0</v>
      </c>
      <c r="AR8" s="82">
        <f t="shared" si="3"/>
        <v>0</v>
      </c>
      <c r="AS8" s="82">
        <f t="shared" si="3"/>
        <v>0</v>
      </c>
      <c r="AT8" s="82">
        <f t="shared" si="3"/>
        <v>0</v>
      </c>
      <c r="AU8" s="82">
        <f t="shared" si="3"/>
        <v>0</v>
      </c>
      <c r="AV8" s="82">
        <f t="shared" si="3"/>
        <v>0</v>
      </c>
      <c r="AW8" s="82">
        <f t="shared" si="3"/>
        <v>0</v>
      </c>
      <c r="AX8" s="82">
        <f t="shared" si="3"/>
        <v>0</v>
      </c>
      <c r="AY8" s="82">
        <f t="shared" si="3"/>
        <v>0</v>
      </c>
      <c r="AZ8" s="82">
        <f t="shared" si="3"/>
        <v>0</v>
      </c>
      <c r="BA8" s="82">
        <f t="shared" si="3"/>
        <v>0</v>
      </c>
      <c r="BB8" s="82">
        <f t="shared" si="3"/>
        <v>0</v>
      </c>
      <c r="BC8" s="82">
        <f t="shared" si="3"/>
        <v>0</v>
      </c>
      <c r="BD8" s="82">
        <f t="shared" si="3"/>
        <v>0</v>
      </c>
      <c r="BE8" s="82">
        <f t="shared" si="3"/>
        <v>0</v>
      </c>
      <c r="BF8" s="82">
        <f t="shared" si="3"/>
        <v>0</v>
      </c>
      <c r="BG8" s="82">
        <f t="shared" si="3"/>
        <v>0</v>
      </c>
      <c r="BH8" s="82">
        <f t="shared" si="3"/>
        <v>0</v>
      </c>
      <c r="BI8" s="82">
        <f t="shared" si="3"/>
        <v>0</v>
      </c>
      <c r="BJ8" s="82">
        <f t="shared" si="3"/>
        <v>0</v>
      </c>
      <c r="BK8" s="82">
        <f t="shared" si="3"/>
        <v>0</v>
      </c>
      <c r="BL8" s="82">
        <f t="shared" si="3"/>
        <v>0</v>
      </c>
      <c r="BM8" s="82">
        <f t="shared" si="3"/>
        <v>0</v>
      </c>
      <c r="BN8" s="82">
        <f t="shared" si="3"/>
        <v>0</v>
      </c>
      <c r="BO8" s="82">
        <f t="shared" si="3"/>
        <v>0</v>
      </c>
      <c r="BP8" s="82">
        <f t="shared" si="3"/>
        <v>0</v>
      </c>
      <c r="BQ8" s="82">
        <f t="shared" si="3"/>
        <v>0</v>
      </c>
      <c r="BR8" s="82">
        <f t="shared" si="3"/>
        <v>0</v>
      </c>
      <c r="BS8" s="82">
        <f t="shared" si="3"/>
        <v>0</v>
      </c>
      <c r="BT8" s="82">
        <f t="shared" si="3"/>
        <v>0</v>
      </c>
      <c r="BU8" s="82">
        <f t="shared" si="3"/>
        <v>0</v>
      </c>
      <c r="BV8" s="82">
        <f t="shared" si="3"/>
        <v>0</v>
      </c>
      <c r="BW8" s="82">
        <f t="shared" si="3"/>
        <v>0</v>
      </c>
      <c r="BX8" s="82">
        <f t="shared" si="3"/>
        <v>0</v>
      </c>
      <c r="BY8" s="82">
        <f t="shared" si="3"/>
        <v>0</v>
      </c>
      <c r="BZ8" s="82">
        <f t="shared" si="3"/>
        <v>0</v>
      </c>
      <c r="CA8" s="82">
        <f t="shared" si="3"/>
        <v>0</v>
      </c>
      <c r="CB8" s="82">
        <f t="shared" si="3"/>
        <v>0</v>
      </c>
      <c r="CC8" s="82">
        <f t="shared" si="3"/>
        <v>0</v>
      </c>
      <c r="CD8" s="82">
        <f t="shared" si="3"/>
        <v>0</v>
      </c>
      <c r="CE8" s="82">
        <f t="shared" si="3"/>
        <v>0</v>
      </c>
      <c r="CF8" s="82">
        <f t="shared" si="3"/>
        <v>0</v>
      </c>
      <c r="CG8" s="82">
        <f t="shared" si="3"/>
        <v>0</v>
      </c>
      <c r="CH8" s="82">
        <f t="shared" si="3"/>
        <v>0</v>
      </c>
      <c r="CI8" s="83">
        <f t="shared" si="3"/>
        <v>0</v>
      </c>
    </row>
    <row r="9" spans="1:87" s="5" customFormat="1" hidden="1">
      <c r="A9" s="78">
        <v>111</v>
      </c>
      <c r="B9" s="66" t="s">
        <v>2</v>
      </c>
      <c r="C9" s="125">
        <f>+SUM(AB9:AM9)</f>
        <v>0</v>
      </c>
      <c r="D9" s="84">
        <f>+SUM(AN9:AY9)</f>
        <v>0</v>
      </c>
      <c r="E9" s="84">
        <f>+SUM(AZ9:BK9)</f>
        <v>0</v>
      </c>
      <c r="F9" s="84">
        <f>+SUM(BL9:BW9)</f>
        <v>0</v>
      </c>
      <c r="G9" s="84">
        <f>+SUM(BX9:CI9)</f>
        <v>0</v>
      </c>
      <c r="H9" s="125">
        <f>+SUM(AB9:AD9)</f>
        <v>0</v>
      </c>
      <c r="I9" s="84">
        <f>+SUM(AE9:AG9)</f>
        <v>0</v>
      </c>
      <c r="J9" s="84">
        <f>+SUM(AH9:AJ9)</f>
        <v>0</v>
      </c>
      <c r="K9" s="84">
        <f>+SUM(AK9:AM9)</f>
        <v>0</v>
      </c>
      <c r="L9" s="84">
        <f>+SUM(AN9:AP9)</f>
        <v>0</v>
      </c>
      <c r="M9" s="84">
        <f>+SUM(AQ9:AS9)</f>
        <v>0</v>
      </c>
      <c r="N9" s="84">
        <f>+SUM(AT9:AV9)</f>
        <v>0</v>
      </c>
      <c r="O9" s="84">
        <f>+SUM(AW9:AY9)</f>
        <v>0</v>
      </c>
      <c r="P9" s="84">
        <f>+SUM(AZ9:BB9)</f>
        <v>0</v>
      </c>
      <c r="Q9" s="84">
        <f>+SUM(BC9:BE9)</f>
        <v>0</v>
      </c>
      <c r="R9" s="84">
        <f>+SUM(BF9:BH9)</f>
        <v>0</v>
      </c>
      <c r="S9" s="84">
        <f>+SUM(BI9:BK9)</f>
        <v>0</v>
      </c>
      <c r="T9" s="84">
        <f>+SUM(BL9:BN9)</f>
        <v>0</v>
      </c>
      <c r="U9" s="84">
        <f>+SUM(BO9:BQ9)</f>
        <v>0</v>
      </c>
      <c r="V9" s="84">
        <f>+SUM(BR9:BT9)</f>
        <v>0</v>
      </c>
      <c r="W9" s="84">
        <f>+SUM(BU9:BW9)</f>
        <v>0</v>
      </c>
      <c r="X9" s="84">
        <f>+SUM(BX9:BZ9)</f>
        <v>0</v>
      </c>
      <c r="Y9" s="84">
        <f>+SUM(CA9:CC9)</f>
        <v>0</v>
      </c>
      <c r="Z9" s="84">
        <f>+SUM(CD9:CF9)</f>
        <v>0</v>
      </c>
      <c r="AA9" s="84">
        <f>+SUM(CG9:CI9)</f>
        <v>0</v>
      </c>
      <c r="AB9" s="127">
        <v>0</v>
      </c>
      <c r="AC9" s="109">
        <v>0</v>
      </c>
      <c r="AD9" s="109">
        <v>0</v>
      </c>
      <c r="AE9" s="109">
        <v>0</v>
      </c>
      <c r="AF9" s="109">
        <v>0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09">
        <v>0</v>
      </c>
      <c r="AQ9" s="109">
        <v>0</v>
      </c>
      <c r="AR9" s="109">
        <v>0</v>
      </c>
      <c r="AS9" s="109">
        <v>0</v>
      </c>
      <c r="AT9" s="109">
        <v>0</v>
      </c>
      <c r="AU9" s="109">
        <v>0</v>
      </c>
      <c r="AV9" s="109">
        <v>0</v>
      </c>
      <c r="AW9" s="109">
        <v>0</v>
      </c>
      <c r="AX9" s="109">
        <v>0</v>
      </c>
      <c r="AY9" s="109">
        <v>0</v>
      </c>
      <c r="AZ9" s="109">
        <v>0</v>
      </c>
      <c r="BA9" s="109">
        <v>0</v>
      </c>
      <c r="BB9" s="109">
        <v>0</v>
      </c>
      <c r="BC9" s="109">
        <v>0</v>
      </c>
      <c r="BD9" s="109">
        <v>0</v>
      </c>
      <c r="BE9" s="109">
        <v>0</v>
      </c>
      <c r="BF9" s="109">
        <v>0</v>
      </c>
      <c r="BG9" s="109">
        <v>0</v>
      </c>
      <c r="BH9" s="109">
        <v>0</v>
      </c>
      <c r="BI9" s="109">
        <v>0</v>
      </c>
      <c r="BJ9" s="109">
        <v>0</v>
      </c>
      <c r="BK9" s="109">
        <v>0</v>
      </c>
      <c r="BL9" s="109">
        <v>0</v>
      </c>
      <c r="BM9" s="109">
        <v>0</v>
      </c>
      <c r="BN9" s="109">
        <v>0</v>
      </c>
      <c r="BO9" s="109">
        <v>0</v>
      </c>
      <c r="BP9" s="109">
        <v>0</v>
      </c>
      <c r="BQ9" s="109">
        <v>0</v>
      </c>
      <c r="BR9" s="109">
        <v>0</v>
      </c>
      <c r="BS9" s="109">
        <v>0</v>
      </c>
      <c r="BT9" s="109">
        <v>0</v>
      </c>
      <c r="BU9" s="109">
        <v>0</v>
      </c>
      <c r="BV9" s="109">
        <v>0</v>
      </c>
      <c r="BW9" s="109">
        <v>0</v>
      </c>
      <c r="BX9" s="109">
        <v>0</v>
      </c>
      <c r="BY9" s="109">
        <v>0</v>
      </c>
      <c r="BZ9" s="109">
        <v>0</v>
      </c>
      <c r="CA9" s="109">
        <v>0</v>
      </c>
      <c r="CB9" s="109">
        <v>0</v>
      </c>
      <c r="CC9" s="109">
        <v>0</v>
      </c>
      <c r="CD9" s="109">
        <v>0</v>
      </c>
      <c r="CE9" s="109">
        <v>0</v>
      </c>
      <c r="CF9" s="109">
        <v>0</v>
      </c>
      <c r="CG9" s="109">
        <v>0</v>
      </c>
      <c r="CH9" s="109">
        <v>0</v>
      </c>
      <c r="CI9" s="117">
        <v>0</v>
      </c>
    </row>
    <row r="10" spans="1:87" s="5" customFormat="1" hidden="1">
      <c r="A10" s="78">
        <v>112</v>
      </c>
      <c r="B10" s="66" t="s">
        <v>3</v>
      </c>
      <c r="C10" s="125">
        <f>+SUM(AB10:AM10)</f>
        <v>0</v>
      </c>
      <c r="D10" s="84">
        <f>+SUM(AN10:AY10)</f>
        <v>0</v>
      </c>
      <c r="E10" s="84">
        <f>+SUM(AZ10:BK10)</f>
        <v>0</v>
      </c>
      <c r="F10" s="84">
        <f>+SUM(BL10:BW10)</f>
        <v>0</v>
      </c>
      <c r="G10" s="84">
        <f>+SUM(BX10:CI10)</f>
        <v>0</v>
      </c>
      <c r="H10" s="125">
        <f>+SUM(AB10:AD10)</f>
        <v>0</v>
      </c>
      <c r="I10" s="84">
        <f>+SUM(AE10:AG10)</f>
        <v>0</v>
      </c>
      <c r="J10" s="84">
        <f>+SUM(AH10:AJ10)</f>
        <v>0</v>
      </c>
      <c r="K10" s="84">
        <f>+SUM(AK10:AM10)</f>
        <v>0</v>
      </c>
      <c r="L10" s="84">
        <f>+SUM(AN10:AP10)</f>
        <v>0</v>
      </c>
      <c r="M10" s="84">
        <f>+SUM(AQ10:AS10)</f>
        <v>0</v>
      </c>
      <c r="N10" s="84">
        <f>+SUM(AT10:AV10)</f>
        <v>0</v>
      </c>
      <c r="O10" s="84">
        <f>+SUM(AW10:AY10)</f>
        <v>0</v>
      </c>
      <c r="P10" s="84">
        <f>+SUM(AZ10:BB10)</f>
        <v>0</v>
      </c>
      <c r="Q10" s="84">
        <f>+SUM(BC10:BE10)</f>
        <v>0</v>
      </c>
      <c r="R10" s="84">
        <f>+SUM(BF10:BH10)</f>
        <v>0</v>
      </c>
      <c r="S10" s="84">
        <f>+SUM(BI10:BK10)</f>
        <v>0</v>
      </c>
      <c r="T10" s="84">
        <f>+SUM(BL10:BN10)</f>
        <v>0</v>
      </c>
      <c r="U10" s="84">
        <f>+SUM(BO10:BQ10)</f>
        <v>0</v>
      </c>
      <c r="V10" s="84">
        <f>+SUM(BR10:BT10)</f>
        <v>0</v>
      </c>
      <c r="W10" s="84">
        <f>+SUM(BU10:BW10)</f>
        <v>0</v>
      </c>
      <c r="X10" s="84">
        <f>+SUM(BX10:BZ10)</f>
        <v>0</v>
      </c>
      <c r="Y10" s="84">
        <f>+SUM(CA10:CC10)</f>
        <v>0</v>
      </c>
      <c r="Z10" s="84">
        <f>+SUM(CD10:CF10)</f>
        <v>0</v>
      </c>
      <c r="AA10" s="84">
        <f>+SUM(CG10:CI10)</f>
        <v>0</v>
      </c>
      <c r="AB10" s="127">
        <v>0</v>
      </c>
      <c r="AC10" s="109">
        <v>0</v>
      </c>
      <c r="AD10" s="109">
        <v>0</v>
      </c>
      <c r="AE10" s="109">
        <v>0</v>
      </c>
      <c r="AF10" s="109">
        <v>0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09">
        <v>0</v>
      </c>
      <c r="AO10" s="109">
        <v>0</v>
      </c>
      <c r="AP10" s="109">
        <v>0</v>
      </c>
      <c r="AQ10" s="109">
        <v>0</v>
      </c>
      <c r="AR10" s="109">
        <v>0</v>
      </c>
      <c r="AS10" s="109">
        <v>0</v>
      </c>
      <c r="AT10" s="109">
        <v>0</v>
      </c>
      <c r="AU10" s="109">
        <v>0</v>
      </c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0</v>
      </c>
      <c r="BB10" s="109">
        <v>0</v>
      </c>
      <c r="BC10" s="109">
        <v>0</v>
      </c>
      <c r="BD10" s="109">
        <v>0</v>
      </c>
      <c r="BE10" s="109">
        <v>0</v>
      </c>
      <c r="BF10" s="109">
        <v>0</v>
      </c>
      <c r="BG10" s="109">
        <v>0</v>
      </c>
      <c r="BH10" s="109">
        <v>0</v>
      </c>
      <c r="BI10" s="109">
        <v>0</v>
      </c>
      <c r="BJ10" s="109">
        <v>0</v>
      </c>
      <c r="BK10" s="109">
        <v>0</v>
      </c>
      <c r="BL10" s="109">
        <v>0</v>
      </c>
      <c r="BM10" s="109">
        <v>0</v>
      </c>
      <c r="BN10" s="109">
        <v>0</v>
      </c>
      <c r="BO10" s="109">
        <v>0</v>
      </c>
      <c r="BP10" s="109">
        <v>0</v>
      </c>
      <c r="BQ10" s="109">
        <v>0</v>
      </c>
      <c r="BR10" s="109">
        <v>0</v>
      </c>
      <c r="BS10" s="109">
        <v>0</v>
      </c>
      <c r="BT10" s="109">
        <v>0</v>
      </c>
      <c r="BU10" s="109">
        <v>0</v>
      </c>
      <c r="BV10" s="109">
        <v>0</v>
      </c>
      <c r="BW10" s="109">
        <v>0</v>
      </c>
      <c r="BX10" s="109">
        <v>0</v>
      </c>
      <c r="BY10" s="109">
        <v>0</v>
      </c>
      <c r="BZ10" s="109">
        <v>0</v>
      </c>
      <c r="CA10" s="109">
        <v>0</v>
      </c>
      <c r="CB10" s="109">
        <v>0</v>
      </c>
      <c r="CC10" s="109">
        <v>0</v>
      </c>
      <c r="CD10" s="109">
        <v>0</v>
      </c>
      <c r="CE10" s="109">
        <v>0</v>
      </c>
      <c r="CF10" s="109">
        <v>0</v>
      </c>
      <c r="CG10" s="109">
        <v>0</v>
      </c>
      <c r="CH10" s="109">
        <v>0</v>
      </c>
      <c r="CI10" s="117">
        <v>0</v>
      </c>
    </row>
    <row r="11" spans="1:87">
      <c r="A11" s="78"/>
      <c r="C11" s="126"/>
      <c r="H11" s="126"/>
      <c r="AB11" s="126"/>
      <c r="CI11" s="85"/>
    </row>
    <row r="12" spans="1:87">
      <c r="A12" s="81">
        <v>12</v>
      </c>
      <c r="B12" s="5" t="s">
        <v>4</v>
      </c>
      <c r="C12" s="124">
        <f t="shared" ref="C12:AA12" si="4">+C13+C20++C24+C28+C32</f>
        <v>4427.3310911803528</v>
      </c>
      <c r="D12" s="82">
        <f t="shared" si="4"/>
        <v>5069.1972132966912</v>
      </c>
      <c r="E12" s="82">
        <f t="shared" si="4"/>
        <v>5671.1855090299432</v>
      </c>
      <c r="F12" s="82">
        <f t="shared" si="4"/>
        <v>4948.2076273164284</v>
      </c>
      <c r="G12" s="82">
        <f t="shared" si="4"/>
        <v>4303.1737856555283</v>
      </c>
      <c r="H12" s="124">
        <f t="shared" si="4"/>
        <v>995.16020696250143</v>
      </c>
      <c r="I12" s="82">
        <f t="shared" si="4"/>
        <v>1162.9409174516013</v>
      </c>
      <c r="J12" s="82">
        <f t="shared" si="4"/>
        <v>1053.4261493984884</v>
      </c>
      <c r="K12" s="82">
        <f t="shared" si="4"/>
        <v>1215.8038173677612</v>
      </c>
      <c r="L12" s="82">
        <f t="shared" si="4"/>
        <v>1100.4443975999998</v>
      </c>
      <c r="M12" s="82">
        <f t="shared" si="4"/>
        <v>1158.6300285577349</v>
      </c>
      <c r="N12" s="82">
        <f t="shared" si="4"/>
        <v>1419.3234376589569</v>
      </c>
      <c r="O12" s="82">
        <f t="shared" si="4"/>
        <v>1390.7993494800005</v>
      </c>
      <c r="P12" s="82">
        <f t="shared" si="4"/>
        <v>1240.5358472900002</v>
      </c>
      <c r="Q12" s="82">
        <f t="shared" si="4"/>
        <v>1380.8582452399419</v>
      </c>
      <c r="R12" s="82">
        <f t="shared" si="4"/>
        <v>1390.8782932299996</v>
      </c>
      <c r="S12" s="82">
        <f t="shared" si="4"/>
        <v>1658.9131232700008</v>
      </c>
      <c r="T12" s="82">
        <f t="shared" si="4"/>
        <v>1234.8192741319895</v>
      </c>
      <c r="U12" s="82">
        <f t="shared" si="4"/>
        <v>1335.3106625299997</v>
      </c>
      <c r="V12" s="82">
        <f t="shared" si="4"/>
        <v>753.47529842333847</v>
      </c>
      <c r="W12" s="82">
        <f t="shared" si="4"/>
        <v>1624.6023922311008</v>
      </c>
      <c r="X12" s="82">
        <f t="shared" si="4"/>
        <v>604.44243215390406</v>
      </c>
      <c r="Y12" s="82">
        <f t="shared" si="4"/>
        <v>1160.441401256759</v>
      </c>
      <c r="Z12" s="82">
        <f t="shared" si="4"/>
        <v>1236.0347624281003</v>
      </c>
      <c r="AA12" s="82">
        <f t="shared" si="4"/>
        <v>1302.2551898167646</v>
      </c>
      <c r="AB12" s="124">
        <f t="shared" ref="AB12:AT12" si="5">+AB13+AB20++AB24+AB28+AB32</f>
        <v>305.93392515679813</v>
      </c>
      <c r="AC12" s="82">
        <f t="shared" si="5"/>
        <v>320.65246260804054</v>
      </c>
      <c r="AD12" s="82">
        <f t="shared" si="5"/>
        <v>368.57381919766277</v>
      </c>
      <c r="AE12" s="82">
        <f t="shared" si="5"/>
        <v>424.07184351834195</v>
      </c>
      <c r="AF12" s="82">
        <f t="shared" si="5"/>
        <v>404.80403211537981</v>
      </c>
      <c r="AG12" s="82">
        <f t="shared" si="5"/>
        <v>334.06504181787955</v>
      </c>
      <c r="AH12" s="82">
        <f t="shared" si="5"/>
        <v>326.22626746442842</v>
      </c>
      <c r="AI12" s="82">
        <f t="shared" si="5"/>
        <v>398.01946392748732</v>
      </c>
      <c r="AJ12" s="82">
        <f t="shared" si="5"/>
        <v>329.18041800657272</v>
      </c>
      <c r="AK12" s="82">
        <f t="shared" si="5"/>
        <v>410.92632443879603</v>
      </c>
      <c r="AL12" s="82">
        <f t="shared" si="5"/>
        <v>407.03109828063765</v>
      </c>
      <c r="AM12" s="82">
        <f t="shared" si="5"/>
        <v>397.84639464832753</v>
      </c>
      <c r="AN12" s="82">
        <f t="shared" si="5"/>
        <v>346.09704876000001</v>
      </c>
      <c r="AO12" s="82">
        <f t="shared" si="5"/>
        <v>384.22737049000006</v>
      </c>
      <c r="AP12" s="82">
        <f t="shared" si="5"/>
        <v>370.11997834999988</v>
      </c>
      <c r="AQ12" s="82">
        <f t="shared" si="5"/>
        <v>369.84689912061145</v>
      </c>
      <c r="AR12" s="82">
        <f t="shared" si="5"/>
        <v>405.36745010496264</v>
      </c>
      <c r="AS12" s="82">
        <f t="shared" si="5"/>
        <v>383.41567933216083</v>
      </c>
      <c r="AT12" s="82">
        <f t="shared" si="5"/>
        <v>362.10262811999974</v>
      </c>
      <c r="AU12" s="82">
        <f t="shared" ref="AU12:BZ12" si="6">+AU13+AU20++AU24+AU28+AU32</f>
        <v>454.36791733895734</v>
      </c>
      <c r="AV12" s="82">
        <f t="shared" si="6"/>
        <v>602.85289219999981</v>
      </c>
      <c r="AW12" s="82">
        <f t="shared" si="6"/>
        <v>422.67333273999941</v>
      </c>
      <c r="AX12" s="82">
        <f t="shared" si="6"/>
        <v>419.25957698000121</v>
      </c>
      <c r="AY12" s="82">
        <f t="shared" si="6"/>
        <v>548.86643975999971</v>
      </c>
      <c r="AZ12" s="82">
        <f t="shared" si="6"/>
        <v>436.55011006000001</v>
      </c>
      <c r="BA12" s="82">
        <f t="shared" si="6"/>
        <v>399.2254021199999</v>
      </c>
      <c r="BB12" s="82">
        <f t="shared" si="6"/>
        <v>404.76033511000026</v>
      </c>
      <c r="BC12" s="82">
        <f t="shared" si="6"/>
        <v>412.66041018661963</v>
      </c>
      <c r="BD12" s="82">
        <f t="shared" si="6"/>
        <v>443.58373070999983</v>
      </c>
      <c r="BE12" s="82">
        <f t="shared" si="6"/>
        <v>524.61410434332254</v>
      </c>
      <c r="BF12" s="82">
        <f t="shared" si="6"/>
        <v>434.03615464999928</v>
      </c>
      <c r="BG12" s="82">
        <f t="shared" si="6"/>
        <v>516.49847797000052</v>
      </c>
      <c r="BH12" s="82">
        <f t="shared" si="6"/>
        <v>440.34366060999974</v>
      </c>
      <c r="BI12" s="82">
        <f t="shared" si="6"/>
        <v>540.2555498100005</v>
      </c>
      <c r="BJ12" s="82">
        <f t="shared" si="6"/>
        <v>506.65891037999995</v>
      </c>
      <c r="BK12" s="82">
        <f t="shared" si="6"/>
        <v>611.99866308000048</v>
      </c>
      <c r="BL12" s="82">
        <f t="shared" si="6"/>
        <v>284.97304595333924</v>
      </c>
      <c r="BM12" s="82">
        <f t="shared" si="6"/>
        <v>532.30835646865046</v>
      </c>
      <c r="BN12" s="82">
        <f t="shared" si="6"/>
        <v>417.53787170999993</v>
      </c>
      <c r="BO12" s="82">
        <f t="shared" si="6"/>
        <v>460.86767710000026</v>
      </c>
      <c r="BP12" s="82">
        <f t="shared" si="6"/>
        <v>460.34039467999997</v>
      </c>
      <c r="BQ12" s="82">
        <f t="shared" si="6"/>
        <v>414.10259074999965</v>
      </c>
      <c r="BR12" s="82">
        <f t="shared" si="6"/>
        <v>417.17119696999976</v>
      </c>
      <c r="BS12" s="82">
        <f t="shared" si="6"/>
        <v>168.63615351332351</v>
      </c>
      <c r="BT12" s="82">
        <f t="shared" si="6"/>
        <v>167.6679479400153</v>
      </c>
      <c r="BU12" s="82">
        <f t="shared" si="6"/>
        <v>434.19751169556338</v>
      </c>
      <c r="BV12" s="82">
        <f t="shared" si="6"/>
        <v>257.13439491331894</v>
      </c>
      <c r="BW12" s="82">
        <f t="shared" si="6"/>
        <v>933.27048562221853</v>
      </c>
      <c r="BX12" s="82">
        <f t="shared" si="6"/>
        <v>141.49391292335469</v>
      </c>
      <c r="BY12" s="82">
        <f t="shared" si="6"/>
        <v>121.01001168000002</v>
      </c>
      <c r="BZ12" s="82">
        <f t="shared" si="6"/>
        <v>341.93850755054933</v>
      </c>
      <c r="CA12" s="82">
        <f t="shared" ref="CA12:CI12" si="7">+CA13+CA20++CA24+CA28+CA32</f>
        <v>493.85902393999993</v>
      </c>
      <c r="CB12" s="82">
        <f t="shared" si="7"/>
        <v>199.57552663675909</v>
      </c>
      <c r="CC12" s="82">
        <f t="shared" si="7"/>
        <v>467.00685068000007</v>
      </c>
      <c r="CD12" s="82">
        <f t="shared" si="7"/>
        <v>563.49307050476796</v>
      </c>
      <c r="CE12" s="82">
        <f t="shared" si="7"/>
        <v>330.0493415666665</v>
      </c>
      <c r="CF12" s="82">
        <f t="shared" si="7"/>
        <v>342.49235035666584</v>
      </c>
      <c r="CG12" s="82">
        <f t="shared" si="7"/>
        <v>382.65746408666814</v>
      </c>
      <c r="CH12" s="82">
        <f t="shared" si="7"/>
        <v>385.50197060666574</v>
      </c>
      <c r="CI12" s="83">
        <f t="shared" si="7"/>
        <v>534.09575512343076</v>
      </c>
    </row>
    <row r="13" spans="1:87" s="5" customFormat="1">
      <c r="A13" s="89">
        <v>121</v>
      </c>
      <c r="B13" s="230" t="s">
        <v>5</v>
      </c>
      <c r="C13" s="124">
        <f>SUM(C14:C19)</f>
        <v>0</v>
      </c>
      <c r="D13" s="82">
        <f t="shared" ref="D13:AA13" si="8">SUM(D14:D19)</f>
        <v>0</v>
      </c>
      <c r="E13" s="82">
        <f t="shared" si="8"/>
        <v>0</v>
      </c>
      <c r="F13" s="82">
        <f t="shared" si="8"/>
        <v>0</v>
      </c>
      <c r="G13" s="82">
        <f t="shared" si="8"/>
        <v>0</v>
      </c>
      <c r="H13" s="124">
        <f t="shared" si="8"/>
        <v>0</v>
      </c>
      <c r="I13" s="82">
        <f t="shared" si="8"/>
        <v>0</v>
      </c>
      <c r="J13" s="82">
        <f t="shared" si="8"/>
        <v>0</v>
      </c>
      <c r="K13" s="82">
        <f t="shared" si="8"/>
        <v>0</v>
      </c>
      <c r="L13" s="82">
        <f t="shared" si="8"/>
        <v>0</v>
      </c>
      <c r="M13" s="82">
        <f t="shared" si="8"/>
        <v>0</v>
      </c>
      <c r="N13" s="82">
        <f t="shared" si="8"/>
        <v>0</v>
      </c>
      <c r="O13" s="82">
        <f t="shared" si="8"/>
        <v>0</v>
      </c>
      <c r="P13" s="82">
        <f t="shared" si="8"/>
        <v>0</v>
      </c>
      <c r="Q13" s="82">
        <f t="shared" si="8"/>
        <v>0</v>
      </c>
      <c r="R13" s="82">
        <f t="shared" si="8"/>
        <v>0</v>
      </c>
      <c r="S13" s="82">
        <f t="shared" si="8"/>
        <v>0</v>
      </c>
      <c r="T13" s="82">
        <f t="shared" si="8"/>
        <v>0</v>
      </c>
      <c r="U13" s="82">
        <f t="shared" si="8"/>
        <v>0</v>
      </c>
      <c r="V13" s="82">
        <f t="shared" si="8"/>
        <v>0</v>
      </c>
      <c r="W13" s="82">
        <f t="shared" si="8"/>
        <v>0</v>
      </c>
      <c r="X13" s="82">
        <f t="shared" si="8"/>
        <v>0</v>
      </c>
      <c r="Y13" s="82">
        <f>SUM(Y14:Y19)</f>
        <v>0</v>
      </c>
      <c r="Z13" s="82">
        <f t="shared" si="8"/>
        <v>0</v>
      </c>
      <c r="AA13" s="82">
        <f t="shared" si="8"/>
        <v>0</v>
      </c>
      <c r="AB13" s="124">
        <f>SUM(AB14:AB19)</f>
        <v>0</v>
      </c>
      <c r="AC13" s="82">
        <f t="shared" ref="AC13:CI13" si="9">SUM(AC14:AC19)</f>
        <v>0</v>
      </c>
      <c r="AD13" s="82">
        <f t="shared" si="9"/>
        <v>0</v>
      </c>
      <c r="AE13" s="82">
        <f t="shared" si="9"/>
        <v>0</v>
      </c>
      <c r="AF13" s="82">
        <f t="shared" si="9"/>
        <v>0</v>
      </c>
      <c r="AG13" s="82">
        <f t="shared" si="9"/>
        <v>0</v>
      </c>
      <c r="AH13" s="82">
        <f t="shared" si="9"/>
        <v>0</v>
      </c>
      <c r="AI13" s="82">
        <f t="shared" si="9"/>
        <v>0</v>
      </c>
      <c r="AJ13" s="82">
        <f t="shared" si="9"/>
        <v>0</v>
      </c>
      <c r="AK13" s="82">
        <f t="shared" si="9"/>
        <v>0</v>
      </c>
      <c r="AL13" s="82">
        <f t="shared" si="9"/>
        <v>0</v>
      </c>
      <c r="AM13" s="82">
        <f t="shared" si="9"/>
        <v>0</v>
      </c>
      <c r="AN13" s="82">
        <f t="shared" si="9"/>
        <v>0</v>
      </c>
      <c r="AO13" s="82">
        <f t="shared" si="9"/>
        <v>0</v>
      </c>
      <c r="AP13" s="82">
        <f t="shared" si="9"/>
        <v>0</v>
      </c>
      <c r="AQ13" s="82">
        <f t="shared" si="9"/>
        <v>0</v>
      </c>
      <c r="AR13" s="82">
        <f t="shared" si="9"/>
        <v>0</v>
      </c>
      <c r="AS13" s="82">
        <f t="shared" si="9"/>
        <v>0</v>
      </c>
      <c r="AT13" s="82">
        <f t="shared" si="9"/>
        <v>0</v>
      </c>
      <c r="AU13" s="82">
        <f t="shared" si="9"/>
        <v>0</v>
      </c>
      <c r="AV13" s="82">
        <f t="shared" si="9"/>
        <v>0</v>
      </c>
      <c r="AW13" s="82">
        <f t="shared" si="9"/>
        <v>0</v>
      </c>
      <c r="AX13" s="82">
        <f t="shared" si="9"/>
        <v>0</v>
      </c>
      <c r="AY13" s="82">
        <f t="shared" si="9"/>
        <v>0</v>
      </c>
      <c r="AZ13" s="82">
        <f t="shared" si="9"/>
        <v>0</v>
      </c>
      <c r="BA13" s="82">
        <f t="shared" si="9"/>
        <v>0</v>
      </c>
      <c r="BB13" s="82">
        <f t="shared" si="9"/>
        <v>0</v>
      </c>
      <c r="BC13" s="82">
        <f t="shared" si="9"/>
        <v>0</v>
      </c>
      <c r="BD13" s="82">
        <f t="shared" si="9"/>
        <v>0</v>
      </c>
      <c r="BE13" s="82">
        <f t="shared" si="9"/>
        <v>0</v>
      </c>
      <c r="BF13" s="82">
        <f t="shared" si="9"/>
        <v>0</v>
      </c>
      <c r="BG13" s="82">
        <f t="shared" si="9"/>
        <v>0</v>
      </c>
      <c r="BH13" s="82">
        <f t="shared" si="9"/>
        <v>0</v>
      </c>
      <c r="BI13" s="82">
        <f t="shared" si="9"/>
        <v>0</v>
      </c>
      <c r="BJ13" s="82">
        <f t="shared" si="9"/>
        <v>0</v>
      </c>
      <c r="BK13" s="82">
        <f t="shared" si="9"/>
        <v>0</v>
      </c>
      <c r="BL13" s="82">
        <f t="shared" si="9"/>
        <v>0</v>
      </c>
      <c r="BM13" s="82">
        <f t="shared" si="9"/>
        <v>0</v>
      </c>
      <c r="BN13" s="82">
        <f t="shared" si="9"/>
        <v>0</v>
      </c>
      <c r="BO13" s="82">
        <f t="shared" si="9"/>
        <v>0</v>
      </c>
      <c r="BP13" s="82">
        <f t="shared" si="9"/>
        <v>0</v>
      </c>
      <c r="BQ13" s="82">
        <f t="shared" si="9"/>
        <v>0</v>
      </c>
      <c r="BR13" s="82">
        <f t="shared" si="9"/>
        <v>0</v>
      </c>
      <c r="BS13" s="82">
        <f t="shared" si="9"/>
        <v>0</v>
      </c>
      <c r="BT13" s="82">
        <f t="shared" si="9"/>
        <v>0</v>
      </c>
      <c r="BU13" s="82">
        <f t="shared" si="9"/>
        <v>0</v>
      </c>
      <c r="BV13" s="82">
        <f t="shared" si="9"/>
        <v>0</v>
      </c>
      <c r="BW13" s="82">
        <f t="shared" si="9"/>
        <v>0</v>
      </c>
      <c r="BX13" s="82">
        <f t="shared" si="9"/>
        <v>0</v>
      </c>
      <c r="BY13" s="82">
        <f t="shared" si="9"/>
        <v>0</v>
      </c>
      <c r="BZ13" s="82">
        <f t="shared" si="9"/>
        <v>0</v>
      </c>
      <c r="CA13" s="82">
        <f t="shared" si="9"/>
        <v>0</v>
      </c>
      <c r="CB13" s="82">
        <f t="shared" si="9"/>
        <v>0</v>
      </c>
      <c r="CC13" s="82">
        <f t="shared" si="9"/>
        <v>0</v>
      </c>
      <c r="CD13" s="82">
        <f t="shared" si="9"/>
        <v>0</v>
      </c>
      <c r="CE13" s="82">
        <f t="shared" si="9"/>
        <v>0</v>
      </c>
      <c r="CF13" s="82">
        <f t="shared" si="9"/>
        <v>0</v>
      </c>
      <c r="CG13" s="82">
        <f t="shared" si="9"/>
        <v>0</v>
      </c>
      <c r="CH13" s="82">
        <f t="shared" si="9"/>
        <v>0</v>
      </c>
      <c r="CI13" s="83">
        <f t="shared" si="9"/>
        <v>0</v>
      </c>
    </row>
    <row r="14" spans="1:87" hidden="1">
      <c r="A14" s="86">
        <v>1211</v>
      </c>
      <c r="B14" s="229" t="s">
        <v>6</v>
      </c>
      <c r="C14" s="125">
        <f>+SUM(AB14:AM14)</f>
        <v>0</v>
      </c>
      <c r="D14" s="84">
        <f>+SUM(AN14:AY14)</f>
        <v>0</v>
      </c>
      <c r="E14" s="84">
        <f>+SUM(AZ14:BK14)</f>
        <v>0</v>
      </c>
      <c r="F14" s="84">
        <f>+SUM(BL14:BW14)</f>
        <v>0</v>
      </c>
      <c r="G14" s="84">
        <f>+SUM(BX14:CI14)</f>
        <v>0</v>
      </c>
      <c r="H14" s="125">
        <f t="shared" ref="H14:H19" si="10">+SUM(AB14:AD14)</f>
        <v>0</v>
      </c>
      <c r="I14" s="84">
        <f t="shared" ref="I14:I19" si="11">+SUM(AE14:AG14)</f>
        <v>0</v>
      </c>
      <c r="J14" s="84">
        <f t="shared" ref="J14:J19" si="12">+SUM(AH14:AJ14)</f>
        <v>0</v>
      </c>
      <c r="K14" s="84">
        <f t="shared" ref="K14:K19" si="13">+SUM(AK14:AM14)</f>
        <v>0</v>
      </c>
      <c r="L14" s="84">
        <f t="shared" ref="L14:L19" si="14">+SUM(AN14:AP14)</f>
        <v>0</v>
      </c>
      <c r="M14" s="84">
        <f t="shared" ref="M14:M19" si="15">+SUM(AQ14:AS14)</f>
        <v>0</v>
      </c>
      <c r="N14" s="84">
        <f t="shared" ref="N14:N19" si="16">+SUM(AT14:AV14)</f>
        <v>0</v>
      </c>
      <c r="O14" s="84">
        <f t="shared" ref="O14:O19" si="17">+SUM(AW14:AY14)</f>
        <v>0</v>
      </c>
      <c r="P14" s="84">
        <f t="shared" ref="P14:P19" si="18">+SUM(AZ14:BB14)</f>
        <v>0</v>
      </c>
      <c r="Q14" s="84">
        <f t="shared" ref="Q14:Q19" si="19">+SUM(BC14:BE14)</f>
        <v>0</v>
      </c>
      <c r="R14" s="84">
        <f t="shared" ref="R14:R19" si="20">+SUM(BF14:BH14)</f>
        <v>0</v>
      </c>
      <c r="S14" s="84">
        <f t="shared" ref="S14:S19" si="21">+SUM(BI14:BK14)</f>
        <v>0</v>
      </c>
      <c r="T14" s="84">
        <f t="shared" ref="T14:T19" si="22">+SUM(BL14:BN14)</f>
        <v>0</v>
      </c>
      <c r="U14" s="84">
        <f t="shared" ref="U14:U19" si="23">+SUM(BO14:BQ14)</f>
        <v>0</v>
      </c>
      <c r="V14" s="84">
        <f t="shared" ref="V14:V19" si="24">+SUM(BR14:BT14)</f>
        <v>0</v>
      </c>
      <c r="W14" s="84">
        <f t="shared" ref="W14:W19" si="25">+SUM(BU14:BW14)</f>
        <v>0</v>
      </c>
      <c r="X14" s="84">
        <f t="shared" ref="X14:X19" si="26">+SUM(BX14:BZ14)</f>
        <v>0</v>
      </c>
      <c r="Y14" s="84">
        <f t="shared" ref="Y14:Y19" si="27">+SUM(CA14:CC14)</f>
        <v>0</v>
      </c>
      <c r="Z14" s="84">
        <f t="shared" ref="Z14:Z19" si="28">+SUM(CD14:CF14)</f>
        <v>0</v>
      </c>
      <c r="AA14" s="84">
        <f t="shared" ref="AA14:AA19" si="29">+SUM(CG14:CI14)</f>
        <v>0</v>
      </c>
      <c r="AB14" s="127">
        <v>0</v>
      </c>
      <c r="AC14" s="109">
        <v>0</v>
      </c>
      <c r="AD14" s="109">
        <v>0</v>
      </c>
      <c r="AE14" s="109">
        <v>0</v>
      </c>
      <c r="AF14" s="109">
        <v>0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0</v>
      </c>
      <c r="AN14" s="109">
        <v>0</v>
      </c>
      <c r="AO14" s="109">
        <v>0</v>
      </c>
      <c r="AP14" s="109">
        <v>0</v>
      </c>
      <c r="AQ14" s="109">
        <v>0</v>
      </c>
      <c r="AR14" s="109">
        <v>0</v>
      </c>
      <c r="AS14" s="109">
        <v>0</v>
      </c>
      <c r="AT14" s="109">
        <v>0</v>
      </c>
      <c r="AU14" s="109">
        <v>0</v>
      </c>
      <c r="AV14" s="109">
        <v>0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0</v>
      </c>
      <c r="BC14" s="109">
        <v>0</v>
      </c>
      <c r="BD14" s="109">
        <v>0</v>
      </c>
      <c r="BE14" s="109">
        <v>0</v>
      </c>
      <c r="BF14" s="109">
        <v>0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0</v>
      </c>
      <c r="BO14" s="109">
        <v>0</v>
      </c>
      <c r="BP14" s="109">
        <v>0</v>
      </c>
      <c r="BQ14" s="109">
        <v>0</v>
      </c>
      <c r="BR14" s="109">
        <v>0</v>
      </c>
      <c r="BS14" s="109">
        <v>0</v>
      </c>
      <c r="BT14" s="109">
        <v>0</v>
      </c>
      <c r="BU14" s="109">
        <v>0</v>
      </c>
      <c r="BV14" s="109">
        <v>0</v>
      </c>
      <c r="BW14" s="109">
        <v>0</v>
      </c>
      <c r="BX14" s="109">
        <v>0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>
        <v>0</v>
      </c>
      <c r="CE14" s="109">
        <v>0</v>
      </c>
      <c r="CF14" s="109">
        <v>0</v>
      </c>
      <c r="CG14" s="109">
        <v>0</v>
      </c>
      <c r="CH14" s="109">
        <v>0</v>
      </c>
      <c r="CI14" s="117">
        <v>0</v>
      </c>
    </row>
    <row r="15" spans="1:87" hidden="1">
      <c r="A15" s="86">
        <v>1212</v>
      </c>
      <c r="B15" s="229" t="s">
        <v>7</v>
      </c>
      <c r="C15" s="125">
        <f t="shared" ref="C15:C19" si="30">+SUM(AB15:AM15)</f>
        <v>0</v>
      </c>
      <c r="D15" s="84">
        <f t="shared" ref="D15:D19" si="31">+SUM(AN15:AY15)</f>
        <v>0</v>
      </c>
      <c r="E15" s="84">
        <f t="shared" ref="E15:E19" si="32">+SUM(AZ15:BK15)</f>
        <v>0</v>
      </c>
      <c r="F15" s="84">
        <f t="shared" ref="F15:F19" si="33">+SUM(BL15:BW15)</f>
        <v>0</v>
      </c>
      <c r="G15" s="84">
        <f t="shared" ref="G15:G19" si="34">+SUM(BX15:CI15)</f>
        <v>0</v>
      </c>
      <c r="H15" s="125">
        <f t="shared" si="10"/>
        <v>0</v>
      </c>
      <c r="I15" s="84">
        <f t="shared" si="11"/>
        <v>0</v>
      </c>
      <c r="J15" s="84">
        <f t="shared" si="12"/>
        <v>0</v>
      </c>
      <c r="K15" s="84">
        <f t="shared" si="13"/>
        <v>0</v>
      </c>
      <c r="L15" s="84">
        <f t="shared" si="14"/>
        <v>0</v>
      </c>
      <c r="M15" s="84">
        <f t="shared" si="15"/>
        <v>0</v>
      </c>
      <c r="N15" s="84">
        <f t="shared" si="16"/>
        <v>0</v>
      </c>
      <c r="O15" s="84">
        <f t="shared" si="17"/>
        <v>0</v>
      </c>
      <c r="P15" s="84">
        <f t="shared" si="18"/>
        <v>0</v>
      </c>
      <c r="Q15" s="84">
        <f t="shared" si="19"/>
        <v>0</v>
      </c>
      <c r="R15" s="84">
        <f t="shared" si="20"/>
        <v>0</v>
      </c>
      <c r="S15" s="84">
        <f t="shared" si="21"/>
        <v>0</v>
      </c>
      <c r="T15" s="84">
        <f t="shared" si="22"/>
        <v>0</v>
      </c>
      <c r="U15" s="84">
        <f t="shared" si="23"/>
        <v>0</v>
      </c>
      <c r="V15" s="84">
        <f t="shared" si="24"/>
        <v>0</v>
      </c>
      <c r="W15" s="84">
        <f t="shared" si="25"/>
        <v>0</v>
      </c>
      <c r="X15" s="84">
        <f t="shared" si="26"/>
        <v>0</v>
      </c>
      <c r="Y15" s="84">
        <f t="shared" si="27"/>
        <v>0</v>
      </c>
      <c r="Z15" s="84">
        <f t="shared" si="28"/>
        <v>0</v>
      </c>
      <c r="AA15" s="84">
        <f t="shared" si="29"/>
        <v>0</v>
      </c>
      <c r="AB15" s="127">
        <v>0</v>
      </c>
      <c r="AC15" s="109">
        <v>0</v>
      </c>
      <c r="AD15" s="109">
        <v>0</v>
      </c>
      <c r="AE15" s="109">
        <v>0</v>
      </c>
      <c r="AF15" s="109">
        <v>0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0</v>
      </c>
      <c r="AN15" s="109">
        <v>0</v>
      </c>
      <c r="AO15" s="109">
        <v>0</v>
      </c>
      <c r="AP15" s="109">
        <v>0</v>
      </c>
      <c r="AQ15" s="109">
        <v>0</v>
      </c>
      <c r="AR15" s="109">
        <v>0</v>
      </c>
      <c r="AS15" s="109">
        <v>0</v>
      </c>
      <c r="AT15" s="109">
        <v>0</v>
      </c>
      <c r="AU15" s="109">
        <v>0</v>
      </c>
      <c r="AV15" s="109">
        <v>0</v>
      </c>
      <c r="AW15" s="109">
        <v>0</v>
      </c>
      <c r="AX15" s="109">
        <v>0</v>
      </c>
      <c r="AY15" s="109">
        <v>0</v>
      </c>
      <c r="AZ15" s="109">
        <v>0</v>
      </c>
      <c r="BA15" s="109">
        <v>0</v>
      </c>
      <c r="BB15" s="109">
        <v>0</v>
      </c>
      <c r="BC15" s="109">
        <v>0</v>
      </c>
      <c r="BD15" s="109">
        <v>0</v>
      </c>
      <c r="BE15" s="109">
        <v>0</v>
      </c>
      <c r="BF15" s="109">
        <v>0</v>
      </c>
      <c r="BG15" s="109">
        <v>0</v>
      </c>
      <c r="BH15" s="109">
        <v>0</v>
      </c>
      <c r="BI15" s="109">
        <v>0</v>
      </c>
      <c r="BJ15" s="109">
        <v>0</v>
      </c>
      <c r="BK15" s="109">
        <v>0</v>
      </c>
      <c r="BL15" s="109">
        <v>0</v>
      </c>
      <c r="BM15" s="109">
        <v>0</v>
      </c>
      <c r="BN15" s="109">
        <v>0</v>
      </c>
      <c r="BO15" s="109">
        <v>0</v>
      </c>
      <c r="BP15" s="109">
        <v>0</v>
      </c>
      <c r="BQ15" s="109">
        <v>0</v>
      </c>
      <c r="BR15" s="109">
        <v>0</v>
      </c>
      <c r="BS15" s="109">
        <v>0</v>
      </c>
      <c r="BT15" s="109">
        <v>0</v>
      </c>
      <c r="BU15" s="109">
        <v>0</v>
      </c>
      <c r="BV15" s="109">
        <v>0</v>
      </c>
      <c r="BW15" s="109">
        <v>0</v>
      </c>
      <c r="BX15" s="109">
        <v>0</v>
      </c>
      <c r="BY15" s="109">
        <v>0</v>
      </c>
      <c r="BZ15" s="109">
        <v>0</v>
      </c>
      <c r="CA15" s="109">
        <v>0</v>
      </c>
      <c r="CB15" s="109">
        <v>0</v>
      </c>
      <c r="CC15" s="109">
        <v>0</v>
      </c>
      <c r="CD15" s="109">
        <v>0</v>
      </c>
      <c r="CE15" s="109">
        <v>0</v>
      </c>
      <c r="CF15" s="109">
        <v>0</v>
      </c>
      <c r="CG15" s="109">
        <v>0</v>
      </c>
      <c r="CH15" s="109">
        <v>0</v>
      </c>
      <c r="CI15" s="117">
        <v>0</v>
      </c>
    </row>
    <row r="16" spans="1:87" hidden="1">
      <c r="A16" s="86">
        <v>1213</v>
      </c>
      <c r="B16" s="229" t="s">
        <v>8</v>
      </c>
      <c r="C16" s="125">
        <f t="shared" si="30"/>
        <v>0</v>
      </c>
      <c r="D16" s="84">
        <f t="shared" si="31"/>
        <v>0</v>
      </c>
      <c r="E16" s="84">
        <f t="shared" si="32"/>
        <v>0</v>
      </c>
      <c r="F16" s="84">
        <f t="shared" si="33"/>
        <v>0</v>
      </c>
      <c r="G16" s="84">
        <f t="shared" si="34"/>
        <v>0</v>
      </c>
      <c r="H16" s="125">
        <f t="shared" si="10"/>
        <v>0</v>
      </c>
      <c r="I16" s="84">
        <f t="shared" si="11"/>
        <v>0</v>
      </c>
      <c r="J16" s="84">
        <f t="shared" si="12"/>
        <v>0</v>
      </c>
      <c r="K16" s="84">
        <f t="shared" si="13"/>
        <v>0</v>
      </c>
      <c r="L16" s="84">
        <f t="shared" si="14"/>
        <v>0</v>
      </c>
      <c r="M16" s="84">
        <f t="shared" si="15"/>
        <v>0</v>
      </c>
      <c r="N16" s="84">
        <f t="shared" si="16"/>
        <v>0</v>
      </c>
      <c r="O16" s="84">
        <f t="shared" si="17"/>
        <v>0</v>
      </c>
      <c r="P16" s="84">
        <f t="shared" si="18"/>
        <v>0</v>
      </c>
      <c r="Q16" s="84">
        <f t="shared" si="19"/>
        <v>0</v>
      </c>
      <c r="R16" s="84">
        <f t="shared" si="20"/>
        <v>0</v>
      </c>
      <c r="S16" s="84">
        <f t="shared" si="21"/>
        <v>0</v>
      </c>
      <c r="T16" s="84">
        <f t="shared" si="22"/>
        <v>0</v>
      </c>
      <c r="U16" s="84">
        <f t="shared" si="23"/>
        <v>0</v>
      </c>
      <c r="V16" s="84">
        <f t="shared" si="24"/>
        <v>0</v>
      </c>
      <c r="W16" s="84">
        <f t="shared" si="25"/>
        <v>0</v>
      </c>
      <c r="X16" s="84">
        <f t="shared" si="26"/>
        <v>0</v>
      </c>
      <c r="Y16" s="84">
        <f t="shared" si="27"/>
        <v>0</v>
      </c>
      <c r="Z16" s="84">
        <f t="shared" si="28"/>
        <v>0</v>
      </c>
      <c r="AA16" s="84">
        <f t="shared" si="29"/>
        <v>0</v>
      </c>
      <c r="AB16" s="127">
        <v>0</v>
      </c>
      <c r="AC16" s="109">
        <v>0</v>
      </c>
      <c r="AD16" s="109">
        <v>0</v>
      </c>
      <c r="AE16" s="109">
        <v>0</v>
      </c>
      <c r="AF16" s="109">
        <v>0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0</v>
      </c>
      <c r="AN16" s="109">
        <v>0</v>
      </c>
      <c r="AO16" s="109">
        <v>0</v>
      </c>
      <c r="AP16" s="109">
        <v>0</v>
      </c>
      <c r="AQ16" s="109">
        <v>0</v>
      </c>
      <c r="AR16" s="109">
        <v>0</v>
      </c>
      <c r="AS16" s="109">
        <v>0</v>
      </c>
      <c r="AT16" s="109">
        <v>0</v>
      </c>
      <c r="AU16" s="109">
        <v>0</v>
      </c>
      <c r="AV16" s="109">
        <v>0</v>
      </c>
      <c r="AW16" s="109">
        <v>0</v>
      </c>
      <c r="AX16" s="109">
        <v>0</v>
      </c>
      <c r="AY16" s="109">
        <v>0</v>
      </c>
      <c r="AZ16" s="109">
        <v>0</v>
      </c>
      <c r="BA16" s="109">
        <v>0</v>
      </c>
      <c r="BB16" s="109">
        <v>0</v>
      </c>
      <c r="BC16" s="109">
        <v>0</v>
      </c>
      <c r="BD16" s="109">
        <v>0</v>
      </c>
      <c r="BE16" s="109">
        <v>0</v>
      </c>
      <c r="BF16" s="109">
        <v>0</v>
      </c>
      <c r="BG16" s="109">
        <v>0</v>
      </c>
      <c r="BH16" s="109">
        <v>0</v>
      </c>
      <c r="BI16" s="109">
        <v>0</v>
      </c>
      <c r="BJ16" s="109">
        <v>0</v>
      </c>
      <c r="BK16" s="109">
        <v>0</v>
      </c>
      <c r="BL16" s="109">
        <v>0</v>
      </c>
      <c r="BM16" s="109">
        <v>0</v>
      </c>
      <c r="BN16" s="109">
        <v>0</v>
      </c>
      <c r="BO16" s="109">
        <v>0</v>
      </c>
      <c r="BP16" s="109">
        <v>0</v>
      </c>
      <c r="BQ16" s="109">
        <v>0</v>
      </c>
      <c r="BR16" s="109">
        <v>0</v>
      </c>
      <c r="BS16" s="109">
        <v>0</v>
      </c>
      <c r="BT16" s="109">
        <v>0</v>
      </c>
      <c r="BU16" s="109">
        <v>0</v>
      </c>
      <c r="BV16" s="109">
        <v>0</v>
      </c>
      <c r="BW16" s="109">
        <v>0</v>
      </c>
      <c r="BX16" s="109">
        <v>0</v>
      </c>
      <c r="BY16" s="109">
        <v>0</v>
      </c>
      <c r="BZ16" s="109">
        <v>0</v>
      </c>
      <c r="CA16" s="109">
        <v>0</v>
      </c>
      <c r="CB16" s="109">
        <v>0</v>
      </c>
      <c r="CC16" s="109">
        <v>0</v>
      </c>
      <c r="CD16" s="109">
        <v>0</v>
      </c>
      <c r="CE16" s="109">
        <v>0</v>
      </c>
      <c r="CF16" s="109">
        <v>0</v>
      </c>
      <c r="CG16" s="109">
        <v>0</v>
      </c>
      <c r="CH16" s="109">
        <v>0</v>
      </c>
      <c r="CI16" s="117">
        <v>0</v>
      </c>
    </row>
    <row r="17" spans="1:87" hidden="1">
      <c r="A17" s="86">
        <v>1214</v>
      </c>
      <c r="B17" s="229" t="s">
        <v>9</v>
      </c>
      <c r="C17" s="125">
        <f t="shared" si="30"/>
        <v>0</v>
      </c>
      <c r="D17" s="84">
        <f t="shared" si="31"/>
        <v>0</v>
      </c>
      <c r="E17" s="84">
        <f t="shared" si="32"/>
        <v>0</v>
      </c>
      <c r="F17" s="84">
        <f t="shared" si="33"/>
        <v>0</v>
      </c>
      <c r="G17" s="84">
        <f t="shared" si="34"/>
        <v>0</v>
      </c>
      <c r="H17" s="125">
        <f t="shared" si="10"/>
        <v>0</v>
      </c>
      <c r="I17" s="84">
        <f t="shared" si="11"/>
        <v>0</v>
      </c>
      <c r="J17" s="84">
        <f t="shared" si="12"/>
        <v>0</v>
      </c>
      <c r="K17" s="84">
        <f t="shared" si="13"/>
        <v>0</v>
      </c>
      <c r="L17" s="84">
        <f t="shared" si="14"/>
        <v>0</v>
      </c>
      <c r="M17" s="84">
        <f t="shared" si="15"/>
        <v>0</v>
      </c>
      <c r="N17" s="84">
        <f t="shared" si="16"/>
        <v>0</v>
      </c>
      <c r="O17" s="84">
        <f t="shared" si="17"/>
        <v>0</v>
      </c>
      <c r="P17" s="84">
        <f t="shared" si="18"/>
        <v>0</v>
      </c>
      <c r="Q17" s="84">
        <f t="shared" si="19"/>
        <v>0</v>
      </c>
      <c r="R17" s="84">
        <f t="shared" si="20"/>
        <v>0</v>
      </c>
      <c r="S17" s="84">
        <f t="shared" si="21"/>
        <v>0</v>
      </c>
      <c r="T17" s="84">
        <f t="shared" si="22"/>
        <v>0</v>
      </c>
      <c r="U17" s="84">
        <f t="shared" si="23"/>
        <v>0</v>
      </c>
      <c r="V17" s="84">
        <f t="shared" si="24"/>
        <v>0</v>
      </c>
      <c r="W17" s="84">
        <f t="shared" si="25"/>
        <v>0</v>
      </c>
      <c r="X17" s="84">
        <f t="shared" si="26"/>
        <v>0</v>
      </c>
      <c r="Y17" s="84">
        <f t="shared" si="27"/>
        <v>0</v>
      </c>
      <c r="Z17" s="84">
        <f t="shared" si="28"/>
        <v>0</v>
      </c>
      <c r="AA17" s="84">
        <f t="shared" si="29"/>
        <v>0</v>
      </c>
      <c r="AB17" s="127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09">
        <v>0</v>
      </c>
      <c r="AO17" s="109">
        <v>0</v>
      </c>
      <c r="AP17" s="109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0</v>
      </c>
      <c r="BC17" s="109">
        <v>0</v>
      </c>
      <c r="BD17" s="109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0</v>
      </c>
      <c r="BK17" s="109">
        <v>0</v>
      </c>
      <c r="BL17" s="109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09">
        <v>0</v>
      </c>
      <c r="BT17" s="109">
        <v>0</v>
      </c>
      <c r="BU17" s="109">
        <v>0</v>
      </c>
      <c r="BV17" s="109">
        <v>0</v>
      </c>
      <c r="BW17" s="109">
        <v>0</v>
      </c>
      <c r="BX17" s="109">
        <v>0</v>
      </c>
      <c r="BY17" s="109">
        <v>0</v>
      </c>
      <c r="BZ17" s="109">
        <v>0</v>
      </c>
      <c r="CA17" s="109">
        <v>0</v>
      </c>
      <c r="CB17" s="109">
        <v>0</v>
      </c>
      <c r="CC17" s="109">
        <v>0</v>
      </c>
      <c r="CD17" s="109">
        <v>0</v>
      </c>
      <c r="CE17" s="109">
        <v>0</v>
      </c>
      <c r="CF17" s="109">
        <v>0</v>
      </c>
      <c r="CG17" s="109">
        <v>0</v>
      </c>
      <c r="CH17" s="109">
        <v>0</v>
      </c>
      <c r="CI17" s="117">
        <v>0</v>
      </c>
    </row>
    <row r="18" spans="1:87" hidden="1">
      <c r="A18" s="86">
        <v>1215</v>
      </c>
      <c r="B18" s="229" t="s">
        <v>10</v>
      </c>
      <c r="C18" s="125">
        <f t="shared" si="30"/>
        <v>0</v>
      </c>
      <c r="D18" s="84">
        <f t="shared" si="31"/>
        <v>0</v>
      </c>
      <c r="E18" s="84">
        <f t="shared" si="32"/>
        <v>0</v>
      </c>
      <c r="F18" s="84">
        <f t="shared" si="33"/>
        <v>0</v>
      </c>
      <c r="G18" s="84">
        <f t="shared" si="34"/>
        <v>0</v>
      </c>
      <c r="H18" s="125">
        <f t="shared" si="10"/>
        <v>0</v>
      </c>
      <c r="I18" s="84">
        <f t="shared" si="11"/>
        <v>0</v>
      </c>
      <c r="J18" s="84">
        <f t="shared" si="12"/>
        <v>0</v>
      </c>
      <c r="K18" s="84">
        <f t="shared" si="13"/>
        <v>0</v>
      </c>
      <c r="L18" s="84">
        <f t="shared" si="14"/>
        <v>0</v>
      </c>
      <c r="M18" s="84">
        <f t="shared" si="15"/>
        <v>0</v>
      </c>
      <c r="N18" s="84">
        <f t="shared" si="16"/>
        <v>0</v>
      </c>
      <c r="O18" s="84">
        <f t="shared" si="17"/>
        <v>0</v>
      </c>
      <c r="P18" s="84">
        <f t="shared" si="18"/>
        <v>0</v>
      </c>
      <c r="Q18" s="84">
        <f t="shared" si="19"/>
        <v>0</v>
      </c>
      <c r="R18" s="84">
        <f t="shared" si="20"/>
        <v>0</v>
      </c>
      <c r="S18" s="84">
        <f t="shared" si="21"/>
        <v>0</v>
      </c>
      <c r="T18" s="84">
        <f t="shared" si="22"/>
        <v>0</v>
      </c>
      <c r="U18" s="84">
        <f t="shared" si="23"/>
        <v>0</v>
      </c>
      <c r="V18" s="84">
        <f t="shared" si="24"/>
        <v>0</v>
      </c>
      <c r="W18" s="84">
        <f t="shared" si="25"/>
        <v>0</v>
      </c>
      <c r="X18" s="84">
        <f t="shared" si="26"/>
        <v>0</v>
      </c>
      <c r="Y18" s="84">
        <f t="shared" si="27"/>
        <v>0</v>
      </c>
      <c r="Z18" s="84">
        <f t="shared" si="28"/>
        <v>0</v>
      </c>
      <c r="AA18" s="84">
        <f t="shared" si="29"/>
        <v>0</v>
      </c>
      <c r="AB18" s="127">
        <v>0</v>
      </c>
      <c r="AC18" s="109">
        <v>0</v>
      </c>
      <c r="AD18" s="109">
        <v>0</v>
      </c>
      <c r="AE18" s="109">
        <v>0</v>
      </c>
      <c r="AF18" s="109">
        <v>0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0</v>
      </c>
      <c r="AN18" s="109">
        <v>0</v>
      </c>
      <c r="AO18" s="109">
        <v>0</v>
      </c>
      <c r="AP18" s="109">
        <v>0</v>
      </c>
      <c r="AQ18" s="109">
        <v>0</v>
      </c>
      <c r="AR18" s="109">
        <v>0</v>
      </c>
      <c r="AS18" s="109">
        <v>0</v>
      </c>
      <c r="AT18" s="109">
        <v>0</v>
      </c>
      <c r="AU18" s="109">
        <v>0</v>
      </c>
      <c r="AV18" s="109">
        <v>0</v>
      </c>
      <c r="AW18" s="109">
        <v>0</v>
      </c>
      <c r="AX18" s="109">
        <v>0</v>
      </c>
      <c r="AY18" s="109">
        <v>0</v>
      </c>
      <c r="AZ18" s="109">
        <v>0</v>
      </c>
      <c r="BA18" s="109">
        <v>0</v>
      </c>
      <c r="BB18" s="109">
        <v>0</v>
      </c>
      <c r="BC18" s="109">
        <v>0</v>
      </c>
      <c r="BD18" s="109">
        <v>0</v>
      </c>
      <c r="BE18" s="109">
        <v>0</v>
      </c>
      <c r="BF18" s="109">
        <v>0</v>
      </c>
      <c r="BG18" s="109">
        <v>0</v>
      </c>
      <c r="BH18" s="109">
        <v>0</v>
      </c>
      <c r="BI18" s="109">
        <v>0</v>
      </c>
      <c r="BJ18" s="109">
        <v>0</v>
      </c>
      <c r="BK18" s="109">
        <v>0</v>
      </c>
      <c r="BL18" s="109">
        <v>0</v>
      </c>
      <c r="BM18" s="109">
        <v>0</v>
      </c>
      <c r="BN18" s="109">
        <v>0</v>
      </c>
      <c r="BO18" s="109">
        <v>0</v>
      </c>
      <c r="BP18" s="109">
        <v>0</v>
      </c>
      <c r="BQ18" s="109">
        <v>0</v>
      </c>
      <c r="BR18" s="109">
        <v>0</v>
      </c>
      <c r="BS18" s="109">
        <v>0</v>
      </c>
      <c r="BT18" s="109">
        <v>0</v>
      </c>
      <c r="BU18" s="109">
        <v>0</v>
      </c>
      <c r="BV18" s="109">
        <v>0</v>
      </c>
      <c r="BW18" s="109">
        <v>0</v>
      </c>
      <c r="BX18" s="109">
        <v>0</v>
      </c>
      <c r="BY18" s="109">
        <v>0</v>
      </c>
      <c r="BZ18" s="109">
        <v>0</v>
      </c>
      <c r="CA18" s="109">
        <v>0</v>
      </c>
      <c r="CB18" s="109">
        <v>0</v>
      </c>
      <c r="CC18" s="109">
        <v>0</v>
      </c>
      <c r="CD18" s="109">
        <v>0</v>
      </c>
      <c r="CE18" s="109">
        <v>0</v>
      </c>
      <c r="CF18" s="109">
        <v>0</v>
      </c>
      <c r="CG18" s="109">
        <v>0</v>
      </c>
      <c r="CH18" s="109">
        <v>0</v>
      </c>
      <c r="CI18" s="117">
        <v>0</v>
      </c>
    </row>
    <row r="19" spans="1:87" hidden="1">
      <c r="A19" s="86">
        <v>1216</v>
      </c>
      <c r="B19" s="229" t="s">
        <v>11</v>
      </c>
      <c r="C19" s="125">
        <f t="shared" si="30"/>
        <v>0</v>
      </c>
      <c r="D19" s="84">
        <f t="shared" si="31"/>
        <v>0</v>
      </c>
      <c r="E19" s="84">
        <f t="shared" si="32"/>
        <v>0</v>
      </c>
      <c r="F19" s="84">
        <f t="shared" si="33"/>
        <v>0</v>
      </c>
      <c r="G19" s="84">
        <f t="shared" si="34"/>
        <v>0</v>
      </c>
      <c r="H19" s="125">
        <f t="shared" si="10"/>
        <v>0</v>
      </c>
      <c r="I19" s="84">
        <f t="shared" si="11"/>
        <v>0</v>
      </c>
      <c r="J19" s="84">
        <f t="shared" si="12"/>
        <v>0</v>
      </c>
      <c r="K19" s="84">
        <f t="shared" si="13"/>
        <v>0</v>
      </c>
      <c r="L19" s="84">
        <f t="shared" si="14"/>
        <v>0</v>
      </c>
      <c r="M19" s="84">
        <f t="shared" si="15"/>
        <v>0</v>
      </c>
      <c r="N19" s="84">
        <f t="shared" si="16"/>
        <v>0</v>
      </c>
      <c r="O19" s="84">
        <f t="shared" si="17"/>
        <v>0</v>
      </c>
      <c r="P19" s="84">
        <f t="shared" si="18"/>
        <v>0</v>
      </c>
      <c r="Q19" s="84">
        <f t="shared" si="19"/>
        <v>0</v>
      </c>
      <c r="R19" s="84">
        <f t="shared" si="20"/>
        <v>0</v>
      </c>
      <c r="S19" s="84">
        <f t="shared" si="21"/>
        <v>0</v>
      </c>
      <c r="T19" s="84">
        <f t="shared" si="22"/>
        <v>0</v>
      </c>
      <c r="U19" s="84">
        <f t="shared" si="23"/>
        <v>0</v>
      </c>
      <c r="V19" s="84">
        <f t="shared" si="24"/>
        <v>0</v>
      </c>
      <c r="W19" s="84">
        <f t="shared" si="25"/>
        <v>0</v>
      </c>
      <c r="X19" s="84">
        <f t="shared" si="26"/>
        <v>0</v>
      </c>
      <c r="Y19" s="84">
        <f t="shared" si="27"/>
        <v>0</v>
      </c>
      <c r="Z19" s="84">
        <f t="shared" si="28"/>
        <v>0</v>
      </c>
      <c r="AA19" s="84">
        <f t="shared" si="29"/>
        <v>0</v>
      </c>
      <c r="AB19" s="127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09">
        <v>0</v>
      </c>
      <c r="AP19" s="109">
        <v>0</v>
      </c>
      <c r="AQ19" s="109">
        <v>0</v>
      </c>
      <c r="AR19" s="109">
        <v>0</v>
      </c>
      <c r="AS19" s="109">
        <v>0</v>
      </c>
      <c r="AT19" s="109">
        <v>0</v>
      </c>
      <c r="AU19" s="109">
        <v>0</v>
      </c>
      <c r="AV19" s="109">
        <v>0</v>
      </c>
      <c r="AW19" s="109">
        <v>0</v>
      </c>
      <c r="AX19" s="109">
        <v>0</v>
      </c>
      <c r="AY19" s="109">
        <v>0</v>
      </c>
      <c r="AZ19" s="109">
        <v>0</v>
      </c>
      <c r="BA19" s="109">
        <v>0</v>
      </c>
      <c r="BB19" s="109">
        <v>0</v>
      </c>
      <c r="BC19" s="109">
        <v>0</v>
      </c>
      <c r="BD19" s="109">
        <v>0</v>
      </c>
      <c r="BE19" s="109">
        <v>0</v>
      </c>
      <c r="BF19" s="109">
        <v>0</v>
      </c>
      <c r="BG19" s="109">
        <v>0</v>
      </c>
      <c r="BH19" s="109">
        <v>0</v>
      </c>
      <c r="BI19" s="109">
        <v>0</v>
      </c>
      <c r="BJ19" s="109">
        <v>0</v>
      </c>
      <c r="BK19" s="109">
        <v>0</v>
      </c>
      <c r="BL19" s="109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09">
        <v>0</v>
      </c>
      <c r="BT19" s="109">
        <v>0</v>
      </c>
      <c r="BU19" s="109">
        <v>0</v>
      </c>
      <c r="BV19" s="109">
        <v>0</v>
      </c>
      <c r="BW19" s="109">
        <v>0</v>
      </c>
      <c r="BX19" s="109">
        <v>0</v>
      </c>
      <c r="BY19" s="109">
        <v>0</v>
      </c>
      <c r="BZ19" s="109">
        <v>0</v>
      </c>
      <c r="CA19" s="109">
        <v>0</v>
      </c>
      <c r="CB19" s="109">
        <v>0</v>
      </c>
      <c r="CC19" s="109">
        <v>0</v>
      </c>
      <c r="CD19" s="109">
        <v>0</v>
      </c>
      <c r="CE19" s="109">
        <v>0</v>
      </c>
      <c r="CF19" s="109">
        <v>0</v>
      </c>
      <c r="CG19" s="109">
        <v>0</v>
      </c>
      <c r="CH19" s="109">
        <v>0</v>
      </c>
      <c r="CI19" s="117">
        <v>0</v>
      </c>
    </row>
    <row r="20" spans="1:87">
      <c r="A20" s="86">
        <v>122</v>
      </c>
      <c r="B20" s="88" t="s">
        <v>12</v>
      </c>
      <c r="C20" s="127">
        <f>+SUM(C21:C23)</f>
        <v>0</v>
      </c>
      <c r="D20" s="109">
        <f t="shared" ref="D20:S20" si="35">+SUM(D21:D23)</f>
        <v>0</v>
      </c>
      <c r="E20" s="109">
        <f t="shared" si="35"/>
        <v>0</v>
      </c>
      <c r="F20" s="109">
        <f t="shared" si="35"/>
        <v>0</v>
      </c>
      <c r="G20" s="109">
        <f t="shared" si="35"/>
        <v>0</v>
      </c>
      <c r="H20" s="109">
        <f t="shared" si="35"/>
        <v>0</v>
      </c>
      <c r="I20" s="109">
        <f t="shared" si="35"/>
        <v>0</v>
      </c>
      <c r="J20" s="109">
        <f t="shared" si="35"/>
        <v>0</v>
      </c>
      <c r="K20" s="109">
        <f t="shared" si="35"/>
        <v>0</v>
      </c>
      <c r="L20" s="109">
        <f t="shared" si="35"/>
        <v>0</v>
      </c>
      <c r="M20" s="109">
        <f t="shared" si="35"/>
        <v>0</v>
      </c>
      <c r="N20" s="109">
        <f t="shared" si="35"/>
        <v>0</v>
      </c>
      <c r="O20" s="109">
        <f t="shared" si="35"/>
        <v>0</v>
      </c>
      <c r="P20" s="109">
        <f t="shared" si="35"/>
        <v>0</v>
      </c>
      <c r="Q20" s="109">
        <f t="shared" si="35"/>
        <v>0</v>
      </c>
      <c r="R20" s="109">
        <f t="shared" si="35"/>
        <v>0</v>
      </c>
      <c r="S20" s="109">
        <f t="shared" si="35"/>
        <v>0</v>
      </c>
      <c r="T20" s="109">
        <f>+SUM(T21:T23)</f>
        <v>0</v>
      </c>
      <c r="U20" s="109">
        <f t="shared" ref="U20:AA20" si="36">+SUM(U21:U23)</f>
        <v>0</v>
      </c>
      <c r="V20" s="109">
        <f t="shared" si="36"/>
        <v>0</v>
      </c>
      <c r="W20" s="109">
        <f t="shared" si="36"/>
        <v>0</v>
      </c>
      <c r="X20" s="109">
        <f t="shared" si="36"/>
        <v>0</v>
      </c>
      <c r="Y20" s="109">
        <f t="shared" si="36"/>
        <v>0</v>
      </c>
      <c r="Z20" s="109">
        <f t="shared" si="36"/>
        <v>0</v>
      </c>
      <c r="AA20" s="109">
        <f t="shared" si="36"/>
        <v>0</v>
      </c>
      <c r="AB20" s="127">
        <f>+SUM(AB21:AB23)</f>
        <v>0</v>
      </c>
      <c r="AC20" s="109">
        <f t="shared" ref="AC20:CI20" si="37">+SUM(AC21:AC23)</f>
        <v>0</v>
      </c>
      <c r="AD20" s="109">
        <f t="shared" si="37"/>
        <v>0</v>
      </c>
      <c r="AE20" s="109">
        <f t="shared" si="37"/>
        <v>0</v>
      </c>
      <c r="AF20" s="109">
        <f t="shared" si="37"/>
        <v>0</v>
      </c>
      <c r="AG20" s="109">
        <f t="shared" si="37"/>
        <v>0</v>
      </c>
      <c r="AH20" s="109">
        <f t="shared" si="37"/>
        <v>0</v>
      </c>
      <c r="AI20" s="109">
        <f t="shared" si="37"/>
        <v>0</v>
      </c>
      <c r="AJ20" s="109">
        <f t="shared" si="37"/>
        <v>0</v>
      </c>
      <c r="AK20" s="109">
        <f t="shared" si="37"/>
        <v>0</v>
      </c>
      <c r="AL20" s="109">
        <f t="shared" si="37"/>
        <v>0</v>
      </c>
      <c r="AM20" s="109">
        <f t="shared" si="37"/>
        <v>0</v>
      </c>
      <c r="AN20" s="109">
        <f t="shared" si="37"/>
        <v>0</v>
      </c>
      <c r="AO20" s="109">
        <f t="shared" si="37"/>
        <v>0</v>
      </c>
      <c r="AP20" s="109">
        <f t="shared" si="37"/>
        <v>0</v>
      </c>
      <c r="AQ20" s="109">
        <f t="shared" si="37"/>
        <v>0</v>
      </c>
      <c r="AR20" s="109">
        <f t="shared" si="37"/>
        <v>0</v>
      </c>
      <c r="AS20" s="109">
        <f t="shared" si="37"/>
        <v>0</v>
      </c>
      <c r="AT20" s="109">
        <f t="shared" si="37"/>
        <v>0</v>
      </c>
      <c r="AU20" s="109">
        <f t="shared" si="37"/>
        <v>0</v>
      </c>
      <c r="AV20" s="109">
        <f t="shared" si="37"/>
        <v>0</v>
      </c>
      <c r="AW20" s="109">
        <f t="shared" si="37"/>
        <v>0</v>
      </c>
      <c r="AX20" s="109">
        <f t="shared" si="37"/>
        <v>0</v>
      </c>
      <c r="AY20" s="109">
        <f t="shared" si="37"/>
        <v>0</v>
      </c>
      <c r="AZ20" s="109">
        <f t="shared" si="37"/>
        <v>0</v>
      </c>
      <c r="BA20" s="109">
        <f t="shared" si="37"/>
        <v>0</v>
      </c>
      <c r="BB20" s="109">
        <f t="shared" si="37"/>
        <v>0</v>
      </c>
      <c r="BC20" s="109">
        <f t="shared" si="37"/>
        <v>0</v>
      </c>
      <c r="BD20" s="109">
        <f t="shared" si="37"/>
        <v>0</v>
      </c>
      <c r="BE20" s="109">
        <f t="shared" si="37"/>
        <v>0</v>
      </c>
      <c r="BF20" s="109">
        <f t="shared" si="37"/>
        <v>0</v>
      </c>
      <c r="BG20" s="109">
        <f t="shared" si="37"/>
        <v>0</v>
      </c>
      <c r="BH20" s="109">
        <f t="shared" si="37"/>
        <v>0</v>
      </c>
      <c r="BI20" s="109">
        <f t="shared" si="37"/>
        <v>0</v>
      </c>
      <c r="BJ20" s="109">
        <f t="shared" si="37"/>
        <v>0</v>
      </c>
      <c r="BK20" s="109">
        <f t="shared" si="37"/>
        <v>0</v>
      </c>
      <c r="BL20" s="109">
        <f t="shared" si="37"/>
        <v>0</v>
      </c>
      <c r="BM20" s="109">
        <f t="shared" si="37"/>
        <v>0</v>
      </c>
      <c r="BN20" s="109">
        <f t="shared" si="37"/>
        <v>0</v>
      </c>
      <c r="BO20" s="109">
        <f t="shared" si="37"/>
        <v>0</v>
      </c>
      <c r="BP20" s="109">
        <f t="shared" si="37"/>
        <v>0</v>
      </c>
      <c r="BQ20" s="109">
        <f t="shared" si="37"/>
        <v>0</v>
      </c>
      <c r="BR20" s="109">
        <f t="shared" si="37"/>
        <v>0</v>
      </c>
      <c r="BS20" s="109">
        <f t="shared" si="37"/>
        <v>0</v>
      </c>
      <c r="BT20" s="109">
        <f t="shared" si="37"/>
        <v>0</v>
      </c>
      <c r="BU20" s="109">
        <f t="shared" si="37"/>
        <v>0</v>
      </c>
      <c r="BV20" s="109">
        <f t="shared" si="37"/>
        <v>0</v>
      </c>
      <c r="BW20" s="109">
        <f t="shared" si="37"/>
        <v>0</v>
      </c>
      <c r="BX20" s="109">
        <f t="shared" si="37"/>
        <v>0</v>
      </c>
      <c r="BY20" s="109">
        <f t="shared" si="37"/>
        <v>0</v>
      </c>
      <c r="BZ20" s="109">
        <f t="shared" si="37"/>
        <v>0</v>
      </c>
      <c r="CA20" s="109">
        <f t="shared" si="37"/>
        <v>0</v>
      </c>
      <c r="CB20" s="109">
        <f t="shared" si="37"/>
        <v>0</v>
      </c>
      <c r="CC20" s="109">
        <f t="shared" si="37"/>
        <v>0</v>
      </c>
      <c r="CD20" s="109">
        <f t="shared" si="37"/>
        <v>0</v>
      </c>
      <c r="CE20" s="109">
        <f t="shared" si="37"/>
        <v>0</v>
      </c>
      <c r="CF20" s="109">
        <f t="shared" si="37"/>
        <v>0</v>
      </c>
      <c r="CG20" s="109">
        <f t="shared" si="37"/>
        <v>0</v>
      </c>
      <c r="CH20" s="109">
        <f t="shared" si="37"/>
        <v>0</v>
      </c>
      <c r="CI20" s="117">
        <f t="shared" si="37"/>
        <v>0</v>
      </c>
    </row>
    <row r="21" spans="1:87" hidden="1">
      <c r="A21" s="86">
        <v>1221</v>
      </c>
      <c r="B21" s="95" t="s">
        <v>36</v>
      </c>
      <c r="C21" s="125">
        <f t="shared" ref="C21:C32" si="38">+SUM(AB21:AM21)</f>
        <v>0</v>
      </c>
      <c r="D21" s="84">
        <f t="shared" ref="D21:D32" si="39">+SUM(AN21:AY21)</f>
        <v>0</v>
      </c>
      <c r="E21" s="84">
        <f t="shared" ref="E21:E32" si="40">+SUM(AZ21:BK21)</f>
        <v>0</v>
      </c>
      <c r="F21" s="84">
        <f t="shared" ref="F21:F32" si="41">+SUM(BL21:BW21)</f>
        <v>0</v>
      </c>
      <c r="G21" s="84">
        <f t="shared" ref="G21:G32" si="42">+SUM(BX21:CI21)</f>
        <v>0</v>
      </c>
      <c r="H21" s="125">
        <f t="shared" ref="H21:H32" si="43">+SUM(AB21:AD21)</f>
        <v>0</v>
      </c>
      <c r="I21" s="84">
        <f t="shared" ref="I21:I32" si="44">+SUM(AE21:AG21)</f>
        <v>0</v>
      </c>
      <c r="J21" s="84">
        <f t="shared" ref="J21:J32" si="45">+SUM(AH21:AJ21)</f>
        <v>0</v>
      </c>
      <c r="K21" s="84">
        <f t="shared" ref="K21:K32" si="46">+SUM(AK21:AM21)</f>
        <v>0</v>
      </c>
      <c r="L21" s="84">
        <f t="shared" ref="L21:L32" si="47">+SUM(AN21:AP21)</f>
        <v>0</v>
      </c>
      <c r="M21" s="84">
        <f t="shared" ref="M21:M32" si="48">+SUM(AQ21:AS21)</f>
        <v>0</v>
      </c>
      <c r="N21" s="84">
        <f t="shared" ref="N21:N32" si="49">+SUM(AT21:AV21)</f>
        <v>0</v>
      </c>
      <c r="O21" s="84">
        <f t="shared" ref="O21:O32" si="50">+SUM(AW21:AY21)</f>
        <v>0</v>
      </c>
      <c r="P21" s="84">
        <f t="shared" ref="P21:P32" si="51">+SUM(AZ21:BB21)</f>
        <v>0</v>
      </c>
      <c r="Q21" s="84">
        <f t="shared" ref="Q21:Q32" si="52">+SUM(BC21:BE21)</f>
        <v>0</v>
      </c>
      <c r="R21" s="84">
        <f t="shared" ref="R21:R32" si="53">+SUM(BF21:BH21)</f>
        <v>0</v>
      </c>
      <c r="S21" s="84">
        <f t="shared" ref="S21:S32" si="54">+SUM(BI21:BK21)</f>
        <v>0</v>
      </c>
      <c r="T21" s="84">
        <f t="shared" ref="T21:T32" si="55">+SUM(BL21:BN21)</f>
        <v>0</v>
      </c>
      <c r="U21" s="84">
        <f t="shared" ref="U21:U32" si="56">+SUM(BO21:BQ21)</f>
        <v>0</v>
      </c>
      <c r="V21" s="84">
        <f t="shared" ref="V21:V32" si="57">+SUM(BR21:BT21)</f>
        <v>0</v>
      </c>
      <c r="W21" s="84">
        <f t="shared" ref="W21:W32" si="58">+SUM(BU21:BW21)</f>
        <v>0</v>
      </c>
      <c r="X21" s="84">
        <f t="shared" ref="X21:X32" si="59">+SUM(BX21:BZ21)</f>
        <v>0</v>
      </c>
      <c r="Y21" s="84">
        <f t="shared" ref="Y21:Y32" si="60">+SUM(CA21:CC21)</f>
        <v>0</v>
      </c>
      <c r="Z21" s="84">
        <f t="shared" ref="Z21:Z32" si="61">+SUM(CD21:CF21)</f>
        <v>0</v>
      </c>
      <c r="AA21" s="84">
        <f t="shared" ref="AA21:AA32" si="62">+SUM(CG21:CI21)</f>
        <v>0</v>
      </c>
      <c r="AB21" s="127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0</v>
      </c>
      <c r="AN21" s="109">
        <v>0</v>
      </c>
      <c r="AO21" s="109">
        <v>0</v>
      </c>
      <c r="AP21" s="109">
        <v>0</v>
      </c>
      <c r="AQ21" s="109">
        <v>0</v>
      </c>
      <c r="AR21" s="109">
        <v>0</v>
      </c>
      <c r="AS21" s="109">
        <v>0</v>
      </c>
      <c r="AT21" s="109">
        <v>0</v>
      </c>
      <c r="AU21" s="109">
        <v>0</v>
      </c>
      <c r="AV21" s="109">
        <v>0</v>
      </c>
      <c r="AW21" s="109">
        <v>0</v>
      </c>
      <c r="AX21" s="109">
        <v>0</v>
      </c>
      <c r="AY21" s="109">
        <v>0</v>
      </c>
      <c r="AZ21" s="109">
        <v>0</v>
      </c>
      <c r="BA21" s="109">
        <v>0</v>
      </c>
      <c r="BB21" s="109">
        <v>0</v>
      </c>
      <c r="BC21" s="109">
        <v>0</v>
      </c>
      <c r="BD21" s="109">
        <v>0</v>
      </c>
      <c r="BE21" s="109">
        <v>0</v>
      </c>
      <c r="BF21" s="109">
        <v>0</v>
      </c>
      <c r="BG21" s="109">
        <v>0</v>
      </c>
      <c r="BH21" s="109">
        <v>0</v>
      </c>
      <c r="BI21" s="109">
        <v>0</v>
      </c>
      <c r="BJ21" s="109">
        <v>0</v>
      </c>
      <c r="BK21" s="109">
        <v>0</v>
      </c>
      <c r="BL21" s="109">
        <v>0</v>
      </c>
      <c r="BM21" s="109">
        <v>0</v>
      </c>
      <c r="BN21" s="109">
        <v>0</v>
      </c>
      <c r="BO21" s="109">
        <v>0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0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0</v>
      </c>
      <c r="CB21" s="109">
        <v>0</v>
      </c>
      <c r="CC21" s="109">
        <v>0</v>
      </c>
      <c r="CD21" s="109">
        <v>0</v>
      </c>
      <c r="CE21" s="109">
        <v>0</v>
      </c>
      <c r="CF21" s="109">
        <v>0</v>
      </c>
      <c r="CG21" s="109">
        <v>0</v>
      </c>
      <c r="CH21" s="109">
        <v>0</v>
      </c>
      <c r="CI21" s="117">
        <v>0</v>
      </c>
    </row>
    <row r="22" spans="1:87" hidden="1">
      <c r="A22" s="86">
        <v>1222</v>
      </c>
      <c r="B22" s="95" t="s">
        <v>37</v>
      </c>
      <c r="C22" s="125">
        <f t="shared" si="38"/>
        <v>0</v>
      </c>
      <c r="D22" s="84">
        <f t="shared" si="39"/>
        <v>0</v>
      </c>
      <c r="E22" s="84">
        <f t="shared" si="40"/>
        <v>0</v>
      </c>
      <c r="F22" s="84">
        <f t="shared" si="41"/>
        <v>0</v>
      </c>
      <c r="G22" s="84">
        <f t="shared" si="42"/>
        <v>0</v>
      </c>
      <c r="H22" s="125">
        <f t="shared" si="43"/>
        <v>0</v>
      </c>
      <c r="I22" s="84">
        <f t="shared" si="44"/>
        <v>0</v>
      </c>
      <c r="J22" s="84">
        <f t="shared" si="45"/>
        <v>0</v>
      </c>
      <c r="K22" s="84">
        <f t="shared" si="46"/>
        <v>0</v>
      </c>
      <c r="L22" s="84">
        <f t="shared" si="47"/>
        <v>0</v>
      </c>
      <c r="M22" s="84">
        <f t="shared" si="48"/>
        <v>0</v>
      </c>
      <c r="N22" s="84">
        <f t="shared" si="49"/>
        <v>0</v>
      </c>
      <c r="O22" s="84">
        <f t="shared" si="50"/>
        <v>0</v>
      </c>
      <c r="P22" s="84">
        <f t="shared" si="51"/>
        <v>0</v>
      </c>
      <c r="Q22" s="84">
        <f t="shared" si="52"/>
        <v>0</v>
      </c>
      <c r="R22" s="84">
        <f t="shared" si="53"/>
        <v>0</v>
      </c>
      <c r="S22" s="84">
        <f t="shared" si="54"/>
        <v>0</v>
      </c>
      <c r="T22" s="84">
        <f t="shared" si="55"/>
        <v>0</v>
      </c>
      <c r="U22" s="84">
        <f t="shared" si="56"/>
        <v>0</v>
      </c>
      <c r="V22" s="84">
        <f t="shared" si="57"/>
        <v>0</v>
      </c>
      <c r="W22" s="84">
        <f t="shared" si="58"/>
        <v>0</v>
      </c>
      <c r="X22" s="84">
        <f t="shared" si="59"/>
        <v>0</v>
      </c>
      <c r="Y22" s="84">
        <f t="shared" si="60"/>
        <v>0</v>
      </c>
      <c r="Z22" s="84">
        <f t="shared" si="61"/>
        <v>0</v>
      </c>
      <c r="AA22" s="84">
        <f t="shared" si="62"/>
        <v>0</v>
      </c>
      <c r="AB22" s="127">
        <v>0</v>
      </c>
      <c r="AC22" s="109">
        <v>0</v>
      </c>
      <c r="AD22" s="109">
        <v>0</v>
      </c>
      <c r="AE22" s="109">
        <v>0</v>
      </c>
      <c r="AF22" s="109">
        <v>0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0</v>
      </c>
      <c r="AQ22" s="109">
        <v>0</v>
      </c>
      <c r="AR22" s="109">
        <v>0</v>
      </c>
      <c r="AS22" s="109">
        <v>0</v>
      </c>
      <c r="AT22" s="109">
        <v>0</v>
      </c>
      <c r="AU22" s="109">
        <v>0</v>
      </c>
      <c r="AV22" s="109">
        <v>0</v>
      </c>
      <c r="AW22" s="109">
        <v>0</v>
      </c>
      <c r="AX22" s="109">
        <v>0</v>
      </c>
      <c r="AY22" s="109">
        <v>0</v>
      </c>
      <c r="AZ22" s="109">
        <v>0</v>
      </c>
      <c r="BA22" s="109">
        <v>0</v>
      </c>
      <c r="BB22" s="109">
        <v>0</v>
      </c>
      <c r="BC22" s="109">
        <v>0</v>
      </c>
      <c r="BD22" s="109">
        <v>0</v>
      </c>
      <c r="BE22" s="109">
        <v>0</v>
      </c>
      <c r="BF22" s="109">
        <v>0</v>
      </c>
      <c r="BG22" s="109">
        <v>0</v>
      </c>
      <c r="BH22" s="109">
        <v>0</v>
      </c>
      <c r="BI22" s="109">
        <v>0</v>
      </c>
      <c r="BJ22" s="109">
        <v>0</v>
      </c>
      <c r="BK22" s="109">
        <v>0</v>
      </c>
      <c r="BL22" s="109">
        <v>0</v>
      </c>
      <c r="BM22" s="109">
        <v>0</v>
      </c>
      <c r="BN22" s="109">
        <v>0</v>
      </c>
      <c r="BO22" s="109">
        <v>0</v>
      </c>
      <c r="BP22" s="109">
        <v>0</v>
      </c>
      <c r="BQ22" s="109">
        <v>0</v>
      </c>
      <c r="BR22" s="109">
        <v>0</v>
      </c>
      <c r="BS22" s="109">
        <v>0</v>
      </c>
      <c r="BT22" s="109">
        <v>0</v>
      </c>
      <c r="BU22" s="109">
        <v>0</v>
      </c>
      <c r="BV22" s="109">
        <v>0</v>
      </c>
      <c r="BW22" s="109">
        <v>0</v>
      </c>
      <c r="BX22" s="109">
        <v>0</v>
      </c>
      <c r="BY22" s="109">
        <v>0</v>
      </c>
      <c r="BZ22" s="109">
        <v>0</v>
      </c>
      <c r="CA22" s="109">
        <v>0</v>
      </c>
      <c r="CB22" s="109">
        <v>0</v>
      </c>
      <c r="CC22" s="109">
        <v>0</v>
      </c>
      <c r="CD22" s="109">
        <v>0</v>
      </c>
      <c r="CE22" s="109">
        <v>0</v>
      </c>
      <c r="CF22" s="109">
        <v>0</v>
      </c>
      <c r="CG22" s="109">
        <v>0</v>
      </c>
      <c r="CH22" s="109">
        <v>0</v>
      </c>
      <c r="CI22" s="117">
        <v>0</v>
      </c>
    </row>
    <row r="23" spans="1:87" hidden="1">
      <c r="A23" s="86">
        <v>1223</v>
      </c>
      <c r="B23" s="95" t="s">
        <v>38</v>
      </c>
      <c r="C23" s="125">
        <f t="shared" si="38"/>
        <v>0</v>
      </c>
      <c r="D23" s="84">
        <f t="shared" si="39"/>
        <v>0</v>
      </c>
      <c r="E23" s="84">
        <f t="shared" si="40"/>
        <v>0</v>
      </c>
      <c r="F23" s="84">
        <f t="shared" si="41"/>
        <v>0</v>
      </c>
      <c r="G23" s="84">
        <f t="shared" si="42"/>
        <v>0</v>
      </c>
      <c r="H23" s="125">
        <f t="shared" si="43"/>
        <v>0</v>
      </c>
      <c r="I23" s="84">
        <f t="shared" si="44"/>
        <v>0</v>
      </c>
      <c r="J23" s="84">
        <f t="shared" si="45"/>
        <v>0</v>
      </c>
      <c r="K23" s="84">
        <f t="shared" si="46"/>
        <v>0</v>
      </c>
      <c r="L23" s="84">
        <f t="shared" si="47"/>
        <v>0</v>
      </c>
      <c r="M23" s="84">
        <f t="shared" si="48"/>
        <v>0</v>
      </c>
      <c r="N23" s="84">
        <f t="shared" si="49"/>
        <v>0</v>
      </c>
      <c r="O23" s="84">
        <f t="shared" si="50"/>
        <v>0</v>
      </c>
      <c r="P23" s="84">
        <f t="shared" si="51"/>
        <v>0</v>
      </c>
      <c r="Q23" s="84">
        <f t="shared" si="52"/>
        <v>0</v>
      </c>
      <c r="R23" s="84">
        <f t="shared" si="53"/>
        <v>0</v>
      </c>
      <c r="S23" s="84">
        <f t="shared" si="54"/>
        <v>0</v>
      </c>
      <c r="T23" s="84">
        <f t="shared" si="55"/>
        <v>0</v>
      </c>
      <c r="U23" s="84">
        <f t="shared" si="56"/>
        <v>0</v>
      </c>
      <c r="V23" s="84">
        <f t="shared" si="57"/>
        <v>0</v>
      </c>
      <c r="W23" s="84">
        <f t="shared" si="58"/>
        <v>0</v>
      </c>
      <c r="X23" s="84">
        <f t="shared" si="59"/>
        <v>0</v>
      </c>
      <c r="Y23" s="84">
        <f t="shared" si="60"/>
        <v>0</v>
      </c>
      <c r="Z23" s="84">
        <f t="shared" si="61"/>
        <v>0</v>
      </c>
      <c r="AA23" s="84">
        <f t="shared" si="62"/>
        <v>0</v>
      </c>
      <c r="AB23" s="127">
        <v>0</v>
      </c>
      <c r="AC23" s="109">
        <v>0</v>
      </c>
      <c r="AD23" s="109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0</v>
      </c>
      <c r="AN23" s="109">
        <v>0</v>
      </c>
      <c r="AO23" s="109">
        <v>0</v>
      </c>
      <c r="AP23" s="109">
        <v>0</v>
      </c>
      <c r="AQ23" s="109">
        <v>0</v>
      </c>
      <c r="AR23" s="109">
        <v>0</v>
      </c>
      <c r="AS23" s="109">
        <v>0</v>
      </c>
      <c r="AT23" s="109">
        <v>0</v>
      </c>
      <c r="AU23" s="109">
        <v>0</v>
      </c>
      <c r="AV23" s="109">
        <v>0</v>
      </c>
      <c r="AW23" s="109">
        <v>0</v>
      </c>
      <c r="AX23" s="109">
        <v>0</v>
      </c>
      <c r="AY23" s="109">
        <v>0</v>
      </c>
      <c r="AZ23" s="109">
        <v>0</v>
      </c>
      <c r="BA23" s="109">
        <v>0</v>
      </c>
      <c r="BB23" s="109">
        <v>0</v>
      </c>
      <c r="BC23" s="109">
        <v>0</v>
      </c>
      <c r="BD23" s="109">
        <v>0</v>
      </c>
      <c r="BE23" s="109">
        <v>0</v>
      </c>
      <c r="BF23" s="109">
        <v>0</v>
      </c>
      <c r="BG23" s="109">
        <v>0</v>
      </c>
      <c r="BH23" s="109">
        <v>0</v>
      </c>
      <c r="BI23" s="109">
        <v>0</v>
      </c>
      <c r="BJ23" s="109">
        <v>0</v>
      </c>
      <c r="BK23" s="109">
        <v>0</v>
      </c>
      <c r="BL23" s="109">
        <v>0</v>
      </c>
      <c r="BM23" s="109">
        <v>0</v>
      </c>
      <c r="BN23" s="109">
        <v>0</v>
      </c>
      <c r="BO23" s="109">
        <v>0</v>
      </c>
      <c r="BP23" s="109">
        <v>0</v>
      </c>
      <c r="BQ23" s="109">
        <v>0</v>
      </c>
      <c r="BR23" s="109">
        <v>0</v>
      </c>
      <c r="BS23" s="109">
        <v>0</v>
      </c>
      <c r="BT23" s="109">
        <v>0</v>
      </c>
      <c r="BU23" s="109">
        <v>0</v>
      </c>
      <c r="BV23" s="109">
        <v>0</v>
      </c>
      <c r="BW23" s="109">
        <v>0</v>
      </c>
      <c r="BX23" s="109">
        <v>0</v>
      </c>
      <c r="BY23" s="109">
        <v>0</v>
      </c>
      <c r="BZ23" s="109">
        <v>0</v>
      </c>
      <c r="CA23" s="109">
        <v>0</v>
      </c>
      <c r="CB23" s="109">
        <v>0</v>
      </c>
      <c r="CC23" s="109">
        <v>0</v>
      </c>
      <c r="CD23" s="109">
        <v>0</v>
      </c>
      <c r="CE23" s="109">
        <v>0</v>
      </c>
      <c r="CF23" s="109">
        <v>0</v>
      </c>
      <c r="CG23" s="109">
        <v>0</v>
      </c>
      <c r="CH23" s="109">
        <v>0</v>
      </c>
      <c r="CI23" s="117">
        <v>0</v>
      </c>
    </row>
    <row r="24" spans="1:87" s="5" customFormat="1">
      <c r="A24" s="89">
        <v>123</v>
      </c>
      <c r="B24" s="230" t="s">
        <v>25</v>
      </c>
      <c r="C24" s="202">
        <f t="shared" si="38"/>
        <v>4046.3682270800009</v>
      </c>
      <c r="D24" s="203">
        <f t="shared" si="39"/>
        <v>4659.8123449999994</v>
      </c>
      <c r="E24" s="203">
        <f t="shared" si="40"/>
        <v>5139.191068090001</v>
      </c>
      <c r="F24" s="203">
        <f t="shared" si="41"/>
        <v>4328.0658047899997</v>
      </c>
      <c r="G24" s="203">
        <f t="shared" si="42"/>
        <v>3690.9033786600012</v>
      </c>
      <c r="H24" s="202">
        <f t="shared" si="43"/>
        <v>977.93697963214959</v>
      </c>
      <c r="I24" s="203">
        <f t="shared" si="44"/>
        <v>977.68003143160126</v>
      </c>
      <c r="J24" s="203">
        <f t="shared" si="45"/>
        <v>1036.0907501084885</v>
      </c>
      <c r="K24" s="203">
        <f t="shared" si="46"/>
        <v>1054.6604659077611</v>
      </c>
      <c r="L24" s="203">
        <f t="shared" si="47"/>
        <v>1078.2061018299999</v>
      </c>
      <c r="M24" s="203">
        <f t="shared" si="48"/>
        <v>984.12667356000031</v>
      </c>
      <c r="N24" s="203">
        <f t="shared" si="49"/>
        <v>1392.0873163299996</v>
      </c>
      <c r="O24" s="203">
        <f t="shared" si="50"/>
        <v>1205.3922532800004</v>
      </c>
      <c r="P24" s="203">
        <f t="shared" si="51"/>
        <v>1200.1332147900002</v>
      </c>
      <c r="Q24" s="203">
        <f t="shared" si="52"/>
        <v>1172.2304204500001</v>
      </c>
      <c r="R24" s="203">
        <f t="shared" si="53"/>
        <v>1331.4249290899995</v>
      </c>
      <c r="S24" s="203">
        <f t="shared" si="54"/>
        <v>1435.4025037600009</v>
      </c>
      <c r="T24" s="203">
        <f t="shared" si="55"/>
        <v>1163.2574671599998</v>
      </c>
      <c r="U24" s="203">
        <f t="shared" si="56"/>
        <v>1105.1171057399997</v>
      </c>
      <c r="V24" s="203">
        <f t="shared" si="57"/>
        <v>669.58959264000032</v>
      </c>
      <c r="W24" s="203">
        <f t="shared" si="58"/>
        <v>1390.1016392500001</v>
      </c>
      <c r="X24" s="203">
        <f t="shared" si="59"/>
        <v>520.63884605666669</v>
      </c>
      <c r="Y24" s="203">
        <f t="shared" si="60"/>
        <v>937.57540388999996</v>
      </c>
      <c r="Z24" s="203">
        <f t="shared" si="61"/>
        <v>1152.5814414633326</v>
      </c>
      <c r="AA24" s="203">
        <f t="shared" si="62"/>
        <v>1080.1076872500012</v>
      </c>
      <c r="AB24" s="124">
        <f>+AB25+AB26+AB27</f>
        <v>305.78760887679812</v>
      </c>
      <c r="AC24" s="82">
        <f>+AC25+AC26+AC27</f>
        <v>303.57555155768864</v>
      </c>
      <c r="AD24" s="82">
        <f t="shared" ref="AD24:CI24" si="63">+AD25+AD26+AD27</f>
        <v>368.57381919766277</v>
      </c>
      <c r="AE24" s="82">
        <f t="shared" si="63"/>
        <v>331.25413252834193</v>
      </c>
      <c r="AF24" s="82">
        <f t="shared" si="63"/>
        <v>335.54835708537979</v>
      </c>
      <c r="AG24" s="82">
        <f t="shared" si="63"/>
        <v>310.87754181787955</v>
      </c>
      <c r="AH24" s="82">
        <f t="shared" si="63"/>
        <v>326.12539854442844</v>
      </c>
      <c r="AI24" s="82">
        <f t="shared" si="63"/>
        <v>381.08196392748732</v>
      </c>
      <c r="AJ24" s="82">
        <f t="shared" si="63"/>
        <v>328.88338763657271</v>
      </c>
      <c r="AK24" s="82">
        <f t="shared" si="63"/>
        <v>344.310457738796</v>
      </c>
      <c r="AL24" s="82">
        <f t="shared" si="63"/>
        <v>337.77542324063768</v>
      </c>
      <c r="AM24" s="82">
        <f t="shared" si="63"/>
        <v>372.57458492832751</v>
      </c>
      <c r="AN24" s="82">
        <f t="shared" si="63"/>
        <v>346.04541753000001</v>
      </c>
      <c r="AO24" s="82">
        <f t="shared" si="63"/>
        <v>365.20556077000003</v>
      </c>
      <c r="AP24" s="82">
        <f t="shared" si="63"/>
        <v>366.95512352999987</v>
      </c>
      <c r="AQ24" s="82">
        <f t="shared" si="63"/>
        <v>305.33111698000027</v>
      </c>
      <c r="AR24" s="82">
        <f t="shared" si="63"/>
        <v>326.87346469999977</v>
      </c>
      <c r="AS24" s="82">
        <f t="shared" si="63"/>
        <v>351.92209188000027</v>
      </c>
      <c r="AT24" s="82">
        <f t="shared" si="63"/>
        <v>358.30894149999972</v>
      </c>
      <c r="AU24" s="82">
        <f t="shared" si="63"/>
        <v>436.58698852999999</v>
      </c>
      <c r="AV24" s="82">
        <f t="shared" si="63"/>
        <v>597.19138629999986</v>
      </c>
      <c r="AW24" s="82">
        <f t="shared" si="63"/>
        <v>354.78303625999939</v>
      </c>
      <c r="AX24" s="82">
        <f t="shared" si="63"/>
        <v>363.46765680000124</v>
      </c>
      <c r="AY24" s="82">
        <f t="shared" si="63"/>
        <v>487.14156021999975</v>
      </c>
      <c r="AZ24" s="82">
        <f t="shared" si="63"/>
        <v>428.59158883000003</v>
      </c>
      <c r="BA24" s="82">
        <f t="shared" si="63"/>
        <v>376.47254649999991</v>
      </c>
      <c r="BB24" s="82">
        <f t="shared" si="63"/>
        <v>395.06907946000024</v>
      </c>
      <c r="BC24" s="82">
        <f t="shared" si="63"/>
        <v>331.48404595999972</v>
      </c>
      <c r="BD24" s="82">
        <f t="shared" si="63"/>
        <v>355.0268004199998</v>
      </c>
      <c r="BE24" s="82">
        <f t="shared" si="63"/>
        <v>485.71957407000059</v>
      </c>
      <c r="BF24" s="82">
        <f t="shared" si="63"/>
        <v>421.69608099999925</v>
      </c>
      <c r="BG24" s="82">
        <f t="shared" si="63"/>
        <v>488.33010445000048</v>
      </c>
      <c r="BH24" s="82">
        <f t="shared" si="63"/>
        <v>421.39874363999974</v>
      </c>
      <c r="BI24" s="82">
        <f t="shared" si="63"/>
        <v>454.54005271000051</v>
      </c>
      <c r="BJ24" s="82">
        <f t="shared" si="63"/>
        <v>411.19220057999996</v>
      </c>
      <c r="BK24" s="82">
        <f t="shared" si="63"/>
        <v>569.6702504700005</v>
      </c>
      <c r="BL24" s="82">
        <f t="shared" si="63"/>
        <v>268.21243896000004</v>
      </c>
      <c r="BM24" s="82">
        <f t="shared" si="63"/>
        <v>501.04403345999992</v>
      </c>
      <c r="BN24" s="82">
        <f t="shared" si="63"/>
        <v>394.00099473999995</v>
      </c>
      <c r="BO24" s="82">
        <f t="shared" si="63"/>
        <v>375.23809250000028</v>
      </c>
      <c r="BP24" s="82">
        <f t="shared" si="63"/>
        <v>361.92687868999997</v>
      </c>
      <c r="BQ24" s="82">
        <f t="shared" si="63"/>
        <v>367.95213454999964</v>
      </c>
      <c r="BR24" s="82">
        <f t="shared" si="63"/>
        <v>394.85215667999978</v>
      </c>
      <c r="BS24" s="82">
        <f t="shared" si="63"/>
        <v>137.33094666000068</v>
      </c>
      <c r="BT24" s="82">
        <f t="shared" si="63"/>
        <v>137.40648929999989</v>
      </c>
      <c r="BU24" s="82">
        <f t="shared" si="63"/>
        <v>344.61210021000011</v>
      </c>
      <c r="BV24" s="82">
        <f t="shared" si="63"/>
        <v>158.50892933999967</v>
      </c>
      <c r="BW24" s="82">
        <f t="shared" si="63"/>
        <v>886.98060970000029</v>
      </c>
      <c r="BX24" s="82">
        <f t="shared" si="63"/>
        <v>118.93849346666667</v>
      </c>
      <c r="BY24" s="82">
        <f t="shared" si="63"/>
        <v>89.768138160000007</v>
      </c>
      <c r="BZ24" s="82">
        <f t="shared" si="63"/>
        <v>311.93221443000004</v>
      </c>
      <c r="CA24" s="82">
        <f t="shared" si="63"/>
        <v>404.4463680099999</v>
      </c>
      <c r="CB24" s="82">
        <f t="shared" si="63"/>
        <v>101.52578640000004</v>
      </c>
      <c r="CC24" s="82">
        <f t="shared" si="63"/>
        <v>431.60324948000004</v>
      </c>
      <c r="CD24" s="82">
        <f t="shared" si="63"/>
        <v>541.20793921000029</v>
      </c>
      <c r="CE24" s="82">
        <f t="shared" si="63"/>
        <v>298.80746804666649</v>
      </c>
      <c r="CF24" s="82">
        <f t="shared" si="63"/>
        <v>312.56603420666585</v>
      </c>
      <c r="CG24" s="82">
        <f t="shared" si="63"/>
        <v>293.33072065666812</v>
      </c>
      <c r="CH24" s="82">
        <f t="shared" si="63"/>
        <v>287.72245461666574</v>
      </c>
      <c r="CI24" s="83">
        <f t="shared" si="63"/>
        <v>499.0545119766673</v>
      </c>
    </row>
    <row r="25" spans="1:87">
      <c r="A25" s="172">
        <v>12312</v>
      </c>
      <c r="B25" s="201" t="s">
        <v>131</v>
      </c>
      <c r="C25" s="125">
        <f t="shared" ref="C25:C26" si="64">+SUM(AB25:AM25)</f>
        <v>1115.6831486199999</v>
      </c>
      <c r="D25" s="84">
        <f t="shared" ref="D25:D26" si="65">+SUM(AN25:AY25)</f>
        <v>1409.5917600099999</v>
      </c>
      <c r="E25" s="84">
        <f t="shared" ref="E25:E26" si="66">+SUM(AZ25:BK25)</f>
        <v>1609.9881171399998</v>
      </c>
      <c r="F25" s="84">
        <f t="shared" ref="F25:F26" si="67">+SUM(BL25:BW25)</f>
        <v>727.29249321999987</v>
      </c>
      <c r="G25" s="84">
        <f t="shared" ref="G25:G26" si="68">+SUM(BX25:CI25)</f>
        <v>577.13960462</v>
      </c>
      <c r="H25" s="125">
        <f t="shared" ref="H25:H26" si="69">+SUM(AB25:AD25)</f>
        <v>235.49768446214955</v>
      </c>
      <c r="I25" s="84">
        <f t="shared" ref="I25:I26" si="70">+SUM(AE25:AG25)</f>
        <v>265.49183010160129</v>
      </c>
      <c r="J25" s="84">
        <f t="shared" ref="J25:J26" si="71">+SUM(AH25:AJ25)</f>
        <v>329.97203733848869</v>
      </c>
      <c r="K25" s="84">
        <f t="shared" ref="K25:K26" si="72">+SUM(AK25:AM25)</f>
        <v>284.72159671776046</v>
      </c>
      <c r="L25" s="84">
        <f t="shared" ref="L25:L26" si="73">+SUM(AN25:AP25)</f>
        <v>350.67880912000004</v>
      </c>
      <c r="M25" s="84">
        <f t="shared" ref="M25:M26" si="74">+SUM(AQ25:AS25)</f>
        <v>319.13383120000003</v>
      </c>
      <c r="N25" s="84">
        <f t="shared" ref="N25:N26" si="75">+SUM(AT25:AV25)</f>
        <v>361.65524232999996</v>
      </c>
      <c r="O25" s="84">
        <f t="shared" ref="O25:O26" si="76">+SUM(AW25:AY25)</f>
        <v>378.12387735999999</v>
      </c>
      <c r="P25" s="84">
        <f t="shared" ref="P25:P26" si="77">+SUM(AZ25:BB25)</f>
        <v>374.64572599000002</v>
      </c>
      <c r="Q25" s="84">
        <f t="shared" ref="Q25:Q26" si="78">+SUM(BC25:BE25)</f>
        <v>364.59272252999995</v>
      </c>
      <c r="R25" s="84">
        <f t="shared" ref="R25:R26" si="79">+SUM(BF25:BH25)</f>
        <v>401.49845970000001</v>
      </c>
      <c r="S25" s="84">
        <f t="shared" ref="S25:S26" si="80">+SUM(BI25:BK25)</f>
        <v>469.25120891999995</v>
      </c>
      <c r="T25" s="84">
        <f t="shared" ref="T25:T26" si="81">+SUM(BL25:BN25)</f>
        <v>409.07060667999997</v>
      </c>
      <c r="U25" s="84">
        <f t="shared" ref="U25:U26" si="82">+SUM(BO25:BQ25)</f>
        <v>109.03593696000002</v>
      </c>
      <c r="V25" s="84">
        <f t="shared" ref="V25:V26" si="83">+SUM(BR25:BT25)</f>
        <v>91.630713689999993</v>
      </c>
      <c r="W25" s="84">
        <f t="shared" ref="W25:W26" si="84">+SUM(BU25:BW25)</f>
        <v>117.55523589000001</v>
      </c>
      <c r="X25" s="84">
        <f t="shared" ref="X25:X26" si="85">+SUM(BX25:BZ25)</f>
        <v>145.35578430666666</v>
      </c>
      <c r="Y25" s="84">
        <f t="shared" ref="Y25:Y26" si="86">+SUM(CA25:CC25)</f>
        <v>143.98318319999998</v>
      </c>
      <c r="Z25" s="84">
        <f t="shared" ref="Z25:Z26" si="87">+SUM(CD25:CF25)</f>
        <v>143.9028376133333</v>
      </c>
      <c r="AA25" s="84">
        <f t="shared" ref="AA25:AA26" si="88">+SUM(CG25:CI25)</f>
        <v>143.89779949999999</v>
      </c>
      <c r="AB25" s="127">
        <v>73.810376236798149</v>
      </c>
      <c r="AC25" s="109">
        <v>78.268904267688583</v>
      </c>
      <c r="AD25" s="109">
        <v>83.418403957662818</v>
      </c>
      <c r="AE25" s="109">
        <v>82.301534098342088</v>
      </c>
      <c r="AF25" s="109">
        <v>104.69372784537978</v>
      </c>
      <c r="AG25" s="109">
        <v>78.496568157879409</v>
      </c>
      <c r="AH25" s="109">
        <v>104.48763480442811</v>
      </c>
      <c r="AI25" s="109">
        <v>131.05740322748764</v>
      </c>
      <c r="AJ25" s="109">
        <v>94.426999306572938</v>
      </c>
      <c r="AK25" s="109">
        <v>91.46331391879518</v>
      </c>
      <c r="AL25" s="109">
        <v>97.325640810638916</v>
      </c>
      <c r="AM25" s="109">
        <v>95.932641988326338</v>
      </c>
      <c r="AN25" s="109">
        <v>101.88892656</v>
      </c>
      <c r="AO25" s="109">
        <v>132.82871726000002</v>
      </c>
      <c r="AP25" s="109">
        <v>115.9611653</v>
      </c>
      <c r="AQ25" s="109">
        <v>105.46092875000001</v>
      </c>
      <c r="AR25" s="109">
        <v>101.08659516</v>
      </c>
      <c r="AS25" s="109">
        <v>112.58630729000001</v>
      </c>
      <c r="AT25" s="109">
        <v>118.24585047999997</v>
      </c>
      <c r="AU25" s="109">
        <v>113.06737601</v>
      </c>
      <c r="AV25" s="109">
        <v>130.34201584000002</v>
      </c>
      <c r="AW25" s="109">
        <v>104.04788667999999</v>
      </c>
      <c r="AX25" s="109">
        <v>103.14110543000005</v>
      </c>
      <c r="AY25" s="109">
        <v>170.93488524999995</v>
      </c>
      <c r="AZ25" s="109">
        <v>116.76749192</v>
      </c>
      <c r="BA25" s="109">
        <v>118.91842267000001</v>
      </c>
      <c r="BB25" s="109">
        <v>138.95981140000001</v>
      </c>
      <c r="BC25" s="109">
        <v>121.56545127</v>
      </c>
      <c r="BD25" s="109">
        <v>104.98324966</v>
      </c>
      <c r="BE25" s="109">
        <v>138.04402159999998</v>
      </c>
      <c r="BF25" s="109">
        <v>119.68150163999999</v>
      </c>
      <c r="BG25" s="109">
        <v>160.82154875999996</v>
      </c>
      <c r="BH25" s="109">
        <v>120.99540930000005</v>
      </c>
      <c r="BI25" s="109">
        <v>120.75765859999998</v>
      </c>
      <c r="BJ25" s="109">
        <v>124.02974994999997</v>
      </c>
      <c r="BK25" s="109">
        <v>224.46380037000003</v>
      </c>
      <c r="BL25" s="109">
        <v>129.49389201000002</v>
      </c>
      <c r="BM25" s="109">
        <v>135.60068932999999</v>
      </c>
      <c r="BN25" s="109">
        <v>143.97602533999998</v>
      </c>
      <c r="BO25" s="109">
        <v>31.94862363</v>
      </c>
      <c r="BP25" s="109">
        <v>39.486191810000008</v>
      </c>
      <c r="BQ25" s="109">
        <v>37.60112152</v>
      </c>
      <c r="BR25" s="109">
        <v>26.336138589999997</v>
      </c>
      <c r="BS25" s="109">
        <v>33.973561269999998</v>
      </c>
      <c r="BT25" s="109">
        <v>31.321013829999998</v>
      </c>
      <c r="BU25" s="109">
        <v>17.195109429999999</v>
      </c>
      <c r="BV25" s="109">
        <v>37.159159070000001</v>
      </c>
      <c r="BW25" s="109">
        <v>63.200967389999995</v>
      </c>
      <c r="BX25" s="109">
        <v>49.378120096666663</v>
      </c>
      <c r="BY25" s="109">
        <v>47.990754289999998</v>
      </c>
      <c r="BZ25" s="109">
        <v>47.986909919999995</v>
      </c>
      <c r="CA25" s="109">
        <v>47.995068559999993</v>
      </c>
      <c r="CB25" s="109">
        <v>47.993746399999992</v>
      </c>
      <c r="CC25" s="109">
        <v>47.994368239999993</v>
      </c>
      <c r="CD25" s="109">
        <v>47.991249689999997</v>
      </c>
      <c r="CE25" s="109">
        <v>47.955889896666662</v>
      </c>
      <c r="CF25" s="109">
        <v>47.955698026666667</v>
      </c>
      <c r="CG25" s="109">
        <v>47.975001866666666</v>
      </c>
      <c r="CH25" s="109">
        <v>47.953878966666664</v>
      </c>
      <c r="CI25" s="117">
        <v>47.968918666666667</v>
      </c>
    </row>
    <row r="26" spans="1:87">
      <c r="A26" s="172">
        <v>12313</v>
      </c>
      <c r="B26" s="201" t="s">
        <v>130</v>
      </c>
      <c r="C26" s="125">
        <f t="shared" si="64"/>
        <v>2930.6850784600006</v>
      </c>
      <c r="D26" s="84">
        <f t="shared" si="65"/>
        <v>3250.2205849900001</v>
      </c>
      <c r="E26" s="84">
        <f t="shared" si="66"/>
        <v>3529.2029509500007</v>
      </c>
      <c r="F26" s="84">
        <f t="shared" si="67"/>
        <v>3600.7733115700003</v>
      </c>
      <c r="G26" s="84">
        <f t="shared" si="68"/>
        <v>3113.7637740400005</v>
      </c>
      <c r="H26" s="125">
        <f t="shared" si="69"/>
        <v>742.43929517000004</v>
      </c>
      <c r="I26" s="84">
        <f t="shared" si="70"/>
        <v>712.18820132999997</v>
      </c>
      <c r="J26" s="84">
        <f t="shared" si="71"/>
        <v>706.11871276999977</v>
      </c>
      <c r="K26" s="84">
        <f t="shared" si="72"/>
        <v>769.93886919000079</v>
      </c>
      <c r="L26" s="84">
        <f t="shared" si="73"/>
        <v>727.52729270999987</v>
      </c>
      <c r="M26" s="84">
        <f t="shared" si="74"/>
        <v>664.99284236000028</v>
      </c>
      <c r="N26" s="84">
        <f t="shared" si="75"/>
        <v>1030.4320739999996</v>
      </c>
      <c r="O26" s="84">
        <f t="shared" si="76"/>
        <v>827.26837592000038</v>
      </c>
      <c r="P26" s="84">
        <f t="shared" si="77"/>
        <v>825.48748880000016</v>
      </c>
      <c r="Q26" s="84">
        <f t="shared" si="78"/>
        <v>807.63769792000016</v>
      </c>
      <c r="R26" s="84">
        <f t="shared" si="79"/>
        <v>929.92646938999951</v>
      </c>
      <c r="S26" s="84">
        <f t="shared" si="80"/>
        <v>966.1512948400009</v>
      </c>
      <c r="T26" s="84">
        <f t="shared" si="81"/>
        <v>754.18686047999995</v>
      </c>
      <c r="U26" s="84">
        <f t="shared" si="82"/>
        <v>996.08116877999987</v>
      </c>
      <c r="V26" s="84">
        <f t="shared" si="83"/>
        <v>577.95887895000033</v>
      </c>
      <c r="W26" s="84">
        <f t="shared" si="84"/>
        <v>1272.5464033600001</v>
      </c>
      <c r="X26" s="84">
        <f t="shared" si="85"/>
        <v>375.28306175000006</v>
      </c>
      <c r="Y26" s="84">
        <f t="shared" si="86"/>
        <v>793.59222068999998</v>
      </c>
      <c r="Z26" s="84">
        <f t="shared" si="87"/>
        <v>1008.6786038499993</v>
      </c>
      <c r="AA26" s="84">
        <f t="shared" si="88"/>
        <v>936.20988775000114</v>
      </c>
      <c r="AB26" s="127">
        <v>231.97723263999998</v>
      </c>
      <c r="AC26" s="109">
        <v>225.30664729000009</v>
      </c>
      <c r="AD26" s="109">
        <v>285.15541523999997</v>
      </c>
      <c r="AE26" s="109">
        <v>248.95259842999985</v>
      </c>
      <c r="AF26" s="109">
        <v>230.85462924000001</v>
      </c>
      <c r="AG26" s="109">
        <v>232.38097366000011</v>
      </c>
      <c r="AH26" s="109">
        <v>221.63776374000031</v>
      </c>
      <c r="AI26" s="109">
        <v>250.02456069999971</v>
      </c>
      <c r="AJ26" s="109">
        <v>234.45638832999975</v>
      </c>
      <c r="AK26" s="109">
        <v>252.84714382000084</v>
      </c>
      <c r="AL26" s="109">
        <v>240.44978242999878</v>
      </c>
      <c r="AM26" s="109">
        <v>276.64194294000117</v>
      </c>
      <c r="AN26" s="109">
        <v>244.15649097000002</v>
      </c>
      <c r="AO26" s="109">
        <v>232.37684350999999</v>
      </c>
      <c r="AP26" s="109">
        <v>250.99395822999986</v>
      </c>
      <c r="AQ26" s="109">
        <v>199.87018823000028</v>
      </c>
      <c r="AR26" s="109">
        <v>225.78686953999977</v>
      </c>
      <c r="AS26" s="109">
        <v>239.33578459000023</v>
      </c>
      <c r="AT26" s="109">
        <v>240.06309101999977</v>
      </c>
      <c r="AU26" s="109">
        <v>323.51961252000001</v>
      </c>
      <c r="AV26" s="109">
        <v>466.84937045999982</v>
      </c>
      <c r="AW26" s="109">
        <v>250.73514957999942</v>
      </c>
      <c r="AX26" s="109">
        <v>260.3265513700012</v>
      </c>
      <c r="AY26" s="109">
        <v>316.20667496999977</v>
      </c>
      <c r="AZ26" s="109">
        <v>311.82409691000004</v>
      </c>
      <c r="BA26" s="109">
        <v>257.55412382999992</v>
      </c>
      <c r="BB26" s="109">
        <v>256.1092680600002</v>
      </c>
      <c r="BC26" s="109">
        <v>209.91859468999974</v>
      </c>
      <c r="BD26" s="109">
        <v>250.04355075999979</v>
      </c>
      <c r="BE26" s="109">
        <v>347.67555247000064</v>
      </c>
      <c r="BF26" s="109">
        <v>302.01457935999929</v>
      </c>
      <c r="BG26" s="109">
        <v>327.50855569000055</v>
      </c>
      <c r="BH26" s="109">
        <v>300.40333433999967</v>
      </c>
      <c r="BI26" s="109">
        <v>333.7823941100005</v>
      </c>
      <c r="BJ26" s="109">
        <v>287.16245062999997</v>
      </c>
      <c r="BK26" s="109">
        <v>345.20645010000044</v>
      </c>
      <c r="BL26" s="109">
        <v>138.71854695000002</v>
      </c>
      <c r="BM26" s="109">
        <v>365.44334412999996</v>
      </c>
      <c r="BN26" s="109">
        <v>250.02496939999997</v>
      </c>
      <c r="BO26" s="109">
        <v>343.28946887000029</v>
      </c>
      <c r="BP26" s="109">
        <v>322.44068687999993</v>
      </c>
      <c r="BQ26" s="109">
        <v>330.35101302999965</v>
      </c>
      <c r="BR26" s="109">
        <v>368.51601808999976</v>
      </c>
      <c r="BS26" s="109">
        <v>103.35738539000067</v>
      </c>
      <c r="BT26" s="109">
        <v>106.08547546999989</v>
      </c>
      <c r="BU26" s="109">
        <v>327.41699078000011</v>
      </c>
      <c r="BV26" s="109">
        <v>121.34977026999968</v>
      </c>
      <c r="BW26" s="109">
        <v>823.77964231000033</v>
      </c>
      <c r="BX26" s="109">
        <v>69.560373370000008</v>
      </c>
      <c r="BY26" s="109">
        <v>41.777383870000008</v>
      </c>
      <c r="BZ26" s="109">
        <v>263.94530451000003</v>
      </c>
      <c r="CA26" s="109">
        <v>356.45129944999991</v>
      </c>
      <c r="CB26" s="109">
        <v>53.532040000000052</v>
      </c>
      <c r="CC26" s="109">
        <v>383.60888124000007</v>
      </c>
      <c r="CD26" s="109">
        <v>493.21668952000027</v>
      </c>
      <c r="CE26" s="109">
        <v>250.8515781499998</v>
      </c>
      <c r="CF26" s="109">
        <v>264.61033617999919</v>
      </c>
      <c r="CG26" s="109">
        <v>245.35571879000145</v>
      </c>
      <c r="CH26" s="109">
        <v>239.76857564999909</v>
      </c>
      <c r="CI26" s="117">
        <v>451.0855933100006</v>
      </c>
    </row>
    <row r="27" spans="1:87">
      <c r="A27" s="172">
        <v>12314</v>
      </c>
      <c r="B27" s="201" t="s">
        <v>137</v>
      </c>
      <c r="C27" s="125">
        <f t="shared" ref="C27" si="89">+SUM(AB27:AM27)</f>
        <v>0</v>
      </c>
      <c r="D27" s="84">
        <f t="shared" ref="D27" si="90">+SUM(AN27:AY27)</f>
        <v>0</v>
      </c>
      <c r="E27" s="84">
        <f t="shared" ref="E27" si="91">+SUM(AZ27:BK27)</f>
        <v>0</v>
      </c>
      <c r="F27" s="84">
        <f t="shared" ref="F27" si="92">+SUM(BL27:BW27)</f>
        <v>0</v>
      </c>
      <c r="G27" s="84">
        <f t="shared" ref="G27" si="93">+SUM(BX27:CI27)</f>
        <v>0</v>
      </c>
      <c r="H27" s="125">
        <f t="shared" ref="H27" si="94">+SUM(AB27:AD27)</f>
        <v>0</v>
      </c>
      <c r="I27" s="84">
        <f t="shared" ref="I27" si="95">+SUM(AE27:AG27)</f>
        <v>0</v>
      </c>
      <c r="J27" s="84">
        <f t="shared" ref="J27" si="96">+SUM(AH27:AJ27)</f>
        <v>0</v>
      </c>
      <c r="K27" s="84">
        <f t="shared" ref="K27" si="97">+SUM(AK27:AM27)</f>
        <v>0</v>
      </c>
      <c r="L27" s="84">
        <f t="shared" ref="L27" si="98">+SUM(AN27:AP27)</f>
        <v>0</v>
      </c>
      <c r="M27" s="84">
        <f t="shared" ref="M27" si="99">+SUM(AQ27:AS27)</f>
        <v>0</v>
      </c>
      <c r="N27" s="84">
        <f t="shared" ref="N27" si="100">+SUM(AT27:AV27)</f>
        <v>0</v>
      </c>
      <c r="O27" s="84">
        <f t="shared" ref="O27" si="101">+SUM(AW27:AY27)</f>
        <v>0</v>
      </c>
      <c r="P27" s="84">
        <f t="shared" ref="P27" si="102">+SUM(AZ27:BB27)</f>
        <v>0</v>
      </c>
      <c r="Q27" s="84">
        <f t="shared" ref="Q27" si="103">+SUM(BC27:BE27)</f>
        <v>0</v>
      </c>
      <c r="R27" s="84">
        <f t="shared" ref="R27" si="104">+SUM(BF27:BH27)</f>
        <v>0</v>
      </c>
      <c r="S27" s="84">
        <f t="shared" ref="S27" si="105">+SUM(BI27:BK27)</f>
        <v>0</v>
      </c>
      <c r="T27" s="84">
        <f t="shared" ref="T27" si="106">+SUM(BL27:BN27)</f>
        <v>0</v>
      </c>
      <c r="U27" s="84">
        <f t="shared" ref="U27" si="107">+SUM(BO27:BQ27)</f>
        <v>0</v>
      </c>
      <c r="V27" s="84">
        <f t="shared" ref="V27" si="108">+SUM(BR27:BT27)</f>
        <v>0</v>
      </c>
      <c r="W27" s="84">
        <f t="shared" ref="W27" si="109">+SUM(BU27:BW27)</f>
        <v>0</v>
      </c>
      <c r="X27" s="84">
        <f t="shared" ref="X27" si="110">+SUM(BX27:BZ27)</f>
        <v>0</v>
      </c>
      <c r="Y27" s="84">
        <f t="shared" ref="Y27" si="111">+SUM(CA27:CC27)</f>
        <v>0</v>
      </c>
      <c r="Z27" s="84">
        <f t="shared" ref="Z27" si="112">+SUM(CD27:CF27)</f>
        <v>0</v>
      </c>
      <c r="AA27" s="84">
        <f t="shared" ref="AA27" si="113">+SUM(CG27:CI27)</f>
        <v>0</v>
      </c>
      <c r="AB27" s="127">
        <v>0</v>
      </c>
      <c r="AC27" s="109">
        <v>0</v>
      </c>
      <c r="AD27" s="109">
        <v>0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09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>
        <v>0</v>
      </c>
      <c r="CE27" s="109">
        <v>0</v>
      </c>
      <c r="CF27" s="109">
        <v>0</v>
      </c>
      <c r="CG27" s="109">
        <v>0</v>
      </c>
      <c r="CH27" s="109">
        <v>0</v>
      </c>
      <c r="CI27" s="117">
        <v>0</v>
      </c>
    </row>
    <row r="28" spans="1:87" s="5" customFormat="1">
      <c r="A28" s="89">
        <v>124</v>
      </c>
      <c r="B28" s="230" t="s">
        <v>58</v>
      </c>
      <c r="C28" s="202">
        <f t="shared" si="38"/>
        <v>380.96286410035191</v>
      </c>
      <c r="D28" s="203">
        <f t="shared" si="39"/>
        <v>409.38486829669205</v>
      </c>
      <c r="E28" s="203">
        <f t="shared" si="40"/>
        <v>531.99444093994191</v>
      </c>
      <c r="F28" s="203">
        <f t="shared" si="41"/>
        <v>620.14182252642877</v>
      </c>
      <c r="G28" s="203">
        <f t="shared" si="42"/>
        <v>612.27040699552754</v>
      </c>
      <c r="H28" s="202">
        <f t="shared" si="43"/>
        <v>17.2232273303519</v>
      </c>
      <c r="I28" s="203">
        <f t="shared" si="44"/>
        <v>185.26088602000002</v>
      </c>
      <c r="J28" s="203">
        <f t="shared" si="45"/>
        <v>17.335399290000002</v>
      </c>
      <c r="K28" s="203">
        <f t="shared" si="46"/>
        <v>161.14335145999999</v>
      </c>
      <c r="L28" s="203">
        <f t="shared" si="47"/>
        <v>22.238295770000001</v>
      </c>
      <c r="M28" s="203">
        <f t="shared" si="48"/>
        <v>174.50335499773468</v>
      </c>
      <c r="N28" s="203">
        <f t="shared" si="49"/>
        <v>27.236121328957381</v>
      </c>
      <c r="O28" s="203">
        <f t="shared" si="50"/>
        <v>185.40709619999998</v>
      </c>
      <c r="P28" s="203">
        <f t="shared" si="51"/>
        <v>40.402632499999996</v>
      </c>
      <c r="Q28" s="203">
        <f t="shared" si="52"/>
        <v>208.62782478994188</v>
      </c>
      <c r="R28" s="203">
        <f t="shared" si="53"/>
        <v>59.453364140000005</v>
      </c>
      <c r="S28" s="203">
        <f t="shared" si="54"/>
        <v>223.51061951</v>
      </c>
      <c r="T28" s="203">
        <f t="shared" si="55"/>
        <v>71.561806971989739</v>
      </c>
      <c r="U28" s="203">
        <f t="shared" si="56"/>
        <v>230.19355679</v>
      </c>
      <c r="V28" s="203">
        <f t="shared" si="57"/>
        <v>83.88570578333821</v>
      </c>
      <c r="W28" s="203">
        <f t="shared" si="58"/>
        <v>234.50075298110073</v>
      </c>
      <c r="X28" s="203">
        <f t="shared" si="59"/>
        <v>83.803586097237314</v>
      </c>
      <c r="Y28" s="203">
        <f t="shared" si="60"/>
        <v>222.86599736675907</v>
      </c>
      <c r="Z28" s="203">
        <f t="shared" si="61"/>
        <v>83.453320964767698</v>
      </c>
      <c r="AA28" s="203">
        <f t="shared" si="62"/>
        <v>222.14750256676351</v>
      </c>
      <c r="AB28" s="202">
        <f>+AB29+AB30+AB31</f>
        <v>0.14631627999999999</v>
      </c>
      <c r="AC28" s="203">
        <f>+AC29+AC30+AC31</f>
        <v>17.076911050351899</v>
      </c>
      <c r="AD28" s="203">
        <f t="shared" ref="AD28:AH28" si="114">+AD29+AD30+AD31</f>
        <v>0</v>
      </c>
      <c r="AE28" s="203">
        <f t="shared" si="114"/>
        <v>92.817710990000009</v>
      </c>
      <c r="AF28" s="203">
        <f t="shared" si="114"/>
        <v>69.255675030000006</v>
      </c>
      <c r="AG28" s="203">
        <f t="shared" si="114"/>
        <v>23.1875</v>
      </c>
      <c r="AH28" s="203">
        <f t="shared" si="114"/>
        <v>0.10086892</v>
      </c>
      <c r="AI28" s="203">
        <f t="shared" ref="AI28" si="115">+AI29+AI30+AI31</f>
        <v>16.9375</v>
      </c>
      <c r="AJ28" s="203">
        <f t="shared" ref="AJ28" si="116">+AJ29+AJ30+AJ31</f>
        <v>0.29703036999999999</v>
      </c>
      <c r="AK28" s="203">
        <f t="shared" ref="AK28" si="117">+AK29+AK30+AK31</f>
        <v>66.615866700000012</v>
      </c>
      <c r="AL28" s="203">
        <f t="shared" ref="AL28:AM28" si="118">+AL29+AL30+AL31</f>
        <v>69.255675039999986</v>
      </c>
      <c r="AM28" s="203">
        <f t="shared" si="118"/>
        <v>25.27180972</v>
      </c>
      <c r="AN28" s="203">
        <f t="shared" ref="AN28" si="119">+AN29+AN30+AN31</f>
        <v>5.1631230000000007E-2</v>
      </c>
      <c r="AO28" s="203">
        <f t="shared" ref="AO28" si="120">+AO29+AO30+AO31</f>
        <v>19.02180972</v>
      </c>
      <c r="AP28" s="203">
        <f t="shared" ref="AP28" si="121">+AP29+AP30+AP31</f>
        <v>3.16485482</v>
      </c>
      <c r="AQ28" s="203">
        <f t="shared" ref="AQ28:AR28" si="122">+AQ29+AQ30+AQ31</f>
        <v>64.515782140611194</v>
      </c>
      <c r="AR28" s="203">
        <f t="shared" si="122"/>
        <v>78.493985404962885</v>
      </c>
      <c r="AS28" s="203">
        <f t="shared" ref="AS28" si="123">+AS29+AS30+AS31</f>
        <v>31.493587452160593</v>
      </c>
      <c r="AT28" s="203">
        <f t="shared" ref="AT28" si="124">+AT29+AT30+AT31</f>
        <v>3.7936866199999999</v>
      </c>
      <c r="AU28" s="203">
        <f t="shared" ref="AU28" si="125">+AU29+AU30+AU31</f>
        <v>17.780928808957384</v>
      </c>
      <c r="AV28" s="203">
        <f t="shared" ref="AV28:AW28" si="126">+AV29+AV30+AV31</f>
        <v>5.661505899999999</v>
      </c>
      <c r="AW28" s="203">
        <f t="shared" si="126"/>
        <v>67.890296479999989</v>
      </c>
      <c r="AX28" s="203">
        <f t="shared" ref="AX28" si="127">+AX29+AX30+AX31</f>
        <v>55.791920179999991</v>
      </c>
      <c r="AY28" s="203">
        <f t="shared" ref="AY28" si="128">+AY29+AY30+AY31</f>
        <v>61.724879540000003</v>
      </c>
      <c r="AZ28" s="203">
        <f t="shared" ref="AZ28" si="129">+AZ29+AZ30+AZ31</f>
        <v>7.9585212299999997</v>
      </c>
      <c r="BA28" s="203">
        <f t="shared" ref="BA28:BB28" si="130">+BA29+BA30+BA31</f>
        <v>22.752855619999998</v>
      </c>
      <c r="BB28" s="203">
        <f t="shared" si="130"/>
        <v>9.6912556500000004</v>
      </c>
      <c r="BC28" s="203">
        <f t="shared" ref="BC28" si="131">+BC29+BC30+BC31</f>
        <v>81.176364226619881</v>
      </c>
      <c r="BD28" s="203">
        <f t="shared" ref="BD28" si="132">+BD29+BD30+BD31</f>
        <v>88.556930289999997</v>
      </c>
      <c r="BE28" s="203">
        <f t="shared" ref="BE28" si="133">+BE29+BE30+BE31</f>
        <v>38.894530273321998</v>
      </c>
      <c r="BF28" s="203">
        <f t="shared" ref="BF28:BG28" si="134">+BF29+BF30+BF31</f>
        <v>12.340073649999999</v>
      </c>
      <c r="BG28" s="203">
        <f t="shared" si="134"/>
        <v>28.168373520000006</v>
      </c>
      <c r="BH28" s="203">
        <f t="shared" ref="BH28" si="135">+BH29+BH30+BH31</f>
        <v>18.944916970000001</v>
      </c>
      <c r="BI28" s="203">
        <f t="shared" ref="BI28" si="136">+BI29+BI30+BI31</f>
        <v>85.715497099999993</v>
      </c>
      <c r="BJ28" s="203">
        <f t="shared" ref="BJ28" si="137">+BJ29+BJ30+BJ31</f>
        <v>95.466709800000004</v>
      </c>
      <c r="BK28" s="203">
        <f t="shared" ref="BK28:BL28" si="138">+BK29+BK30+BK31</f>
        <v>42.328412610000008</v>
      </c>
      <c r="BL28" s="203">
        <f t="shared" si="138"/>
        <v>16.760606993339206</v>
      </c>
      <c r="BM28" s="203">
        <f t="shared" ref="BM28" si="139">+BM29+BM30+BM31</f>
        <v>31.264323008650543</v>
      </c>
      <c r="BN28" s="203">
        <f t="shared" ref="BN28" si="140">+BN29+BN30+BN31</f>
        <v>23.536876970000002</v>
      </c>
      <c r="BO28" s="203">
        <f t="shared" ref="BO28" si="141">+BO29+BO30+BO31</f>
        <v>85.629584600000001</v>
      </c>
      <c r="BP28" s="203">
        <f t="shared" ref="BP28:BQ28" si="142">+BP29+BP30+BP31</f>
        <v>98.413515989999993</v>
      </c>
      <c r="BQ28" s="203">
        <f t="shared" si="142"/>
        <v>46.150456200000001</v>
      </c>
      <c r="BR28" s="203">
        <f t="shared" ref="BR28" si="143">+BR29+BR30+BR31</f>
        <v>22.319040289999997</v>
      </c>
      <c r="BS28" s="203">
        <f t="shared" ref="BS28" si="144">+BS29+BS30+BS31</f>
        <v>31.305206853322819</v>
      </c>
      <c r="BT28" s="203">
        <f t="shared" ref="BT28" si="145">+BT29+BT30+BT31</f>
        <v>30.261458640015398</v>
      </c>
      <c r="BU28" s="203">
        <f t="shared" ref="BU28:BV28" si="146">+BU29+BU30+BU31</f>
        <v>89.585411485563256</v>
      </c>
      <c r="BV28" s="203">
        <f t="shared" si="146"/>
        <v>98.625465573319261</v>
      </c>
      <c r="BW28" s="203">
        <f t="shared" ref="BW28" si="147">+BW29+BW30+BW31</f>
        <v>46.289875922218229</v>
      </c>
      <c r="BX28" s="203">
        <f t="shared" ref="BX28" si="148">+BX29+BX30+BX31</f>
        <v>22.555419456688004</v>
      </c>
      <c r="BY28" s="203">
        <f t="shared" ref="BY28" si="149">+BY29+BY30+BY31</f>
        <v>31.241873520000006</v>
      </c>
      <c r="BZ28" s="203">
        <f t="shared" ref="BZ28:CA28" si="150">+BZ29+BZ30+BZ31</f>
        <v>30.006293120549305</v>
      </c>
      <c r="CA28" s="203">
        <f t="shared" si="150"/>
        <v>89.412655930000014</v>
      </c>
      <c r="CB28" s="203">
        <f t="shared" ref="CB28" si="151">+CB29+CB30+CB31</f>
        <v>98.049740236759035</v>
      </c>
      <c r="CC28" s="203">
        <f t="shared" ref="CC28" si="152">+CC29+CC30+CC31</f>
        <v>35.403601200000011</v>
      </c>
      <c r="CD28" s="203">
        <f t="shared" ref="CD28" si="153">+CD29+CD30+CD31</f>
        <v>22.285131294767687</v>
      </c>
      <c r="CE28" s="203">
        <f t="shared" ref="CE28:CF28" si="154">+CE29+CE30+CE31</f>
        <v>31.241873520000006</v>
      </c>
      <c r="CF28" s="203">
        <f t="shared" si="154"/>
        <v>29.926316150000002</v>
      </c>
      <c r="CG28" s="203">
        <f t="shared" ref="CG28" si="155">+CG29+CG30+CG31</f>
        <v>89.326743430000008</v>
      </c>
      <c r="CH28" s="203">
        <f t="shared" ref="CH28" si="156">+CH29+CH30+CH31</f>
        <v>97.779515989999993</v>
      </c>
      <c r="CI28" s="204">
        <f t="shared" ref="CI28" si="157">+CI29+CI30+CI31</f>
        <v>35.041243146763492</v>
      </c>
    </row>
    <row r="29" spans="1:87">
      <c r="A29" s="172">
        <v>12411</v>
      </c>
      <c r="B29" s="231" t="s">
        <v>132</v>
      </c>
      <c r="C29" s="125">
        <f t="shared" ref="C29:C31" si="158">+SUM(AB29:AM29)</f>
        <v>0</v>
      </c>
      <c r="D29" s="84">
        <f t="shared" ref="D29:D31" si="159">+SUM(AN29:AY29)</f>
        <v>0</v>
      </c>
      <c r="E29" s="84">
        <f t="shared" ref="E29:E31" si="160">+SUM(AZ29:BK29)</f>
        <v>0</v>
      </c>
      <c r="F29" s="84">
        <f t="shared" ref="F29:F31" si="161">+SUM(BL29:BW29)</f>
        <v>0</v>
      </c>
      <c r="G29" s="84">
        <f t="shared" ref="G29:G31" si="162">+SUM(BX29:CI29)</f>
        <v>0</v>
      </c>
      <c r="H29" s="125">
        <f t="shared" ref="H29:H31" si="163">+SUM(AB29:AD29)</f>
        <v>0</v>
      </c>
      <c r="I29" s="84">
        <f t="shared" ref="I29:I31" si="164">+SUM(AE29:AG29)</f>
        <v>0</v>
      </c>
      <c r="J29" s="84">
        <f t="shared" ref="J29:J31" si="165">+SUM(AH29:AJ29)</f>
        <v>0</v>
      </c>
      <c r="K29" s="84">
        <f t="shared" ref="K29:K31" si="166">+SUM(AK29:AM29)</f>
        <v>0</v>
      </c>
      <c r="L29" s="84">
        <f t="shared" ref="L29:L31" si="167">+SUM(AN29:AP29)</f>
        <v>0</v>
      </c>
      <c r="M29" s="84">
        <f t="shared" ref="M29:M31" si="168">+SUM(AQ29:AS29)</f>
        <v>0</v>
      </c>
      <c r="N29" s="84">
        <f t="shared" ref="N29:N31" si="169">+SUM(AT29:AV29)</f>
        <v>0</v>
      </c>
      <c r="O29" s="84">
        <f t="shared" ref="O29:O31" si="170">+SUM(AW29:AY29)</f>
        <v>0</v>
      </c>
      <c r="P29" s="84">
        <f t="shared" ref="P29:P31" si="171">+SUM(AZ29:BB29)</f>
        <v>0</v>
      </c>
      <c r="Q29" s="84">
        <f t="shared" ref="Q29:Q31" si="172">+SUM(BC29:BE29)</f>
        <v>0</v>
      </c>
      <c r="R29" s="84">
        <f t="shared" ref="R29:R31" si="173">+SUM(BF29:BH29)</f>
        <v>0</v>
      </c>
      <c r="S29" s="84">
        <f t="shared" ref="S29:S31" si="174">+SUM(BI29:BK29)</f>
        <v>0</v>
      </c>
      <c r="T29" s="84">
        <f t="shared" ref="T29:T31" si="175">+SUM(BL29:BN29)</f>
        <v>0</v>
      </c>
      <c r="U29" s="84">
        <f t="shared" ref="U29:U31" si="176">+SUM(BO29:BQ29)</f>
        <v>0</v>
      </c>
      <c r="V29" s="84">
        <f t="shared" ref="V29:V31" si="177">+SUM(BR29:BT29)</f>
        <v>0</v>
      </c>
      <c r="W29" s="84">
        <f t="shared" ref="W29:W31" si="178">+SUM(BU29:BW29)</f>
        <v>0</v>
      </c>
      <c r="X29" s="84">
        <f t="shared" ref="X29:X31" si="179">+SUM(BX29:BZ29)</f>
        <v>0</v>
      </c>
      <c r="Y29" s="84">
        <f t="shared" ref="Y29:Y31" si="180">+SUM(CA29:CC29)</f>
        <v>0</v>
      </c>
      <c r="Z29" s="84">
        <f t="shared" ref="Z29:Z31" si="181">+SUM(CD29:CF29)</f>
        <v>0</v>
      </c>
      <c r="AA29" s="84">
        <f t="shared" ref="AA29:AA31" si="182">+SUM(CG29:CI29)</f>
        <v>0</v>
      </c>
      <c r="AB29" s="125">
        <v>0</v>
      </c>
      <c r="AC29" s="183">
        <v>0</v>
      </c>
      <c r="AD29" s="183">
        <v>0</v>
      </c>
      <c r="AE29" s="183">
        <v>0</v>
      </c>
      <c r="AF29" s="183">
        <v>0</v>
      </c>
      <c r="AG29" s="183">
        <v>0</v>
      </c>
      <c r="AH29" s="183">
        <v>0</v>
      </c>
      <c r="AI29" s="183">
        <v>0</v>
      </c>
      <c r="AJ29" s="183">
        <v>0</v>
      </c>
      <c r="AK29" s="183">
        <v>0</v>
      </c>
      <c r="AL29" s="183">
        <v>0</v>
      </c>
      <c r="AM29" s="183">
        <v>0</v>
      </c>
      <c r="AN29" s="183">
        <v>0</v>
      </c>
      <c r="AO29" s="183">
        <v>0</v>
      </c>
      <c r="AP29" s="183">
        <v>0</v>
      </c>
      <c r="AQ29" s="183">
        <v>0</v>
      </c>
      <c r="AR29" s="183">
        <v>0</v>
      </c>
      <c r="AS29" s="183">
        <v>0</v>
      </c>
      <c r="AT29" s="183">
        <v>0</v>
      </c>
      <c r="AU29" s="183">
        <v>0</v>
      </c>
      <c r="AV29" s="183">
        <v>0</v>
      </c>
      <c r="AW29" s="183">
        <v>0</v>
      </c>
      <c r="AX29" s="183">
        <v>0</v>
      </c>
      <c r="AY29" s="183">
        <v>0</v>
      </c>
      <c r="AZ29" s="183">
        <v>0</v>
      </c>
      <c r="BA29" s="183">
        <v>0</v>
      </c>
      <c r="BB29" s="183">
        <v>0</v>
      </c>
      <c r="BC29" s="183">
        <v>0</v>
      </c>
      <c r="BD29" s="183">
        <v>0</v>
      </c>
      <c r="BE29" s="183">
        <v>0</v>
      </c>
      <c r="BF29" s="183">
        <v>0</v>
      </c>
      <c r="BG29" s="183">
        <v>0</v>
      </c>
      <c r="BH29" s="183">
        <v>0</v>
      </c>
      <c r="BI29" s="183">
        <v>0</v>
      </c>
      <c r="BJ29" s="183">
        <v>0</v>
      </c>
      <c r="BK29" s="183">
        <v>0</v>
      </c>
      <c r="BL29" s="183">
        <v>0</v>
      </c>
      <c r="BM29" s="183">
        <v>0</v>
      </c>
      <c r="BN29" s="183">
        <v>0</v>
      </c>
      <c r="BO29" s="183">
        <v>0</v>
      </c>
      <c r="BP29" s="183">
        <v>0</v>
      </c>
      <c r="BQ29" s="183">
        <v>0</v>
      </c>
      <c r="BR29" s="183">
        <v>0</v>
      </c>
      <c r="BS29" s="183">
        <v>0</v>
      </c>
      <c r="BT29" s="183">
        <v>0</v>
      </c>
      <c r="BU29" s="183">
        <v>0</v>
      </c>
      <c r="BV29" s="183">
        <v>0</v>
      </c>
      <c r="BW29" s="183">
        <v>0</v>
      </c>
      <c r="BX29" s="183">
        <v>0</v>
      </c>
      <c r="BY29" s="183">
        <v>0</v>
      </c>
      <c r="BZ29" s="183">
        <v>0</v>
      </c>
      <c r="CA29" s="183">
        <v>0</v>
      </c>
      <c r="CB29" s="183">
        <v>0</v>
      </c>
      <c r="CC29" s="183">
        <v>0</v>
      </c>
      <c r="CD29" s="183">
        <v>0</v>
      </c>
      <c r="CE29" s="183">
        <v>0</v>
      </c>
      <c r="CF29" s="183">
        <v>0</v>
      </c>
      <c r="CG29" s="183">
        <v>0</v>
      </c>
      <c r="CH29" s="183">
        <v>0</v>
      </c>
      <c r="CI29" s="188">
        <v>0</v>
      </c>
    </row>
    <row r="30" spans="1:87">
      <c r="A30" s="172">
        <v>12412</v>
      </c>
      <c r="B30" s="231" t="s">
        <v>172</v>
      </c>
      <c r="C30" s="125">
        <f t="shared" si="158"/>
        <v>0</v>
      </c>
      <c r="D30" s="84">
        <f t="shared" si="159"/>
        <v>2.4107284962899982E-2</v>
      </c>
      <c r="E30" s="84">
        <f t="shared" si="160"/>
        <v>0</v>
      </c>
      <c r="F30" s="84">
        <f t="shared" si="161"/>
        <v>2.2449488650536163E-2</v>
      </c>
      <c r="G30" s="84">
        <f t="shared" si="162"/>
        <v>0.3889166667634919</v>
      </c>
      <c r="H30" s="125">
        <f t="shared" si="163"/>
        <v>0</v>
      </c>
      <c r="I30" s="84">
        <f t="shared" si="164"/>
        <v>0</v>
      </c>
      <c r="J30" s="84">
        <f t="shared" si="165"/>
        <v>0</v>
      </c>
      <c r="K30" s="84">
        <f t="shared" si="166"/>
        <v>0</v>
      </c>
      <c r="L30" s="84">
        <f t="shared" si="167"/>
        <v>0</v>
      </c>
      <c r="M30" s="84">
        <f t="shared" si="168"/>
        <v>2.4107284962899982E-2</v>
      </c>
      <c r="N30" s="84">
        <f t="shared" si="169"/>
        <v>0</v>
      </c>
      <c r="O30" s="84">
        <f t="shared" si="170"/>
        <v>0</v>
      </c>
      <c r="P30" s="84">
        <f t="shared" si="171"/>
        <v>0</v>
      </c>
      <c r="Q30" s="84">
        <f t="shared" si="172"/>
        <v>0</v>
      </c>
      <c r="R30" s="84">
        <f t="shared" si="173"/>
        <v>0</v>
      </c>
      <c r="S30" s="84">
        <f t="shared" si="174"/>
        <v>0</v>
      </c>
      <c r="T30" s="84">
        <f t="shared" si="175"/>
        <v>2.2449488650536163E-2</v>
      </c>
      <c r="U30" s="84">
        <f t="shared" si="176"/>
        <v>0</v>
      </c>
      <c r="V30" s="84">
        <f t="shared" si="177"/>
        <v>0</v>
      </c>
      <c r="W30" s="84">
        <f t="shared" si="178"/>
        <v>0</v>
      </c>
      <c r="X30" s="84">
        <f t="shared" si="179"/>
        <v>0</v>
      </c>
      <c r="Y30" s="84">
        <f t="shared" si="180"/>
        <v>0</v>
      </c>
      <c r="Z30" s="84">
        <f t="shared" si="181"/>
        <v>0</v>
      </c>
      <c r="AA30" s="84">
        <f t="shared" si="182"/>
        <v>0.3889166667634919</v>
      </c>
      <c r="AB30" s="125">
        <v>0</v>
      </c>
      <c r="AC30" s="183">
        <v>0</v>
      </c>
      <c r="AD30" s="183">
        <v>0</v>
      </c>
      <c r="AE30" s="183">
        <v>0</v>
      </c>
      <c r="AF30" s="183">
        <v>0</v>
      </c>
      <c r="AG30" s="183">
        <v>0</v>
      </c>
      <c r="AH30" s="183">
        <v>0</v>
      </c>
      <c r="AI30" s="183">
        <v>0</v>
      </c>
      <c r="AJ30" s="183">
        <v>0</v>
      </c>
      <c r="AK30" s="183">
        <v>0</v>
      </c>
      <c r="AL30" s="183">
        <v>0</v>
      </c>
      <c r="AM30" s="183">
        <v>0</v>
      </c>
      <c r="AN30" s="183">
        <v>0</v>
      </c>
      <c r="AO30" s="183">
        <v>0</v>
      </c>
      <c r="AP30" s="183">
        <v>0</v>
      </c>
      <c r="AQ30" s="183">
        <v>0</v>
      </c>
      <c r="AR30" s="183">
        <v>2.4107284962899982E-2</v>
      </c>
      <c r="AS30" s="183">
        <v>0</v>
      </c>
      <c r="AT30" s="183">
        <v>0</v>
      </c>
      <c r="AU30" s="183">
        <v>0</v>
      </c>
      <c r="AV30" s="183">
        <v>0</v>
      </c>
      <c r="AW30" s="183">
        <v>0</v>
      </c>
      <c r="AX30" s="183">
        <v>0</v>
      </c>
      <c r="AY30" s="183">
        <v>0</v>
      </c>
      <c r="AZ30" s="183">
        <v>0</v>
      </c>
      <c r="BA30" s="183">
        <v>0</v>
      </c>
      <c r="BB30" s="183">
        <v>0</v>
      </c>
      <c r="BC30" s="183">
        <v>0</v>
      </c>
      <c r="BD30" s="183">
        <v>0</v>
      </c>
      <c r="BE30" s="183">
        <v>0</v>
      </c>
      <c r="BF30" s="183">
        <v>0</v>
      </c>
      <c r="BG30" s="183">
        <v>0</v>
      </c>
      <c r="BH30" s="183">
        <v>0</v>
      </c>
      <c r="BI30" s="183">
        <v>0</v>
      </c>
      <c r="BJ30" s="183">
        <v>0</v>
      </c>
      <c r="BK30" s="183">
        <v>0</v>
      </c>
      <c r="BL30" s="183">
        <v>0</v>
      </c>
      <c r="BM30" s="183">
        <v>2.2449488650536163E-2</v>
      </c>
      <c r="BN30" s="183">
        <v>0</v>
      </c>
      <c r="BO30" s="183">
        <v>0</v>
      </c>
      <c r="BP30" s="183">
        <v>0</v>
      </c>
      <c r="BQ30" s="183">
        <v>0</v>
      </c>
      <c r="BR30" s="183">
        <v>0</v>
      </c>
      <c r="BS30" s="183">
        <v>0</v>
      </c>
      <c r="BT30" s="183">
        <v>0</v>
      </c>
      <c r="BU30" s="183">
        <v>0</v>
      </c>
      <c r="BV30" s="183">
        <v>0</v>
      </c>
      <c r="BW30" s="183">
        <v>0</v>
      </c>
      <c r="BX30" s="183">
        <v>0</v>
      </c>
      <c r="BY30" s="183">
        <v>0</v>
      </c>
      <c r="BZ30" s="183">
        <v>0</v>
      </c>
      <c r="CA30" s="183">
        <v>0</v>
      </c>
      <c r="CB30" s="183">
        <v>0</v>
      </c>
      <c r="CC30" s="183">
        <v>0</v>
      </c>
      <c r="CD30" s="183">
        <v>0</v>
      </c>
      <c r="CE30" s="183">
        <v>0</v>
      </c>
      <c r="CF30" s="183">
        <v>0</v>
      </c>
      <c r="CG30" s="183">
        <v>0</v>
      </c>
      <c r="CH30" s="183">
        <v>0</v>
      </c>
      <c r="CI30" s="188">
        <v>0.3889166667634919</v>
      </c>
    </row>
    <row r="31" spans="1:87">
      <c r="A31" s="172">
        <v>12412</v>
      </c>
      <c r="B31" s="231" t="s">
        <v>171</v>
      </c>
      <c r="C31" s="125">
        <f t="shared" si="158"/>
        <v>380.96286410035191</v>
      </c>
      <c r="D31" s="84">
        <f t="shared" si="159"/>
        <v>409.36076101172915</v>
      </c>
      <c r="E31" s="84">
        <f t="shared" si="160"/>
        <v>531.99444093994191</v>
      </c>
      <c r="F31" s="84">
        <f t="shared" si="161"/>
        <v>620.11937303777825</v>
      </c>
      <c r="G31" s="84">
        <f t="shared" si="162"/>
        <v>611.88149032876413</v>
      </c>
      <c r="H31" s="125">
        <f t="shared" si="163"/>
        <v>17.2232273303519</v>
      </c>
      <c r="I31" s="84">
        <f t="shared" si="164"/>
        <v>185.26088602000002</v>
      </c>
      <c r="J31" s="84">
        <f t="shared" si="165"/>
        <v>17.335399290000002</v>
      </c>
      <c r="K31" s="84">
        <f t="shared" si="166"/>
        <v>161.14335145999999</v>
      </c>
      <c r="L31" s="84">
        <f t="shared" si="167"/>
        <v>22.238295770000001</v>
      </c>
      <c r="M31" s="84">
        <f t="shared" si="168"/>
        <v>174.47924771277178</v>
      </c>
      <c r="N31" s="84">
        <f t="shared" si="169"/>
        <v>27.236121328957381</v>
      </c>
      <c r="O31" s="84">
        <f t="shared" si="170"/>
        <v>185.40709619999998</v>
      </c>
      <c r="P31" s="84">
        <f t="shared" si="171"/>
        <v>40.402632499999996</v>
      </c>
      <c r="Q31" s="84">
        <f t="shared" si="172"/>
        <v>208.62782478994188</v>
      </c>
      <c r="R31" s="84">
        <f t="shared" si="173"/>
        <v>59.453364140000005</v>
      </c>
      <c r="S31" s="84">
        <f t="shared" si="174"/>
        <v>223.51061951</v>
      </c>
      <c r="T31" s="84">
        <f t="shared" si="175"/>
        <v>71.539357483339217</v>
      </c>
      <c r="U31" s="84">
        <f t="shared" si="176"/>
        <v>230.19355679</v>
      </c>
      <c r="V31" s="84">
        <f t="shared" si="177"/>
        <v>83.88570578333821</v>
      </c>
      <c r="W31" s="84">
        <f t="shared" si="178"/>
        <v>234.50075298110073</v>
      </c>
      <c r="X31" s="84">
        <f t="shared" si="179"/>
        <v>83.803586097237314</v>
      </c>
      <c r="Y31" s="84">
        <f t="shared" si="180"/>
        <v>222.86599736675907</v>
      </c>
      <c r="Z31" s="84">
        <f t="shared" si="181"/>
        <v>83.453320964767698</v>
      </c>
      <c r="AA31" s="84">
        <f t="shared" si="182"/>
        <v>221.75858590000001</v>
      </c>
      <c r="AB31" s="125">
        <v>0.14631627999999999</v>
      </c>
      <c r="AC31" s="183">
        <v>17.076911050351899</v>
      </c>
      <c r="AD31" s="183">
        <v>0</v>
      </c>
      <c r="AE31" s="183">
        <v>92.817710990000009</v>
      </c>
      <c r="AF31" s="183">
        <v>69.255675030000006</v>
      </c>
      <c r="AG31" s="183">
        <v>23.1875</v>
      </c>
      <c r="AH31" s="183">
        <v>0.10086892</v>
      </c>
      <c r="AI31" s="183">
        <v>16.9375</v>
      </c>
      <c r="AJ31" s="183">
        <v>0.29703036999999999</v>
      </c>
      <c r="AK31" s="183">
        <v>66.615866700000012</v>
      </c>
      <c r="AL31" s="183">
        <v>69.255675039999986</v>
      </c>
      <c r="AM31" s="183">
        <v>25.27180972</v>
      </c>
      <c r="AN31" s="183">
        <v>5.1631230000000007E-2</v>
      </c>
      <c r="AO31" s="183">
        <v>19.02180972</v>
      </c>
      <c r="AP31" s="183">
        <v>3.16485482</v>
      </c>
      <c r="AQ31" s="183">
        <v>64.515782140611194</v>
      </c>
      <c r="AR31" s="183">
        <v>78.46987811999999</v>
      </c>
      <c r="AS31" s="183">
        <v>31.493587452160593</v>
      </c>
      <c r="AT31" s="183">
        <v>3.7936866199999999</v>
      </c>
      <c r="AU31" s="183">
        <v>17.780928808957384</v>
      </c>
      <c r="AV31" s="183">
        <v>5.661505899999999</v>
      </c>
      <c r="AW31" s="183">
        <v>67.890296479999989</v>
      </c>
      <c r="AX31" s="183">
        <v>55.791920179999991</v>
      </c>
      <c r="AY31" s="183">
        <v>61.724879540000003</v>
      </c>
      <c r="AZ31" s="183">
        <v>7.9585212299999997</v>
      </c>
      <c r="BA31" s="183">
        <v>22.752855619999998</v>
      </c>
      <c r="BB31" s="183">
        <v>9.6912556500000004</v>
      </c>
      <c r="BC31" s="183">
        <v>81.176364226619881</v>
      </c>
      <c r="BD31" s="183">
        <v>88.556930289999997</v>
      </c>
      <c r="BE31" s="183">
        <v>38.894530273321998</v>
      </c>
      <c r="BF31" s="183">
        <v>12.340073649999999</v>
      </c>
      <c r="BG31" s="183">
        <v>28.168373520000006</v>
      </c>
      <c r="BH31" s="183">
        <v>18.944916970000001</v>
      </c>
      <c r="BI31" s="183">
        <v>85.715497099999993</v>
      </c>
      <c r="BJ31" s="183">
        <v>95.466709800000004</v>
      </c>
      <c r="BK31" s="183">
        <v>42.328412610000008</v>
      </c>
      <c r="BL31" s="183">
        <v>16.760606993339206</v>
      </c>
      <c r="BM31" s="183">
        <v>31.241873520000006</v>
      </c>
      <c r="BN31" s="183">
        <v>23.536876970000002</v>
      </c>
      <c r="BO31" s="183">
        <v>85.629584600000001</v>
      </c>
      <c r="BP31" s="183">
        <v>98.413515989999993</v>
      </c>
      <c r="BQ31" s="183">
        <v>46.150456200000001</v>
      </c>
      <c r="BR31" s="183">
        <v>22.319040289999997</v>
      </c>
      <c r="BS31" s="183">
        <v>31.305206853322819</v>
      </c>
      <c r="BT31" s="183">
        <v>30.261458640015398</v>
      </c>
      <c r="BU31" s="183">
        <v>89.585411485563256</v>
      </c>
      <c r="BV31" s="183">
        <v>98.625465573319261</v>
      </c>
      <c r="BW31" s="183">
        <v>46.289875922218229</v>
      </c>
      <c r="BX31" s="183">
        <v>22.555419456688004</v>
      </c>
      <c r="BY31" s="183">
        <v>31.241873520000006</v>
      </c>
      <c r="BZ31" s="183">
        <v>30.006293120549305</v>
      </c>
      <c r="CA31" s="183">
        <v>89.412655930000014</v>
      </c>
      <c r="CB31" s="183">
        <v>98.049740236759035</v>
      </c>
      <c r="CC31" s="183">
        <v>35.403601200000011</v>
      </c>
      <c r="CD31" s="183">
        <v>22.285131294767687</v>
      </c>
      <c r="CE31" s="183">
        <v>31.241873520000006</v>
      </c>
      <c r="CF31" s="183">
        <v>29.926316150000002</v>
      </c>
      <c r="CG31" s="183">
        <v>89.326743430000008</v>
      </c>
      <c r="CH31" s="183">
        <v>97.779515989999993</v>
      </c>
      <c r="CI31" s="188">
        <v>34.652326479999999</v>
      </c>
    </row>
    <row r="32" spans="1:87" s="5" customFormat="1">
      <c r="A32" s="89">
        <v>125</v>
      </c>
      <c r="B32" s="230" t="s">
        <v>60</v>
      </c>
      <c r="C32" s="202">
        <f t="shared" si="38"/>
        <v>0</v>
      </c>
      <c r="D32" s="203">
        <f t="shared" si="39"/>
        <v>0</v>
      </c>
      <c r="E32" s="203">
        <f t="shared" si="40"/>
        <v>0</v>
      </c>
      <c r="F32" s="203">
        <f t="shared" si="41"/>
        <v>0</v>
      </c>
      <c r="G32" s="203">
        <f t="shared" si="42"/>
        <v>0</v>
      </c>
      <c r="H32" s="202">
        <f t="shared" si="43"/>
        <v>0</v>
      </c>
      <c r="I32" s="203">
        <f t="shared" si="44"/>
        <v>0</v>
      </c>
      <c r="J32" s="203">
        <f t="shared" si="45"/>
        <v>0</v>
      </c>
      <c r="K32" s="203">
        <f t="shared" si="46"/>
        <v>0</v>
      </c>
      <c r="L32" s="203">
        <f t="shared" si="47"/>
        <v>0</v>
      </c>
      <c r="M32" s="203">
        <f t="shared" si="48"/>
        <v>0</v>
      </c>
      <c r="N32" s="203">
        <f t="shared" si="49"/>
        <v>0</v>
      </c>
      <c r="O32" s="203">
        <f t="shared" si="50"/>
        <v>0</v>
      </c>
      <c r="P32" s="203">
        <f t="shared" si="51"/>
        <v>0</v>
      </c>
      <c r="Q32" s="203">
        <f t="shared" si="52"/>
        <v>0</v>
      </c>
      <c r="R32" s="203">
        <f t="shared" si="53"/>
        <v>0</v>
      </c>
      <c r="S32" s="203">
        <f t="shared" si="54"/>
        <v>0</v>
      </c>
      <c r="T32" s="203">
        <f t="shared" si="55"/>
        <v>0</v>
      </c>
      <c r="U32" s="203">
        <f t="shared" si="56"/>
        <v>0</v>
      </c>
      <c r="V32" s="203">
        <f t="shared" si="57"/>
        <v>0</v>
      </c>
      <c r="W32" s="203">
        <f t="shared" si="58"/>
        <v>0</v>
      </c>
      <c r="X32" s="203">
        <f t="shared" si="59"/>
        <v>0</v>
      </c>
      <c r="Y32" s="203">
        <f t="shared" si="60"/>
        <v>0</v>
      </c>
      <c r="Z32" s="203">
        <f t="shared" si="61"/>
        <v>0</v>
      </c>
      <c r="AA32" s="203">
        <f t="shared" si="62"/>
        <v>0</v>
      </c>
      <c r="AB32" s="202">
        <v>0</v>
      </c>
      <c r="AC32" s="189">
        <v>0</v>
      </c>
      <c r="AD32" s="189">
        <v>0</v>
      </c>
      <c r="AE32" s="189">
        <v>0</v>
      </c>
      <c r="AF32" s="189">
        <v>0</v>
      </c>
      <c r="AG32" s="189">
        <v>0</v>
      </c>
      <c r="AH32" s="189">
        <v>0</v>
      </c>
      <c r="AI32" s="189">
        <v>0</v>
      </c>
      <c r="AJ32" s="189">
        <v>0</v>
      </c>
      <c r="AK32" s="189">
        <v>0</v>
      </c>
      <c r="AL32" s="189">
        <v>0</v>
      </c>
      <c r="AM32" s="189">
        <v>0</v>
      </c>
      <c r="AN32" s="189">
        <v>0</v>
      </c>
      <c r="AO32" s="189">
        <v>0</v>
      </c>
      <c r="AP32" s="189">
        <v>0</v>
      </c>
      <c r="AQ32" s="189">
        <v>0</v>
      </c>
      <c r="AR32" s="189">
        <v>0</v>
      </c>
      <c r="AS32" s="189">
        <v>0</v>
      </c>
      <c r="AT32" s="189">
        <v>0</v>
      </c>
      <c r="AU32" s="189">
        <v>0</v>
      </c>
      <c r="AV32" s="189">
        <v>0</v>
      </c>
      <c r="AW32" s="189">
        <v>0</v>
      </c>
      <c r="AX32" s="189">
        <v>0</v>
      </c>
      <c r="AY32" s="189">
        <v>0</v>
      </c>
      <c r="AZ32" s="189">
        <v>0</v>
      </c>
      <c r="BA32" s="189">
        <v>0</v>
      </c>
      <c r="BB32" s="189">
        <v>0</v>
      </c>
      <c r="BC32" s="189">
        <v>0</v>
      </c>
      <c r="BD32" s="189">
        <v>0</v>
      </c>
      <c r="BE32" s="189">
        <v>0</v>
      </c>
      <c r="BF32" s="189">
        <v>0</v>
      </c>
      <c r="BG32" s="189">
        <v>0</v>
      </c>
      <c r="BH32" s="189">
        <v>0</v>
      </c>
      <c r="BI32" s="189">
        <v>0</v>
      </c>
      <c r="BJ32" s="189">
        <v>0</v>
      </c>
      <c r="BK32" s="189">
        <v>0</v>
      </c>
      <c r="BL32" s="189">
        <v>0</v>
      </c>
      <c r="BM32" s="189">
        <v>0</v>
      </c>
      <c r="BN32" s="189">
        <v>0</v>
      </c>
      <c r="BO32" s="189">
        <v>0</v>
      </c>
      <c r="BP32" s="189">
        <v>0</v>
      </c>
      <c r="BQ32" s="189">
        <v>0</v>
      </c>
      <c r="BR32" s="189">
        <v>0</v>
      </c>
      <c r="BS32" s="189">
        <v>0</v>
      </c>
      <c r="BT32" s="189">
        <v>0</v>
      </c>
      <c r="BU32" s="189">
        <v>0</v>
      </c>
      <c r="BV32" s="189">
        <v>0</v>
      </c>
      <c r="BW32" s="189">
        <v>0</v>
      </c>
      <c r="BX32" s="189">
        <v>0</v>
      </c>
      <c r="BY32" s="189">
        <v>0</v>
      </c>
      <c r="BZ32" s="189">
        <v>0</v>
      </c>
      <c r="CA32" s="189">
        <v>0</v>
      </c>
      <c r="CB32" s="189">
        <v>0</v>
      </c>
      <c r="CC32" s="189">
        <v>0</v>
      </c>
      <c r="CD32" s="189">
        <v>0</v>
      </c>
      <c r="CE32" s="189">
        <v>0</v>
      </c>
      <c r="CF32" s="189">
        <v>0</v>
      </c>
      <c r="CG32" s="189">
        <v>0</v>
      </c>
      <c r="CH32" s="189">
        <v>0</v>
      </c>
      <c r="CI32" s="191">
        <v>0</v>
      </c>
    </row>
    <row r="33" spans="1:87">
      <c r="A33" s="78"/>
      <c r="C33" s="126"/>
      <c r="H33" s="126"/>
      <c r="AB33" s="126"/>
      <c r="CI33" s="85"/>
    </row>
    <row r="34" spans="1:87" s="64" customFormat="1">
      <c r="A34" s="90">
        <v>2</v>
      </c>
      <c r="B34" s="91" t="s">
        <v>122</v>
      </c>
      <c r="C34" s="128">
        <f>C36+C56</f>
        <v>4427.3310911803528</v>
      </c>
      <c r="D34" s="92">
        <f t="shared" ref="D34:AA34" si="183">D36+D56+D66</f>
        <v>5069.1972132966921</v>
      </c>
      <c r="E34" s="92">
        <f t="shared" si="183"/>
        <v>5671.1855090299432</v>
      </c>
      <c r="F34" s="92">
        <f t="shared" si="183"/>
        <v>4948.2076273164294</v>
      </c>
      <c r="G34" s="92">
        <f t="shared" si="183"/>
        <v>4303.1737856555283</v>
      </c>
      <c r="H34" s="128">
        <f t="shared" si="183"/>
        <v>995.16020696250143</v>
      </c>
      <c r="I34" s="92">
        <f t="shared" si="183"/>
        <v>1162.9409174516013</v>
      </c>
      <c r="J34" s="92">
        <f t="shared" si="183"/>
        <v>1053.4261493984886</v>
      </c>
      <c r="K34" s="92">
        <f t="shared" si="183"/>
        <v>1215.8038173677612</v>
      </c>
      <c r="L34" s="92">
        <f t="shared" si="183"/>
        <v>1100.4443975999998</v>
      </c>
      <c r="M34" s="92">
        <f t="shared" si="183"/>
        <v>1158.6300285577349</v>
      </c>
      <c r="N34" s="92">
        <f t="shared" si="183"/>
        <v>1419.3234376589569</v>
      </c>
      <c r="O34" s="92">
        <f t="shared" si="183"/>
        <v>1390.7993494800003</v>
      </c>
      <c r="P34" s="92">
        <f t="shared" si="183"/>
        <v>1240.5358472900002</v>
      </c>
      <c r="Q34" s="92">
        <f t="shared" si="183"/>
        <v>1380.8582452399419</v>
      </c>
      <c r="R34" s="92">
        <f t="shared" si="183"/>
        <v>1390.8782932299996</v>
      </c>
      <c r="S34" s="92">
        <f t="shared" si="183"/>
        <v>1658.9131232700008</v>
      </c>
      <c r="T34" s="92">
        <f t="shared" si="183"/>
        <v>1234.8192741319897</v>
      </c>
      <c r="U34" s="92">
        <f t="shared" si="183"/>
        <v>1335.3106625299999</v>
      </c>
      <c r="V34" s="92">
        <f t="shared" si="183"/>
        <v>753.47529842333847</v>
      </c>
      <c r="W34" s="92">
        <f t="shared" si="183"/>
        <v>1624.6023922311008</v>
      </c>
      <c r="X34" s="92">
        <f t="shared" si="183"/>
        <v>604.44243215390406</v>
      </c>
      <c r="Y34" s="92">
        <f t="shared" si="183"/>
        <v>1160.441401256759</v>
      </c>
      <c r="Z34" s="92">
        <f t="shared" si="183"/>
        <v>1236.0347624281003</v>
      </c>
      <c r="AA34" s="92">
        <f t="shared" si="183"/>
        <v>1302.2551898167646</v>
      </c>
      <c r="AB34" s="128">
        <f t="shared" ref="AB34:AU34" si="184">AB36+AB56+AB66</f>
        <v>305.93392515679813</v>
      </c>
      <c r="AC34" s="92">
        <f t="shared" si="184"/>
        <v>320.65246260804059</v>
      </c>
      <c r="AD34" s="92">
        <f t="shared" si="184"/>
        <v>368.57381919766277</v>
      </c>
      <c r="AE34" s="92">
        <f t="shared" si="184"/>
        <v>424.07184351834195</v>
      </c>
      <c r="AF34" s="92">
        <f t="shared" si="184"/>
        <v>404.80403211537981</v>
      </c>
      <c r="AG34" s="92">
        <f t="shared" si="184"/>
        <v>334.06504181787955</v>
      </c>
      <c r="AH34" s="92">
        <f t="shared" si="184"/>
        <v>326.22626746442842</v>
      </c>
      <c r="AI34" s="92">
        <f t="shared" si="184"/>
        <v>398.01946392748738</v>
      </c>
      <c r="AJ34" s="92">
        <f t="shared" si="184"/>
        <v>329.18041800657272</v>
      </c>
      <c r="AK34" s="92">
        <f t="shared" si="184"/>
        <v>410.92632443879603</v>
      </c>
      <c r="AL34" s="92">
        <f t="shared" si="184"/>
        <v>407.03109828063771</v>
      </c>
      <c r="AM34" s="92">
        <f t="shared" si="184"/>
        <v>397.84639464832753</v>
      </c>
      <c r="AN34" s="92">
        <f t="shared" si="184"/>
        <v>346.09704876000001</v>
      </c>
      <c r="AO34" s="92">
        <f t="shared" si="184"/>
        <v>384.22737049</v>
      </c>
      <c r="AP34" s="92">
        <f t="shared" si="184"/>
        <v>370.11997834999988</v>
      </c>
      <c r="AQ34" s="92">
        <f t="shared" si="184"/>
        <v>369.84689912061151</v>
      </c>
      <c r="AR34" s="92">
        <f t="shared" si="184"/>
        <v>405.36745010496264</v>
      </c>
      <c r="AS34" s="92">
        <f t="shared" si="184"/>
        <v>383.41567933216083</v>
      </c>
      <c r="AT34" s="92">
        <f t="shared" si="184"/>
        <v>362.10262811999974</v>
      </c>
      <c r="AU34" s="92">
        <f t="shared" si="184"/>
        <v>454.3679173389574</v>
      </c>
      <c r="AV34" s="92">
        <f t="shared" ref="AV34:CA34" si="185">AV36+AV56+AV66</f>
        <v>602.85289219999981</v>
      </c>
      <c r="AW34" s="92">
        <f t="shared" si="185"/>
        <v>422.67333273999941</v>
      </c>
      <c r="AX34" s="92">
        <f t="shared" si="185"/>
        <v>419.25957698000127</v>
      </c>
      <c r="AY34" s="92">
        <f t="shared" si="185"/>
        <v>548.86643975999971</v>
      </c>
      <c r="AZ34" s="92">
        <f t="shared" si="185"/>
        <v>436.55011006000007</v>
      </c>
      <c r="BA34" s="92">
        <f t="shared" si="185"/>
        <v>399.2254021199999</v>
      </c>
      <c r="BB34" s="92">
        <f t="shared" si="185"/>
        <v>404.7603351100002</v>
      </c>
      <c r="BC34" s="92">
        <f t="shared" si="185"/>
        <v>412.66041018661963</v>
      </c>
      <c r="BD34" s="92">
        <f t="shared" si="185"/>
        <v>443.58373070999977</v>
      </c>
      <c r="BE34" s="92">
        <f t="shared" si="185"/>
        <v>524.61410434332265</v>
      </c>
      <c r="BF34" s="92">
        <f t="shared" si="185"/>
        <v>434.03615464999928</v>
      </c>
      <c r="BG34" s="92">
        <f t="shared" si="185"/>
        <v>516.49847797000052</v>
      </c>
      <c r="BH34" s="92">
        <f t="shared" si="185"/>
        <v>440.34366060999969</v>
      </c>
      <c r="BI34" s="92">
        <f t="shared" si="185"/>
        <v>540.2555498100005</v>
      </c>
      <c r="BJ34" s="92">
        <f t="shared" si="185"/>
        <v>506.65891037999995</v>
      </c>
      <c r="BK34" s="92">
        <f t="shared" si="185"/>
        <v>611.99866308000048</v>
      </c>
      <c r="BL34" s="92">
        <f t="shared" si="185"/>
        <v>284.97304595333924</v>
      </c>
      <c r="BM34" s="92">
        <f t="shared" si="185"/>
        <v>532.30835646865046</v>
      </c>
      <c r="BN34" s="92">
        <f t="shared" si="185"/>
        <v>417.53787170999999</v>
      </c>
      <c r="BO34" s="92">
        <f t="shared" si="185"/>
        <v>460.86767710000026</v>
      </c>
      <c r="BP34" s="92">
        <f t="shared" si="185"/>
        <v>460.34039467999992</v>
      </c>
      <c r="BQ34" s="92">
        <f t="shared" si="185"/>
        <v>414.10259074999965</v>
      </c>
      <c r="BR34" s="92">
        <f t="shared" si="185"/>
        <v>417.17119696999976</v>
      </c>
      <c r="BS34" s="92">
        <f t="shared" si="185"/>
        <v>168.63615351332351</v>
      </c>
      <c r="BT34" s="92">
        <f t="shared" si="185"/>
        <v>167.6679479400153</v>
      </c>
      <c r="BU34" s="92">
        <f t="shared" si="185"/>
        <v>434.19751169556338</v>
      </c>
      <c r="BV34" s="92">
        <f t="shared" si="185"/>
        <v>257.13439491331894</v>
      </c>
      <c r="BW34" s="92">
        <f t="shared" si="185"/>
        <v>933.27048562221853</v>
      </c>
      <c r="BX34" s="92">
        <f t="shared" si="185"/>
        <v>141.49391292335469</v>
      </c>
      <c r="BY34" s="92">
        <f t="shared" si="185"/>
        <v>121.01001168000002</v>
      </c>
      <c r="BZ34" s="92">
        <f t="shared" si="185"/>
        <v>341.93850755054939</v>
      </c>
      <c r="CA34" s="92">
        <f t="shared" si="185"/>
        <v>493.85902393999993</v>
      </c>
      <c r="CB34" s="92">
        <f t="shared" ref="CB34:CI34" si="186">CB36+CB56+CB66</f>
        <v>199.57552663675909</v>
      </c>
      <c r="CC34" s="92">
        <f t="shared" si="186"/>
        <v>467.00685068000007</v>
      </c>
      <c r="CD34" s="92">
        <f t="shared" si="186"/>
        <v>563.49307050476796</v>
      </c>
      <c r="CE34" s="92">
        <f t="shared" si="186"/>
        <v>330.0493415666665</v>
      </c>
      <c r="CF34" s="92">
        <f t="shared" si="186"/>
        <v>342.49235035666584</v>
      </c>
      <c r="CG34" s="92">
        <f t="shared" si="186"/>
        <v>382.65746408666814</v>
      </c>
      <c r="CH34" s="92">
        <f t="shared" si="186"/>
        <v>385.50197060666574</v>
      </c>
      <c r="CI34" s="93">
        <f t="shared" si="186"/>
        <v>534.09575512343076</v>
      </c>
    </row>
    <row r="35" spans="1:87">
      <c r="A35" s="78"/>
      <c r="C35" s="126"/>
      <c r="H35" s="126"/>
      <c r="AB35" s="126"/>
      <c r="CI35" s="85"/>
    </row>
    <row r="36" spans="1:87">
      <c r="A36" s="89">
        <v>21</v>
      </c>
      <c r="B36" s="5" t="s">
        <v>185</v>
      </c>
      <c r="C36" s="124">
        <f t="shared" ref="C36:AA36" si="187">+C37+C38+C39+C45+C49+C53</f>
        <v>1542.9047306103519</v>
      </c>
      <c r="D36" s="82">
        <f t="shared" si="187"/>
        <v>1839.317043356692</v>
      </c>
      <c r="E36" s="82">
        <f t="shared" si="187"/>
        <v>2281.7004931099418</v>
      </c>
      <c r="F36" s="82">
        <f t="shared" si="187"/>
        <v>1536.9278905264287</v>
      </c>
      <c r="G36" s="82">
        <f t="shared" si="187"/>
        <v>1366.3724126055274</v>
      </c>
      <c r="H36" s="124">
        <f t="shared" si="187"/>
        <v>256.69629235250142</v>
      </c>
      <c r="I36" s="82">
        <f t="shared" si="187"/>
        <v>468.5724366816014</v>
      </c>
      <c r="J36" s="82">
        <f t="shared" si="187"/>
        <v>352.56258327848889</v>
      </c>
      <c r="K36" s="82">
        <f t="shared" si="187"/>
        <v>465.0734182977601</v>
      </c>
      <c r="L36" s="82">
        <f t="shared" si="187"/>
        <v>377.67691063000001</v>
      </c>
      <c r="M36" s="82">
        <f t="shared" si="187"/>
        <v>497.91823358773462</v>
      </c>
      <c r="N36" s="82">
        <f t="shared" si="187"/>
        <v>394.42293259895729</v>
      </c>
      <c r="O36" s="82">
        <f t="shared" si="187"/>
        <v>569.29896654000015</v>
      </c>
      <c r="P36" s="82">
        <f t="shared" si="187"/>
        <v>459.37813038000002</v>
      </c>
      <c r="Q36" s="82">
        <f t="shared" si="187"/>
        <v>592.79541339994194</v>
      </c>
      <c r="R36" s="82">
        <f t="shared" si="187"/>
        <v>476.19422225999983</v>
      </c>
      <c r="S36" s="82">
        <f t="shared" si="187"/>
        <v>753.33272706999992</v>
      </c>
      <c r="T36" s="82">
        <f t="shared" si="187"/>
        <v>521.41451281198977</v>
      </c>
      <c r="U36" s="82">
        <f t="shared" si="187"/>
        <v>365.0839317999999</v>
      </c>
      <c r="V36" s="82">
        <f t="shared" si="187"/>
        <v>242.76586077333815</v>
      </c>
      <c r="W36" s="82">
        <f t="shared" si="187"/>
        <v>407.6635851411009</v>
      </c>
      <c r="X36" s="82">
        <f t="shared" si="187"/>
        <v>249.96952657390401</v>
      </c>
      <c r="Y36" s="82">
        <f t="shared" si="187"/>
        <v>429.89923947675902</v>
      </c>
      <c r="Z36" s="82">
        <f t="shared" si="187"/>
        <v>272.78289456810126</v>
      </c>
      <c r="AA36" s="82">
        <f t="shared" si="187"/>
        <v>413.72075198676316</v>
      </c>
      <c r="AB36" s="124">
        <f>+AB37+AB38+AB39+AB45+AB49+AB53</f>
        <v>74.792682786798139</v>
      </c>
      <c r="AC36" s="82">
        <f t="shared" ref="AC36:CI36" si="188">+AC37+AC38+AC39+AC45+AC49+AC53</f>
        <v>96.470301258040521</v>
      </c>
      <c r="AD36" s="82">
        <f t="shared" si="188"/>
        <v>85.433308307662756</v>
      </c>
      <c r="AE36" s="82">
        <f t="shared" si="188"/>
        <v>183.62127320834219</v>
      </c>
      <c r="AF36" s="82">
        <f t="shared" si="188"/>
        <v>175.45004291537981</v>
      </c>
      <c r="AG36" s="82">
        <f t="shared" si="188"/>
        <v>109.50112055787937</v>
      </c>
      <c r="AH36" s="82">
        <f t="shared" si="188"/>
        <v>105.90096827442807</v>
      </c>
      <c r="AI36" s="82">
        <f t="shared" si="188"/>
        <v>150.78726699748773</v>
      </c>
      <c r="AJ36" s="82">
        <f t="shared" si="188"/>
        <v>95.874348006573058</v>
      </c>
      <c r="AK36" s="82">
        <f t="shared" si="188"/>
        <v>166.26397598879504</v>
      </c>
      <c r="AL36" s="82">
        <f t="shared" si="188"/>
        <v>168.34341422063878</v>
      </c>
      <c r="AM36" s="82">
        <f t="shared" si="188"/>
        <v>130.46602808832628</v>
      </c>
      <c r="AN36" s="82">
        <f t="shared" si="188"/>
        <v>101.94055779</v>
      </c>
      <c r="AO36" s="82">
        <f t="shared" si="188"/>
        <v>154.77787229999996</v>
      </c>
      <c r="AP36" s="82">
        <f t="shared" si="188"/>
        <v>120.95848054000008</v>
      </c>
      <c r="AQ36" s="82">
        <f t="shared" si="188"/>
        <v>171.51986030061116</v>
      </c>
      <c r="AR36" s="82">
        <f t="shared" si="188"/>
        <v>180.9064346749629</v>
      </c>
      <c r="AS36" s="82">
        <f t="shared" si="188"/>
        <v>145.49193861216054</v>
      </c>
      <c r="AT36" s="82">
        <f t="shared" si="188"/>
        <v>123.36597679000012</v>
      </c>
      <c r="AU36" s="82">
        <f t="shared" si="188"/>
        <v>132.7295978289572</v>
      </c>
      <c r="AV36" s="82">
        <f t="shared" si="188"/>
        <v>138.32735798000002</v>
      </c>
      <c r="AW36" s="82">
        <f t="shared" si="188"/>
        <v>174.33108258000004</v>
      </c>
      <c r="AX36" s="82">
        <f t="shared" si="188"/>
        <v>160.57401790000026</v>
      </c>
      <c r="AY36" s="82">
        <f t="shared" si="188"/>
        <v>234.39386605999982</v>
      </c>
      <c r="AZ36" s="82">
        <f t="shared" si="188"/>
        <v>154.8981441</v>
      </c>
      <c r="BA36" s="82">
        <f t="shared" si="188"/>
        <v>154.24178158000004</v>
      </c>
      <c r="BB36" s="82">
        <f t="shared" si="188"/>
        <v>150.23820469999993</v>
      </c>
      <c r="BC36" s="82">
        <f t="shared" si="188"/>
        <v>204.87595431661998</v>
      </c>
      <c r="BD36" s="82">
        <f t="shared" si="188"/>
        <v>194.70757678999991</v>
      </c>
      <c r="BE36" s="82">
        <f t="shared" si="188"/>
        <v>193.21188229332208</v>
      </c>
      <c r="BF36" s="82">
        <f t="shared" si="188"/>
        <v>142.20641201000001</v>
      </c>
      <c r="BG36" s="82">
        <f t="shared" si="188"/>
        <v>192.36887221999976</v>
      </c>
      <c r="BH36" s="82">
        <f t="shared" si="188"/>
        <v>141.61893803000001</v>
      </c>
      <c r="BI36" s="82">
        <f t="shared" si="188"/>
        <v>248.70987799000019</v>
      </c>
      <c r="BJ36" s="82">
        <f t="shared" si="188"/>
        <v>221.84370151999997</v>
      </c>
      <c r="BK36" s="82">
        <f t="shared" si="188"/>
        <v>282.77914755999984</v>
      </c>
      <c r="BL36" s="82">
        <f t="shared" si="188"/>
        <v>147.38852902333923</v>
      </c>
      <c r="BM36" s="82">
        <f t="shared" si="188"/>
        <v>170.25480988865047</v>
      </c>
      <c r="BN36" s="82">
        <f t="shared" si="188"/>
        <v>203.77117390000004</v>
      </c>
      <c r="BO36" s="82">
        <f t="shared" si="188"/>
        <v>120.20623457000002</v>
      </c>
      <c r="BP36" s="82">
        <f t="shared" si="188"/>
        <v>139.15251900999988</v>
      </c>
      <c r="BQ36" s="82">
        <f t="shared" si="188"/>
        <v>105.72517821999998</v>
      </c>
      <c r="BR36" s="82">
        <f t="shared" si="188"/>
        <v>92.260639350000019</v>
      </c>
      <c r="BS36" s="82">
        <f t="shared" si="188"/>
        <v>87.819581563323013</v>
      </c>
      <c r="BT36" s="82">
        <f t="shared" si="188"/>
        <v>62.685639860015122</v>
      </c>
      <c r="BU36" s="82">
        <f t="shared" si="188"/>
        <v>136.36119384556349</v>
      </c>
      <c r="BV36" s="82">
        <f t="shared" si="188"/>
        <v>137.178847733319</v>
      </c>
      <c r="BW36" s="82">
        <f t="shared" si="188"/>
        <v>134.1235435622184</v>
      </c>
      <c r="BX36" s="82">
        <f t="shared" si="188"/>
        <v>72.179045633354662</v>
      </c>
      <c r="BY36" s="82">
        <f t="shared" si="188"/>
        <v>88.96627663000001</v>
      </c>
      <c r="BZ36" s="82">
        <f t="shared" si="188"/>
        <v>88.824204310549334</v>
      </c>
      <c r="CA36" s="82">
        <f t="shared" si="188"/>
        <v>187.81949160000005</v>
      </c>
      <c r="CB36" s="82">
        <f t="shared" si="188"/>
        <v>156.70636259675899</v>
      </c>
      <c r="CC36" s="82">
        <f t="shared" si="188"/>
        <v>85.37338527999998</v>
      </c>
      <c r="CD36" s="82">
        <f t="shared" si="188"/>
        <v>87.703594224767585</v>
      </c>
      <c r="CE36" s="82">
        <f t="shared" si="188"/>
        <v>95.362979636666722</v>
      </c>
      <c r="CF36" s="82">
        <f t="shared" si="188"/>
        <v>89.716320706666949</v>
      </c>
      <c r="CG36" s="82">
        <f t="shared" si="188"/>
        <v>160.98601294666628</v>
      </c>
      <c r="CH36" s="82">
        <f t="shared" si="188"/>
        <v>159.84919361666675</v>
      </c>
      <c r="CI36" s="83">
        <f t="shared" si="188"/>
        <v>92.885545423430131</v>
      </c>
    </row>
    <row r="37" spans="1:87" s="5" customFormat="1">
      <c r="A37" s="89">
        <v>211</v>
      </c>
      <c r="B37" s="140" t="s">
        <v>29</v>
      </c>
      <c r="C37" s="202">
        <f t="shared" ref="C37" si="189">+SUM(AB37:AM37)</f>
        <v>0</v>
      </c>
      <c r="D37" s="203">
        <f t="shared" ref="D37" si="190">+SUM(AN37:AY37)</f>
        <v>0</v>
      </c>
      <c r="E37" s="203">
        <f t="shared" ref="E37:E38" si="191">+SUM(AZ37:BK37)</f>
        <v>0</v>
      </c>
      <c r="F37" s="203">
        <f t="shared" ref="F37:F38" si="192">+SUM(BL37:BW37)</f>
        <v>0</v>
      </c>
      <c r="G37" s="203">
        <f t="shared" ref="G37:G38" si="193">+SUM(BX37:CI37)</f>
        <v>0</v>
      </c>
      <c r="H37" s="202">
        <f t="shared" ref="H37:H38" si="194">+SUM(AB37:AD37)</f>
        <v>0</v>
      </c>
      <c r="I37" s="203">
        <f t="shared" ref="I37:I38" si="195">+SUM(AE37:AG37)</f>
        <v>0</v>
      </c>
      <c r="J37" s="203">
        <f t="shared" ref="J37:J38" si="196">+SUM(AH37:AJ37)</f>
        <v>0</v>
      </c>
      <c r="K37" s="203">
        <f t="shared" ref="K37:K38" si="197">+SUM(AK37:AM37)</f>
        <v>0</v>
      </c>
      <c r="L37" s="203">
        <f>+SUM(AN37:AP37)</f>
        <v>0</v>
      </c>
      <c r="M37" s="203">
        <f>+SUM(AQ37:AS37)</f>
        <v>0</v>
      </c>
      <c r="N37" s="203">
        <f>+SUM(AT37:AV37)</f>
        <v>0</v>
      </c>
      <c r="O37" s="203">
        <f>+SUM(AW37:AY37)</f>
        <v>0</v>
      </c>
      <c r="P37" s="203">
        <f>+SUM(AZ37:BB37)</f>
        <v>0</v>
      </c>
      <c r="Q37" s="203">
        <f>+SUM(BC37:BE37)</f>
        <v>0</v>
      </c>
      <c r="R37" s="203">
        <f>+SUM(BF37:BH37)</f>
        <v>0</v>
      </c>
      <c r="S37" s="203">
        <f>+SUM(BI37:BK37)</f>
        <v>0</v>
      </c>
      <c r="T37" s="203">
        <f>+SUM(BL37:BN37)</f>
        <v>0</v>
      </c>
      <c r="U37" s="203">
        <f>+SUM(BO37:BQ37)</f>
        <v>0</v>
      </c>
      <c r="V37" s="203">
        <f>+SUM(BR37:BT37)</f>
        <v>0</v>
      </c>
      <c r="W37" s="203">
        <f>+SUM(BU37:BW37)</f>
        <v>0</v>
      </c>
      <c r="X37" s="203">
        <f>+SUM(BX37:BZ37)</f>
        <v>0</v>
      </c>
      <c r="Y37" s="203">
        <f>+SUM(CA37:CC37)</f>
        <v>0</v>
      </c>
      <c r="Z37" s="203">
        <f>+SUM(CD37:CF37)</f>
        <v>0</v>
      </c>
      <c r="AA37" s="203">
        <f>+SUM(CG37:CI37)</f>
        <v>0</v>
      </c>
      <c r="AB37" s="124">
        <v>0</v>
      </c>
      <c r="AC37" s="82">
        <v>0</v>
      </c>
      <c r="AD37" s="82">
        <v>0</v>
      </c>
      <c r="AE37" s="82">
        <v>0</v>
      </c>
      <c r="AF37" s="82">
        <v>0</v>
      </c>
      <c r="AG37" s="82">
        <v>0</v>
      </c>
      <c r="AH37" s="82">
        <v>0</v>
      </c>
      <c r="AI37" s="82">
        <v>0</v>
      </c>
      <c r="AJ37" s="82">
        <v>0</v>
      </c>
      <c r="AK37" s="82">
        <v>0</v>
      </c>
      <c r="AL37" s="82">
        <v>0</v>
      </c>
      <c r="AM37" s="82">
        <v>0</v>
      </c>
      <c r="AN37" s="82">
        <v>0</v>
      </c>
      <c r="AO37" s="82">
        <v>0</v>
      </c>
      <c r="AP37" s="82">
        <v>0</v>
      </c>
      <c r="AQ37" s="82">
        <v>0</v>
      </c>
      <c r="AR37" s="82">
        <v>0</v>
      </c>
      <c r="AS37" s="82">
        <v>0</v>
      </c>
      <c r="AT37" s="82">
        <v>0</v>
      </c>
      <c r="AU37" s="82">
        <v>0</v>
      </c>
      <c r="AV37" s="82">
        <v>0</v>
      </c>
      <c r="AW37" s="82">
        <v>0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0</v>
      </c>
      <c r="BF37" s="82">
        <v>0</v>
      </c>
      <c r="BG37" s="82">
        <v>0</v>
      </c>
      <c r="BH37" s="82">
        <v>0</v>
      </c>
      <c r="BI37" s="82">
        <v>0</v>
      </c>
      <c r="BJ37" s="82">
        <v>0</v>
      </c>
      <c r="BK37" s="82">
        <v>0</v>
      </c>
      <c r="BL37" s="82">
        <v>0</v>
      </c>
      <c r="BM37" s="82">
        <v>0</v>
      </c>
      <c r="BN37" s="82">
        <v>0</v>
      </c>
      <c r="BO37" s="82">
        <v>0</v>
      </c>
      <c r="BP37" s="82">
        <v>0</v>
      </c>
      <c r="BQ37" s="82">
        <v>0</v>
      </c>
      <c r="BR37" s="82">
        <v>0</v>
      </c>
      <c r="BS37" s="82">
        <v>0</v>
      </c>
      <c r="BT37" s="82">
        <v>0</v>
      </c>
      <c r="BU37" s="82">
        <v>0</v>
      </c>
      <c r="BV37" s="82">
        <v>0</v>
      </c>
      <c r="BW37" s="82">
        <v>0</v>
      </c>
      <c r="BX37" s="82">
        <v>0</v>
      </c>
      <c r="BY37" s="82">
        <v>0</v>
      </c>
      <c r="BZ37" s="82">
        <v>0</v>
      </c>
      <c r="CA37" s="82">
        <v>0</v>
      </c>
      <c r="CB37" s="82">
        <v>0</v>
      </c>
      <c r="CC37" s="82">
        <v>0</v>
      </c>
      <c r="CD37" s="82">
        <v>0</v>
      </c>
      <c r="CE37" s="82">
        <v>0</v>
      </c>
      <c r="CF37" s="82">
        <v>0</v>
      </c>
      <c r="CG37" s="82">
        <v>0</v>
      </c>
      <c r="CH37" s="82">
        <v>0</v>
      </c>
      <c r="CI37" s="83">
        <v>0</v>
      </c>
    </row>
    <row r="38" spans="1:87" s="5" customFormat="1">
      <c r="A38" s="89">
        <v>212</v>
      </c>
      <c r="B38" s="140" t="s">
        <v>28</v>
      </c>
      <c r="C38" s="202">
        <f t="shared" ref="C38" si="198">+SUM(AB38:AM38)</f>
        <v>0</v>
      </c>
      <c r="D38" s="203">
        <f t="shared" ref="D38" si="199">+SUM(AN38:AY38)</f>
        <v>0</v>
      </c>
      <c r="E38" s="203">
        <f t="shared" si="191"/>
        <v>0</v>
      </c>
      <c r="F38" s="203">
        <f t="shared" si="192"/>
        <v>0</v>
      </c>
      <c r="G38" s="203">
        <f t="shared" si="193"/>
        <v>0</v>
      </c>
      <c r="H38" s="202">
        <f t="shared" si="194"/>
        <v>0</v>
      </c>
      <c r="I38" s="203">
        <f t="shared" si="195"/>
        <v>0</v>
      </c>
      <c r="J38" s="203">
        <f t="shared" si="196"/>
        <v>0</v>
      </c>
      <c r="K38" s="203">
        <f t="shared" si="197"/>
        <v>0</v>
      </c>
      <c r="L38" s="203">
        <f>+SUM(AN38:AP38)</f>
        <v>0</v>
      </c>
      <c r="M38" s="203">
        <f>+SUM(AQ38:AS38)</f>
        <v>0</v>
      </c>
      <c r="N38" s="203">
        <f>+SUM(AT38:AV38)</f>
        <v>0</v>
      </c>
      <c r="O38" s="203">
        <f>+SUM(AW38:AY38)</f>
        <v>0</v>
      </c>
      <c r="P38" s="203">
        <f>+SUM(AZ38:BB38)</f>
        <v>0</v>
      </c>
      <c r="Q38" s="203">
        <f>+SUM(BC38:BE38)</f>
        <v>0</v>
      </c>
      <c r="R38" s="203">
        <f>+SUM(BF38:BH38)</f>
        <v>0</v>
      </c>
      <c r="S38" s="203">
        <f>+SUM(BI38:BK38)</f>
        <v>0</v>
      </c>
      <c r="T38" s="203">
        <f>+SUM(BL38:BN38)</f>
        <v>0</v>
      </c>
      <c r="U38" s="203">
        <f>+SUM(BO38:BQ38)</f>
        <v>0</v>
      </c>
      <c r="V38" s="203">
        <f>+SUM(BR38:BT38)</f>
        <v>0</v>
      </c>
      <c r="W38" s="203">
        <f>+SUM(BU38:BW38)</f>
        <v>0</v>
      </c>
      <c r="X38" s="203">
        <f>+SUM(BX38:BZ38)</f>
        <v>0</v>
      </c>
      <c r="Y38" s="203">
        <f>+SUM(CA38:CC38)</f>
        <v>0</v>
      </c>
      <c r="Z38" s="203">
        <f>+SUM(CD38:CF38)</f>
        <v>0</v>
      </c>
      <c r="AA38" s="203">
        <f>+SUM(CG38:CI38)</f>
        <v>0</v>
      </c>
      <c r="AB38" s="124">
        <v>0</v>
      </c>
      <c r="AC38" s="82">
        <v>0</v>
      </c>
      <c r="AD38" s="82">
        <v>0</v>
      </c>
      <c r="AE38" s="82">
        <v>0</v>
      </c>
      <c r="AF38" s="82">
        <v>0</v>
      </c>
      <c r="AG38" s="82">
        <v>0</v>
      </c>
      <c r="AH38" s="82">
        <v>0</v>
      </c>
      <c r="AI38" s="82">
        <v>0</v>
      </c>
      <c r="AJ38" s="82">
        <v>0</v>
      </c>
      <c r="AK38" s="82">
        <v>0</v>
      </c>
      <c r="AL38" s="82">
        <v>0</v>
      </c>
      <c r="AM38" s="82">
        <v>0</v>
      </c>
      <c r="AN38" s="82">
        <v>0</v>
      </c>
      <c r="AO38" s="82">
        <v>0</v>
      </c>
      <c r="AP38" s="82">
        <v>0</v>
      </c>
      <c r="AQ38" s="82">
        <v>0</v>
      </c>
      <c r="AR38" s="82">
        <v>0</v>
      </c>
      <c r="AS38" s="82">
        <v>0</v>
      </c>
      <c r="AT38" s="82">
        <v>0</v>
      </c>
      <c r="AU38" s="82">
        <v>0</v>
      </c>
      <c r="AV38" s="82">
        <v>0</v>
      </c>
      <c r="AW38" s="82">
        <v>0</v>
      </c>
      <c r="AX38" s="82">
        <v>0</v>
      </c>
      <c r="AY38" s="82">
        <v>0</v>
      </c>
      <c r="AZ38" s="82">
        <v>0</v>
      </c>
      <c r="BA38" s="82">
        <v>0</v>
      </c>
      <c r="BB38" s="82">
        <v>0</v>
      </c>
      <c r="BC38" s="82">
        <v>0</v>
      </c>
      <c r="BD38" s="82">
        <v>0</v>
      </c>
      <c r="BE38" s="82">
        <v>0</v>
      </c>
      <c r="BF38" s="82">
        <v>0</v>
      </c>
      <c r="BG38" s="82">
        <v>0</v>
      </c>
      <c r="BH38" s="82">
        <v>0</v>
      </c>
      <c r="BI38" s="82">
        <v>0</v>
      </c>
      <c r="BJ38" s="82">
        <v>0</v>
      </c>
      <c r="BK38" s="82">
        <v>0</v>
      </c>
      <c r="BL38" s="82">
        <v>0</v>
      </c>
      <c r="BM38" s="82">
        <v>0</v>
      </c>
      <c r="BN38" s="82">
        <v>0</v>
      </c>
      <c r="BO38" s="82">
        <v>0</v>
      </c>
      <c r="BP38" s="82">
        <v>0</v>
      </c>
      <c r="BQ38" s="82">
        <v>0</v>
      </c>
      <c r="BR38" s="82">
        <v>0</v>
      </c>
      <c r="BS38" s="82">
        <v>0</v>
      </c>
      <c r="BT38" s="82">
        <v>0</v>
      </c>
      <c r="BU38" s="82">
        <v>0</v>
      </c>
      <c r="BV38" s="82">
        <v>0</v>
      </c>
      <c r="BW38" s="82">
        <v>0</v>
      </c>
      <c r="BX38" s="82">
        <v>0</v>
      </c>
      <c r="BY38" s="82">
        <v>0</v>
      </c>
      <c r="BZ38" s="82">
        <v>0</v>
      </c>
      <c r="CA38" s="82">
        <v>0</v>
      </c>
      <c r="CB38" s="82">
        <v>0</v>
      </c>
      <c r="CC38" s="82">
        <v>0</v>
      </c>
      <c r="CD38" s="82">
        <v>0</v>
      </c>
      <c r="CE38" s="82">
        <v>0</v>
      </c>
      <c r="CF38" s="82">
        <v>0</v>
      </c>
      <c r="CG38" s="82">
        <v>0</v>
      </c>
      <c r="CH38" s="82">
        <v>0</v>
      </c>
      <c r="CI38" s="83">
        <v>0</v>
      </c>
    </row>
    <row r="39" spans="1:87" s="5" customFormat="1">
      <c r="A39" s="89">
        <v>213</v>
      </c>
      <c r="B39" s="140" t="s">
        <v>30</v>
      </c>
      <c r="C39" s="124">
        <f t="shared" ref="C39:AA39" si="200">SUM(C40:C41)</f>
        <v>380.96286410035191</v>
      </c>
      <c r="D39" s="82">
        <f t="shared" si="200"/>
        <v>409.38486829669205</v>
      </c>
      <c r="E39" s="82">
        <f t="shared" si="200"/>
        <v>531.99444093994191</v>
      </c>
      <c r="F39" s="82">
        <f t="shared" si="200"/>
        <v>620.14182252642877</v>
      </c>
      <c r="G39" s="82">
        <f t="shared" si="200"/>
        <v>612.27040699552754</v>
      </c>
      <c r="H39" s="124">
        <f t="shared" si="200"/>
        <v>17.2232273303519</v>
      </c>
      <c r="I39" s="82">
        <f t="shared" si="200"/>
        <v>185.26088602000002</v>
      </c>
      <c r="J39" s="82">
        <f t="shared" si="200"/>
        <v>17.335399290000002</v>
      </c>
      <c r="K39" s="82">
        <f t="shared" si="200"/>
        <v>161.14335145999999</v>
      </c>
      <c r="L39" s="82">
        <f t="shared" si="200"/>
        <v>22.238295770000001</v>
      </c>
      <c r="M39" s="82">
        <f t="shared" si="200"/>
        <v>174.50335499773468</v>
      </c>
      <c r="N39" s="82">
        <f t="shared" si="200"/>
        <v>27.236121328957381</v>
      </c>
      <c r="O39" s="82">
        <f t="shared" si="200"/>
        <v>185.40709619999998</v>
      </c>
      <c r="P39" s="82">
        <f t="shared" si="200"/>
        <v>40.402632499999996</v>
      </c>
      <c r="Q39" s="82">
        <f t="shared" si="200"/>
        <v>208.62782478994188</v>
      </c>
      <c r="R39" s="82">
        <f t="shared" si="200"/>
        <v>59.453364140000005</v>
      </c>
      <c r="S39" s="82">
        <f t="shared" si="200"/>
        <v>223.51061951</v>
      </c>
      <c r="T39" s="82">
        <f t="shared" si="200"/>
        <v>71.561806971989739</v>
      </c>
      <c r="U39" s="82">
        <f t="shared" si="200"/>
        <v>230.19355679</v>
      </c>
      <c r="V39" s="82">
        <f t="shared" si="200"/>
        <v>83.88570578333821</v>
      </c>
      <c r="W39" s="82">
        <f t="shared" si="200"/>
        <v>234.50075298110073</v>
      </c>
      <c r="X39" s="82">
        <f t="shared" si="200"/>
        <v>83.803586097237314</v>
      </c>
      <c r="Y39" s="82">
        <f t="shared" si="200"/>
        <v>222.86599736675907</v>
      </c>
      <c r="Z39" s="82">
        <f t="shared" si="200"/>
        <v>83.453320964767698</v>
      </c>
      <c r="AA39" s="82">
        <f t="shared" si="200"/>
        <v>222.14750256676351</v>
      </c>
      <c r="AB39" s="124">
        <f>SUM(AB40:AB41)</f>
        <v>0.14631627999999999</v>
      </c>
      <c r="AC39" s="82">
        <f>SUM(AC40:AC41)</f>
        <v>17.076911050351899</v>
      </c>
      <c r="AD39" s="82">
        <f t="shared" ref="AD39:CI39" si="201">SUM(AD40:AD41)</f>
        <v>0</v>
      </c>
      <c r="AE39" s="82">
        <f t="shared" si="201"/>
        <v>92.817710990000009</v>
      </c>
      <c r="AF39" s="82">
        <f t="shared" si="201"/>
        <v>69.255675030000006</v>
      </c>
      <c r="AG39" s="82">
        <f t="shared" si="201"/>
        <v>23.1875</v>
      </c>
      <c r="AH39" s="82">
        <f t="shared" si="201"/>
        <v>0.10086892</v>
      </c>
      <c r="AI39" s="82">
        <f t="shared" si="201"/>
        <v>16.9375</v>
      </c>
      <c r="AJ39" s="82">
        <f t="shared" si="201"/>
        <v>0.29703036999999999</v>
      </c>
      <c r="AK39" s="82">
        <f t="shared" si="201"/>
        <v>66.615866700000012</v>
      </c>
      <c r="AL39" s="82">
        <f t="shared" si="201"/>
        <v>69.255675039999986</v>
      </c>
      <c r="AM39" s="82">
        <f t="shared" si="201"/>
        <v>25.27180972</v>
      </c>
      <c r="AN39" s="82">
        <f t="shared" si="201"/>
        <v>5.1631230000000007E-2</v>
      </c>
      <c r="AO39" s="82">
        <f t="shared" si="201"/>
        <v>19.02180972</v>
      </c>
      <c r="AP39" s="82">
        <f t="shared" si="201"/>
        <v>3.16485482</v>
      </c>
      <c r="AQ39" s="82">
        <f t="shared" si="201"/>
        <v>64.515782140611194</v>
      </c>
      <c r="AR39" s="82">
        <f t="shared" si="201"/>
        <v>78.493985404962885</v>
      </c>
      <c r="AS39" s="82">
        <f t="shared" si="201"/>
        <v>31.493587452160593</v>
      </c>
      <c r="AT39" s="82">
        <f t="shared" si="201"/>
        <v>3.7936866199999999</v>
      </c>
      <c r="AU39" s="82">
        <f t="shared" si="201"/>
        <v>17.780928808957384</v>
      </c>
      <c r="AV39" s="82">
        <f t="shared" si="201"/>
        <v>5.661505899999999</v>
      </c>
      <c r="AW39" s="82">
        <f t="shared" si="201"/>
        <v>67.890296479999989</v>
      </c>
      <c r="AX39" s="82">
        <f t="shared" si="201"/>
        <v>55.791920179999991</v>
      </c>
      <c r="AY39" s="82">
        <f t="shared" si="201"/>
        <v>61.724879540000003</v>
      </c>
      <c r="AZ39" s="82">
        <f t="shared" si="201"/>
        <v>7.9585212299999997</v>
      </c>
      <c r="BA39" s="82">
        <f t="shared" si="201"/>
        <v>22.752855619999998</v>
      </c>
      <c r="BB39" s="82">
        <f t="shared" si="201"/>
        <v>9.6912556500000004</v>
      </c>
      <c r="BC39" s="82">
        <f t="shared" si="201"/>
        <v>81.176364226619881</v>
      </c>
      <c r="BD39" s="82">
        <f t="shared" si="201"/>
        <v>88.556930289999997</v>
      </c>
      <c r="BE39" s="82">
        <f t="shared" si="201"/>
        <v>38.894530273321998</v>
      </c>
      <c r="BF39" s="82">
        <f t="shared" si="201"/>
        <v>12.340073649999999</v>
      </c>
      <c r="BG39" s="82">
        <f t="shared" si="201"/>
        <v>28.168373520000006</v>
      </c>
      <c r="BH39" s="82">
        <f t="shared" si="201"/>
        <v>18.944916970000001</v>
      </c>
      <c r="BI39" s="82">
        <f t="shared" si="201"/>
        <v>85.715497099999993</v>
      </c>
      <c r="BJ39" s="82">
        <f t="shared" si="201"/>
        <v>95.466709800000004</v>
      </c>
      <c r="BK39" s="82">
        <f t="shared" si="201"/>
        <v>42.328412610000008</v>
      </c>
      <c r="BL39" s="82">
        <f t="shared" si="201"/>
        <v>16.760606993339206</v>
      </c>
      <c r="BM39" s="82">
        <f t="shared" si="201"/>
        <v>31.264323008650543</v>
      </c>
      <c r="BN39" s="82">
        <f t="shared" si="201"/>
        <v>23.536876970000002</v>
      </c>
      <c r="BO39" s="82">
        <f t="shared" si="201"/>
        <v>85.629584600000001</v>
      </c>
      <c r="BP39" s="82">
        <f t="shared" si="201"/>
        <v>98.413515989999993</v>
      </c>
      <c r="BQ39" s="82">
        <f t="shared" si="201"/>
        <v>46.150456200000001</v>
      </c>
      <c r="BR39" s="82">
        <f t="shared" si="201"/>
        <v>22.319040289999997</v>
      </c>
      <c r="BS39" s="82">
        <f t="shared" si="201"/>
        <v>31.305206853322819</v>
      </c>
      <c r="BT39" s="82">
        <f t="shared" si="201"/>
        <v>30.261458640015398</v>
      </c>
      <c r="BU39" s="82">
        <f t="shared" si="201"/>
        <v>89.585411485563256</v>
      </c>
      <c r="BV39" s="82">
        <f t="shared" si="201"/>
        <v>98.625465573319261</v>
      </c>
      <c r="BW39" s="82">
        <f t="shared" si="201"/>
        <v>46.289875922218229</v>
      </c>
      <c r="BX39" s="82">
        <f t="shared" si="201"/>
        <v>22.555419456688004</v>
      </c>
      <c r="BY39" s="82">
        <f t="shared" si="201"/>
        <v>31.241873520000006</v>
      </c>
      <c r="BZ39" s="82">
        <f t="shared" si="201"/>
        <v>30.006293120549305</v>
      </c>
      <c r="CA39" s="82">
        <f t="shared" si="201"/>
        <v>89.412655930000014</v>
      </c>
      <c r="CB39" s="82">
        <f t="shared" si="201"/>
        <v>98.049740236759035</v>
      </c>
      <c r="CC39" s="82">
        <f t="shared" si="201"/>
        <v>35.403601200000011</v>
      </c>
      <c r="CD39" s="82">
        <f t="shared" si="201"/>
        <v>22.285131294767687</v>
      </c>
      <c r="CE39" s="82">
        <f t="shared" si="201"/>
        <v>31.241873520000006</v>
      </c>
      <c r="CF39" s="82">
        <f t="shared" si="201"/>
        <v>29.926316150000002</v>
      </c>
      <c r="CG39" s="82">
        <f t="shared" si="201"/>
        <v>89.326743430000008</v>
      </c>
      <c r="CH39" s="82">
        <f t="shared" si="201"/>
        <v>97.779515989999993</v>
      </c>
      <c r="CI39" s="83">
        <f t="shared" si="201"/>
        <v>35.041243146763492</v>
      </c>
    </row>
    <row r="40" spans="1:87">
      <c r="A40" s="86">
        <v>2131</v>
      </c>
      <c r="B40" s="94" t="s">
        <v>15</v>
      </c>
      <c r="C40" s="125">
        <f t="shared" ref="C40:C45" si="202">+SUM(AB40:AM40)</f>
        <v>0</v>
      </c>
      <c r="D40" s="84">
        <f t="shared" ref="D40:D45" si="203">+SUM(AN40:AY40)</f>
        <v>0</v>
      </c>
      <c r="E40" s="84">
        <f t="shared" ref="E40:E45" si="204">+SUM(AZ40:BK40)</f>
        <v>0</v>
      </c>
      <c r="F40" s="84">
        <f t="shared" ref="F40:F45" si="205">+SUM(BL40:BW40)</f>
        <v>0</v>
      </c>
      <c r="G40" s="84">
        <f t="shared" ref="G40:G45" si="206">+SUM(BX40:CI40)</f>
        <v>0</v>
      </c>
      <c r="H40" s="125">
        <f t="shared" ref="H40:H45" si="207">+SUM(AB40:AD40)</f>
        <v>0</v>
      </c>
      <c r="I40" s="84">
        <f t="shared" ref="I40:I45" si="208">+SUM(AE40:AG40)</f>
        <v>0</v>
      </c>
      <c r="J40" s="84">
        <f t="shared" ref="J40:J45" si="209">+SUM(AH40:AJ40)</f>
        <v>0</v>
      </c>
      <c r="K40" s="84">
        <f t="shared" ref="K40:K45" si="210">+SUM(AK40:AM40)</f>
        <v>0</v>
      </c>
      <c r="L40" s="84">
        <f>+SUM(AN40:AP40)</f>
        <v>0</v>
      </c>
      <c r="M40" s="84">
        <f>+SUM(AQ40:AS40)</f>
        <v>0</v>
      </c>
      <c r="N40" s="84">
        <f>+SUM(AT40:AV40)</f>
        <v>0</v>
      </c>
      <c r="O40" s="84">
        <f>+SUM(AW40:AY40)</f>
        <v>0</v>
      </c>
      <c r="P40" s="84">
        <f>+SUM(AZ40:BB40)</f>
        <v>0</v>
      </c>
      <c r="Q40" s="84">
        <f>+SUM(BC40:BE40)</f>
        <v>0</v>
      </c>
      <c r="R40" s="84">
        <f>+SUM(BF40:BH40)</f>
        <v>0</v>
      </c>
      <c r="S40" s="84">
        <f>+SUM(BI40:BK40)</f>
        <v>0</v>
      </c>
      <c r="T40" s="84">
        <f>+SUM(BL40:BN40)</f>
        <v>0</v>
      </c>
      <c r="U40" s="84">
        <f>+SUM(BO40:BQ40)</f>
        <v>0</v>
      </c>
      <c r="V40" s="84">
        <f>+SUM(BR40:BT40)</f>
        <v>0</v>
      </c>
      <c r="W40" s="84">
        <f>+SUM(BU40:BW40)</f>
        <v>0</v>
      </c>
      <c r="X40" s="84">
        <f>+SUM(BX40:BZ40)</f>
        <v>0</v>
      </c>
      <c r="Y40" s="84">
        <f>+SUM(CA40:CC40)</f>
        <v>0</v>
      </c>
      <c r="Z40" s="84">
        <f>+SUM(CD40:CF40)</f>
        <v>0</v>
      </c>
      <c r="AA40" s="84">
        <f>+SUM(CG40:CI40)</f>
        <v>0</v>
      </c>
      <c r="AB40" s="123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79">
        <v>0</v>
      </c>
      <c r="AM40" s="79">
        <v>0</v>
      </c>
      <c r="AN40" s="79">
        <v>0</v>
      </c>
      <c r="AO40" s="79">
        <v>0</v>
      </c>
      <c r="AP40" s="79">
        <v>0</v>
      </c>
      <c r="AQ40" s="79">
        <v>0</v>
      </c>
      <c r="AR40" s="79">
        <v>0</v>
      </c>
      <c r="AS40" s="79">
        <v>0</v>
      </c>
      <c r="AT40" s="79">
        <v>0</v>
      </c>
      <c r="AU40" s="79">
        <v>0</v>
      </c>
      <c r="AV40" s="79">
        <v>0</v>
      </c>
      <c r="AW40" s="79">
        <v>0</v>
      </c>
      <c r="AX40" s="79">
        <v>0</v>
      </c>
      <c r="AY40" s="79">
        <v>0</v>
      </c>
      <c r="AZ40" s="79">
        <v>0</v>
      </c>
      <c r="BA40" s="79">
        <v>0</v>
      </c>
      <c r="BB40" s="79">
        <v>0</v>
      </c>
      <c r="BC40" s="79">
        <v>0</v>
      </c>
      <c r="BD40" s="79">
        <v>0</v>
      </c>
      <c r="BE40" s="79">
        <v>0</v>
      </c>
      <c r="BF40" s="79">
        <v>0</v>
      </c>
      <c r="BG40" s="79">
        <v>0</v>
      </c>
      <c r="BH40" s="79">
        <v>0</v>
      </c>
      <c r="BI40" s="79">
        <v>0</v>
      </c>
      <c r="BJ40" s="79">
        <v>0</v>
      </c>
      <c r="BK40" s="79">
        <v>0</v>
      </c>
      <c r="BL40" s="79">
        <v>0</v>
      </c>
      <c r="BM40" s="79">
        <v>0</v>
      </c>
      <c r="BN40" s="79">
        <v>0</v>
      </c>
      <c r="BO40" s="79">
        <v>0</v>
      </c>
      <c r="BP40" s="79">
        <v>0</v>
      </c>
      <c r="BQ40" s="79">
        <v>0</v>
      </c>
      <c r="BR40" s="79">
        <v>0</v>
      </c>
      <c r="BS40" s="79">
        <v>0</v>
      </c>
      <c r="BT40" s="79">
        <v>0</v>
      </c>
      <c r="BU40" s="79">
        <v>0</v>
      </c>
      <c r="BV40" s="79">
        <v>0</v>
      </c>
      <c r="BW40" s="79">
        <v>0</v>
      </c>
      <c r="BX40" s="79">
        <v>0</v>
      </c>
      <c r="BY40" s="79">
        <v>0</v>
      </c>
      <c r="BZ40" s="79">
        <v>0</v>
      </c>
      <c r="CA40" s="79">
        <v>0</v>
      </c>
      <c r="CB40" s="79">
        <v>0</v>
      </c>
      <c r="CC40" s="79">
        <v>0</v>
      </c>
      <c r="CD40" s="79">
        <v>0</v>
      </c>
      <c r="CE40" s="79">
        <v>0</v>
      </c>
      <c r="CF40" s="79">
        <v>0</v>
      </c>
      <c r="CG40" s="79">
        <v>0</v>
      </c>
      <c r="CH40" s="79">
        <v>0</v>
      </c>
      <c r="CI40" s="80">
        <v>0</v>
      </c>
    </row>
    <row r="41" spans="1:87">
      <c r="A41" s="86">
        <v>2132</v>
      </c>
      <c r="B41" s="94" t="s">
        <v>16</v>
      </c>
      <c r="C41" s="125">
        <f t="shared" si="202"/>
        <v>380.96286410035191</v>
      </c>
      <c r="D41" s="84">
        <f t="shared" si="203"/>
        <v>409.38486829669205</v>
      </c>
      <c r="E41" s="84">
        <f t="shared" si="204"/>
        <v>531.99444093994191</v>
      </c>
      <c r="F41" s="84">
        <f t="shared" si="205"/>
        <v>620.14182252642877</v>
      </c>
      <c r="G41" s="84">
        <f t="shared" si="206"/>
        <v>612.27040699552754</v>
      </c>
      <c r="H41" s="125">
        <f t="shared" si="207"/>
        <v>17.2232273303519</v>
      </c>
      <c r="I41" s="84">
        <f t="shared" si="208"/>
        <v>185.26088602000002</v>
      </c>
      <c r="J41" s="84">
        <f t="shared" si="209"/>
        <v>17.335399290000002</v>
      </c>
      <c r="K41" s="84">
        <f t="shared" si="210"/>
        <v>161.14335145999999</v>
      </c>
      <c r="L41" s="84">
        <f>+SUM(AN41:AP41)</f>
        <v>22.238295770000001</v>
      </c>
      <c r="M41" s="84">
        <f>+SUM(AQ41:AS41)</f>
        <v>174.50335499773468</v>
      </c>
      <c r="N41" s="84">
        <f>+SUM(AT41:AV41)</f>
        <v>27.236121328957381</v>
      </c>
      <c r="O41" s="84">
        <f>+SUM(AW41:AY41)</f>
        <v>185.40709619999998</v>
      </c>
      <c r="P41" s="84">
        <f>+SUM(AZ41:BB41)</f>
        <v>40.402632499999996</v>
      </c>
      <c r="Q41" s="84">
        <f>+SUM(BC41:BE41)</f>
        <v>208.62782478994188</v>
      </c>
      <c r="R41" s="84">
        <f>+SUM(BF41:BH41)</f>
        <v>59.453364140000005</v>
      </c>
      <c r="S41" s="84">
        <f>+SUM(BI41:BK41)</f>
        <v>223.51061951</v>
      </c>
      <c r="T41" s="84">
        <f>+SUM(BL41:BN41)</f>
        <v>71.561806971989739</v>
      </c>
      <c r="U41" s="84">
        <f>+SUM(BO41:BQ41)</f>
        <v>230.19355679</v>
      </c>
      <c r="V41" s="84">
        <f>+SUM(BR41:BT41)</f>
        <v>83.88570578333821</v>
      </c>
      <c r="W41" s="84">
        <f>+SUM(BU41:BW41)</f>
        <v>234.50075298110073</v>
      </c>
      <c r="X41" s="84">
        <f>+SUM(BX41:BZ41)</f>
        <v>83.803586097237314</v>
      </c>
      <c r="Y41" s="84">
        <f>+SUM(CA41:CC41)</f>
        <v>222.86599736675907</v>
      </c>
      <c r="Z41" s="84">
        <f>+SUM(CD41:CF41)</f>
        <v>83.453320964767698</v>
      </c>
      <c r="AA41" s="84">
        <f>+SUM(CG41:CI41)</f>
        <v>222.14750256676351</v>
      </c>
      <c r="AB41" s="123">
        <f>+AB42+AB43+AB44</f>
        <v>0.14631627999999999</v>
      </c>
      <c r="AC41" s="79">
        <f>+AC42+AC43+AC44</f>
        <v>17.076911050351899</v>
      </c>
      <c r="AD41" s="79">
        <f t="shared" ref="AD41:CI41" si="211">+AD42+AD43+AD44</f>
        <v>0</v>
      </c>
      <c r="AE41" s="79">
        <f t="shared" si="211"/>
        <v>92.817710990000009</v>
      </c>
      <c r="AF41" s="79">
        <f t="shared" si="211"/>
        <v>69.255675030000006</v>
      </c>
      <c r="AG41" s="79">
        <f t="shared" si="211"/>
        <v>23.1875</v>
      </c>
      <c r="AH41" s="79">
        <f t="shared" si="211"/>
        <v>0.10086892</v>
      </c>
      <c r="AI41" s="79">
        <f t="shared" si="211"/>
        <v>16.9375</v>
      </c>
      <c r="AJ41" s="79">
        <f t="shared" si="211"/>
        <v>0.29703036999999999</v>
      </c>
      <c r="AK41" s="79">
        <f t="shared" si="211"/>
        <v>66.615866700000012</v>
      </c>
      <c r="AL41" s="79">
        <f t="shared" si="211"/>
        <v>69.255675039999986</v>
      </c>
      <c r="AM41" s="79">
        <f t="shared" si="211"/>
        <v>25.27180972</v>
      </c>
      <c r="AN41" s="79">
        <f t="shared" si="211"/>
        <v>5.1631230000000007E-2</v>
      </c>
      <c r="AO41" s="79">
        <f t="shared" si="211"/>
        <v>19.02180972</v>
      </c>
      <c r="AP41" s="79">
        <f t="shared" si="211"/>
        <v>3.16485482</v>
      </c>
      <c r="AQ41" s="79">
        <f t="shared" si="211"/>
        <v>64.515782140611194</v>
      </c>
      <c r="AR41" s="79">
        <f t="shared" si="211"/>
        <v>78.493985404962885</v>
      </c>
      <c r="AS41" s="79">
        <f t="shared" si="211"/>
        <v>31.493587452160593</v>
      </c>
      <c r="AT41" s="79">
        <f t="shared" si="211"/>
        <v>3.7936866199999999</v>
      </c>
      <c r="AU41" s="79">
        <f t="shared" si="211"/>
        <v>17.780928808957384</v>
      </c>
      <c r="AV41" s="79">
        <f t="shared" si="211"/>
        <v>5.661505899999999</v>
      </c>
      <c r="AW41" s="79">
        <f t="shared" si="211"/>
        <v>67.890296479999989</v>
      </c>
      <c r="AX41" s="79">
        <f t="shared" si="211"/>
        <v>55.791920179999991</v>
      </c>
      <c r="AY41" s="79">
        <f t="shared" si="211"/>
        <v>61.724879540000003</v>
      </c>
      <c r="AZ41" s="79">
        <f t="shared" si="211"/>
        <v>7.9585212299999997</v>
      </c>
      <c r="BA41" s="79">
        <f t="shared" si="211"/>
        <v>22.752855619999998</v>
      </c>
      <c r="BB41" s="79">
        <f t="shared" si="211"/>
        <v>9.6912556500000004</v>
      </c>
      <c r="BC41" s="79">
        <f t="shared" si="211"/>
        <v>81.176364226619881</v>
      </c>
      <c r="BD41" s="79">
        <f t="shared" si="211"/>
        <v>88.556930289999997</v>
      </c>
      <c r="BE41" s="79">
        <f t="shared" si="211"/>
        <v>38.894530273321998</v>
      </c>
      <c r="BF41" s="79">
        <f t="shared" si="211"/>
        <v>12.340073649999999</v>
      </c>
      <c r="BG41" s="79">
        <f t="shared" si="211"/>
        <v>28.168373520000006</v>
      </c>
      <c r="BH41" s="79">
        <f t="shared" si="211"/>
        <v>18.944916970000001</v>
      </c>
      <c r="BI41" s="79">
        <f t="shared" si="211"/>
        <v>85.715497099999993</v>
      </c>
      <c r="BJ41" s="79">
        <f t="shared" si="211"/>
        <v>95.466709800000004</v>
      </c>
      <c r="BK41" s="79">
        <f t="shared" si="211"/>
        <v>42.328412610000008</v>
      </c>
      <c r="BL41" s="79">
        <f t="shared" si="211"/>
        <v>16.760606993339206</v>
      </c>
      <c r="BM41" s="79">
        <f t="shared" si="211"/>
        <v>31.264323008650543</v>
      </c>
      <c r="BN41" s="79">
        <f t="shared" si="211"/>
        <v>23.536876970000002</v>
      </c>
      <c r="BO41" s="79">
        <f t="shared" si="211"/>
        <v>85.629584600000001</v>
      </c>
      <c r="BP41" s="79">
        <f t="shared" si="211"/>
        <v>98.413515989999993</v>
      </c>
      <c r="BQ41" s="79">
        <f t="shared" si="211"/>
        <v>46.150456200000001</v>
      </c>
      <c r="BR41" s="79">
        <f t="shared" si="211"/>
        <v>22.319040289999997</v>
      </c>
      <c r="BS41" s="79">
        <f t="shared" si="211"/>
        <v>31.305206853322819</v>
      </c>
      <c r="BT41" s="79">
        <f t="shared" si="211"/>
        <v>30.261458640015398</v>
      </c>
      <c r="BU41" s="79">
        <f t="shared" si="211"/>
        <v>89.585411485563256</v>
      </c>
      <c r="BV41" s="79">
        <f t="shared" si="211"/>
        <v>98.625465573319261</v>
      </c>
      <c r="BW41" s="79">
        <f t="shared" si="211"/>
        <v>46.289875922218229</v>
      </c>
      <c r="BX41" s="79">
        <f t="shared" si="211"/>
        <v>22.555419456688004</v>
      </c>
      <c r="BY41" s="79">
        <f t="shared" si="211"/>
        <v>31.241873520000006</v>
      </c>
      <c r="BZ41" s="79">
        <f t="shared" si="211"/>
        <v>30.006293120549305</v>
      </c>
      <c r="CA41" s="79">
        <f t="shared" si="211"/>
        <v>89.412655930000014</v>
      </c>
      <c r="CB41" s="79">
        <f t="shared" si="211"/>
        <v>98.049740236759035</v>
      </c>
      <c r="CC41" s="79">
        <f t="shared" si="211"/>
        <v>35.403601200000011</v>
      </c>
      <c r="CD41" s="79">
        <f t="shared" si="211"/>
        <v>22.285131294767687</v>
      </c>
      <c r="CE41" s="79">
        <f t="shared" si="211"/>
        <v>31.241873520000006</v>
      </c>
      <c r="CF41" s="79">
        <f t="shared" si="211"/>
        <v>29.926316150000002</v>
      </c>
      <c r="CG41" s="79">
        <f t="shared" si="211"/>
        <v>89.326743430000008</v>
      </c>
      <c r="CH41" s="79">
        <f t="shared" si="211"/>
        <v>97.779515989999993</v>
      </c>
      <c r="CI41" s="80">
        <f t="shared" si="211"/>
        <v>35.041243146763492</v>
      </c>
    </row>
    <row r="42" spans="1:87">
      <c r="A42" s="172">
        <v>213211</v>
      </c>
      <c r="B42" s="192" t="s">
        <v>133</v>
      </c>
      <c r="C42" s="125">
        <f t="shared" ref="C42:C44" si="212">+SUM(AB42:AM42)</f>
        <v>0</v>
      </c>
      <c r="D42" s="84">
        <f t="shared" ref="D42:D44" si="213">+SUM(AN42:AY42)</f>
        <v>2.4107284962899982E-2</v>
      </c>
      <c r="E42" s="84">
        <f t="shared" ref="E42:E44" si="214">+SUM(AZ42:BK42)</f>
        <v>0</v>
      </c>
      <c r="F42" s="84">
        <f t="shared" ref="F42:F44" si="215">+SUM(BL42:BW42)</f>
        <v>2.2449488650536163E-2</v>
      </c>
      <c r="G42" s="84">
        <f t="shared" ref="G42:G44" si="216">+SUM(BX42:CI42)</f>
        <v>0.3889166667634919</v>
      </c>
      <c r="H42" s="125">
        <f t="shared" ref="H42:H44" si="217">+SUM(AB42:AD42)</f>
        <v>0</v>
      </c>
      <c r="I42" s="84">
        <f t="shared" ref="I42:I44" si="218">+SUM(AE42:AG42)</f>
        <v>0</v>
      </c>
      <c r="J42" s="84">
        <f t="shared" ref="J42:J44" si="219">+SUM(AH42:AJ42)</f>
        <v>0</v>
      </c>
      <c r="K42" s="84">
        <f t="shared" ref="K42:K44" si="220">+SUM(AK42:AM42)</f>
        <v>0</v>
      </c>
      <c r="L42" s="84">
        <f t="shared" ref="L42:L44" si="221">+SUM(AN42:AP42)</f>
        <v>0</v>
      </c>
      <c r="M42" s="84">
        <f t="shared" ref="M42:M44" si="222">+SUM(AQ42:AS42)</f>
        <v>2.4107284962899982E-2</v>
      </c>
      <c r="N42" s="84">
        <f t="shared" ref="N42:N44" si="223">+SUM(AT42:AV42)</f>
        <v>0</v>
      </c>
      <c r="O42" s="84">
        <f t="shared" ref="O42:O44" si="224">+SUM(AW42:AY42)</f>
        <v>0</v>
      </c>
      <c r="P42" s="84">
        <f t="shared" ref="P42:P44" si="225">+SUM(AZ42:BB42)</f>
        <v>0</v>
      </c>
      <c r="Q42" s="84">
        <f t="shared" ref="Q42:Q44" si="226">+SUM(BC42:BE42)</f>
        <v>0</v>
      </c>
      <c r="R42" s="84">
        <f t="shared" ref="R42:R44" si="227">+SUM(BF42:BH42)</f>
        <v>0</v>
      </c>
      <c r="S42" s="84">
        <f t="shared" ref="S42:S44" si="228">+SUM(BI42:BK42)</f>
        <v>0</v>
      </c>
      <c r="T42" s="84">
        <f t="shared" ref="T42:T44" si="229">+SUM(BL42:BN42)</f>
        <v>2.2449488650536163E-2</v>
      </c>
      <c r="U42" s="84">
        <f t="shared" ref="U42:U44" si="230">+SUM(BO42:BQ42)</f>
        <v>0</v>
      </c>
      <c r="V42" s="84">
        <f t="shared" ref="V42:V44" si="231">+SUM(BR42:BT42)</f>
        <v>0</v>
      </c>
      <c r="W42" s="84">
        <f t="shared" ref="W42:W44" si="232">+SUM(BU42:BW42)</f>
        <v>0</v>
      </c>
      <c r="X42" s="84">
        <f t="shared" ref="X42:X44" si="233">+SUM(BX42:BZ42)</f>
        <v>0</v>
      </c>
      <c r="Y42" s="84">
        <f t="shared" ref="Y42:Y44" si="234">+SUM(CA42:CC42)</f>
        <v>0</v>
      </c>
      <c r="Z42" s="84">
        <f t="shared" ref="Z42:Z44" si="235">+SUM(CD42:CF42)</f>
        <v>0</v>
      </c>
      <c r="AA42" s="84">
        <f t="shared" ref="AA42:AA44" si="236">+SUM(CG42:CI42)</f>
        <v>0.3889166667634919</v>
      </c>
      <c r="AB42" s="123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  <c r="AK42" s="79">
        <v>0</v>
      </c>
      <c r="AL42" s="79">
        <v>0</v>
      </c>
      <c r="AM42" s="79">
        <v>0</v>
      </c>
      <c r="AN42" s="79">
        <v>0</v>
      </c>
      <c r="AO42" s="79">
        <v>0</v>
      </c>
      <c r="AP42" s="79">
        <v>0</v>
      </c>
      <c r="AQ42" s="79">
        <v>0</v>
      </c>
      <c r="AR42" s="79">
        <v>2.4107284962899982E-2</v>
      </c>
      <c r="AS42" s="79">
        <v>0</v>
      </c>
      <c r="AT42" s="79">
        <v>0</v>
      </c>
      <c r="AU42" s="79">
        <v>0</v>
      </c>
      <c r="AV42" s="79">
        <v>0</v>
      </c>
      <c r="AW42" s="79">
        <v>0</v>
      </c>
      <c r="AX42" s="79">
        <v>0</v>
      </c>
      <c r="AY42" s="79">
        <v>0</v>
      </c>
      <c r="AZ42" s="79">
        <v>0</v>
      </c>
      <c r="BA42" s="79">
        <v>0</v>
      </c>
      <c r="BB42" s="79">
        <v>0</v>
      </c>
      <c r="BC42" s="79">
        <v>0</v>
      </c>
      <c r="BD42" s="79">
        <v>0</v>
      </c>
      <c r="BE42" s="79">
        <v>0</v>
      </c>
      <c r="BF42" s="79">
        <v>0</v>
      </c>
      <c r="BG42" s="79">
        <v>0</v>
      </c>
      <c r="BH42" s="79">
        <v>0</v>
      </c>
      <c r="BI42" s="79">
        <v>0</v>
      </c>
      <c r="BJ42" s="79">
        <v>0</v>
      </c>
      <c r="BK42" s="79">
        <v>0</v>
      </c>
      <c r="BL42" s="79">
        <v>0</v>
      </c>
      <c r="BM42" s="79">
        <v>2.2449488650536163E-2</v>
      </c>
      <c r="BN42" s="79">
        <v>0</v>
      </c>
      <c r="BO42" s="79">
        <v>0</v>
      </c>
      <c r="BP42" s="79">
        <v>0</v>
      </c>
      <c r="BQ42" s="79">
        <v>0</v>
      </c>
      <c r="BR42" s="79">
        <v>0</v>
      </c>
      <c r="BS42" s="79">
        <v>0</v>
      </c>
      <c r="BT42" s="79">
        <v>0</v>
      </c>
      <c r="BU42" s="79">
        <v>0</v>
      </c>
      <c r="BV42" s="79">
        <v>0</v>
      </c>
      <c r="BW42" s="79">
        <v>0</v>
      </c>
      <c r="BX42" s="79">
        <v>0</v>
      </c>
      <c r="BY42" s="79">
        <v>0</v>
      </c>
      <c r="BZ42" s="79">
        <v>0</v>
      </c>
      <c r="CA42" s="79">
        <v>0</v>
      </c>
      <c r="CB42" s="79">
        <v>0</v>
      </c>
      <c r="CC42" s="79">
        <v>0</v>
      </c>
      <c r="CD42" s="79">
        <v>0</v>
      </c>
      <c r="CE42" s="79">
        <v>0</v>
      </c>
      <c r="CF42" s="79">
        <v>0</v>
      </c>
      <c r="CG42" s="79">
        <v>0</v>
      </c>
      <c r="CH42" s="79">
        <v>0</v>
      </c>
      <c r="CI42" s="80">
        <v>0.3889166667634919</v>
      </c>
    </row>
    <row r="43" spans="1:87">
      <c r="A43" s="172">
        <v>213212</v>
      </c>
      <c r="B43" s="192" t="s">
        <v>173</v>
      </c>
      <c r="C43" s="125">
        <f t="shared" si="212"/>
        <v>0</v>
      </c>
      <c r="D43" s="84">
        <f t="shared" si="213"/>
        <v>0</v>
      </c>
      <c r="E43" s="84">
        <f t="shared" si="214"/>
        <v>0</v>
      </c>
      <c r="F43" s="84">
        <f t="shared" si="215"/>
        <v>0</v>
      </c>
      <c r="G43" s="84">
        <f t="shared" si="216"/>
        <v>0</v>
      </c>
      <c r="H43" s="125">
        <f t="shared" si="217"/>
        <v>0</v>
      </c>
      <c r="I43" s="84">
        <f t="shared" si="218"/>
        <v>0</v>
      </c>
      <c r="J43" s="84">
        <f t="shared" si="219"/>
        <v>0</v>
      </c>
      <c r="K43" s="84">
        <f t="shared" si="220"/>
        <v>0</v>
      </c>
      <c r="L43" s="84">
        <f t="shared" si="221"/>
        <v>0</v>
      </c>
      <c r="M43" s="84">
        <f t="shared" si="222"/>
        <v>0</v>
      </c>
      <c r="N43" s="84">
        <f t="shared" si="223"/>
        <v>0</v>
      </c>
      <c r="O43" s="84">
        <f t="shared" si="224"/>
        <v>0</v>
      </c>
      <c r="P43" s="84">
        <f t="shared" si="225"/>
        <v>0</v>
      </c>
      <c r="Q43" s="84">
        <f t="shared" si="226"/>
        <v>0</v>
      </c>
      <c r="R43" s="84">
        <f t="shared" si="227"/>
        <v>0</v>
      </c>
      <c r="S43" s="84">
        <f t="shared" si="228"/>
        <v>0</v>
      </c>
      <c r="T43" s="84">
        <f t="shared" si="229"/>
        <v>0</v>
      </c>
      <c r="U43" s="84">
        <f t="shared" si="230"/>
        <v>0</v>
      </c>
      <c r="V43" s="84">
        <f t="shared" si="231"/>
        <v>0</v>
      </c>
      <c r="W43" s="84">
        <f t="shared" si="232"/>
        <v>0</v>
      </c>
      <c r="X43" s="84">
        <f t="shared" si="233"/>
        <v>0</v>
      </c>
      <c r="Y43" s="84">
        <f t="shared" si="234"/>
        <v>0</v>
      </c>
      <c r="Z43" s="84">
        <f t="shared" si="235"/>
        <v>0</v>
      </c>
      <c r="AA43" s="84">
        <f t="shared" si="236"/>
        <v>0</v>
      </c>
      <c r="AB43" s="123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79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79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0</v>
      </c>
      <c r="BY43" s="79">
        <v>0</v>
      </c>
      <c r="BZ43" s="79">
        <v>0</v>
      </c>
      <c r="CA43" s="79">
        <v>0</v>
      </c>
      <c r="CB43" s="79">
        <v>0</v>
      </c>
      <c r="CC43" s="79">
        <v>0</v>
      </c>
      <c r="CD43" s="79">
        <v>0</v>
      </c>
      <c r="CE43" s="79">
        <v>0</v>
      </c>
      <c r="CF43" s="79">
        <v>0</v>
      </c>
      <c r="CG43" s="79">
        <v>0</v>
      </c>
      <c r="CH43" s="79">
        <v>0</v>
      </c>
      <c r="CI43" s="80">
        <v>0</v>
      </c>
    </row>
    <row r="44" spans="1:87">
      <c r="A44" s="172">
        <v>213213</v>
      </c>
      <c r="B44" s="192" t="s">
        <v>134</v>
      </c>
      <c r="C44" s="125">
        <f t="shared" si="212"/>
        <v>380.96286410035191</v>
      </c>
      <c r="D44" s="84">
        <f t="shared" si="213"/>
        <v>409.36076101172915</v>
      </c>
      <c r="E44" s="84">
        <f t="shared" si="214"/>
        <v>531.99444093994191</v>
      </c>
      <c r="F44" s="84">
        <f t="shared" si="215"/>
        <v>620.11937303777825</v>
      </c>
      <c r="G44" s="84">
        <f t="shared" si="216"/>
        <v>611.88149032876413</v>
      </c>
      <c r="H44" s="125">
        <f t="shared" si="217"/>
        <v>17.2232273303519</v>
      </c>
      <c r="I44" s="84">
        <f t="shared" si="218"/>
        <v>185.26088602000002</v>
      </c>
      <c r="J44" s="84">
        <f t="shared" si="219"/>
        <v>17.335399290000002</v>
      </c>
      <c r="K44" s="84">
        <f t="shared" si="220"/>
        <v>161.14335145999999</v>
      </c>
      <c r="L44" s="84">
        <f t="shared" si="221"/>
        <v>22.238295770000001</v>
      </c>
      <c r="M44" s="84">
        <f t="shared" si="222"/>
        <v>174.47924771277178</v>
      </c>
      <c r="N44" s="84">
        <f t="shared" si="223"/>
        <v>27.236121328957381</v>
      </c>
      <c r="O44" s="84">
        <f t="shared" si="224"/>
        <v>185.40709619999998</v>
      </c>
      <c r="P44" s="84">
        <f t="shared" si="225"/>
        <v>40.402632499999996</v>
      </c>
      <c r="Q44" s="84">
        <f t="shared" si="226"/>
        <v>208.62782478994188</v>
      </c>
      <c r="R44" s="84">
        <f t="shared" si="227"/>
        <v>59.453364140000005</v>
      </c>
      <c r="S44" s="84">
        <f t="shared" si="228"/>
        <v>223.51061951</v>
      </c>
      <c r="T44" s="84">
        <f t="shared" si="229"/>
        <v>71.539357483339217</v>
      </c>
      <c r="U44" s="84">
        <f t="shared" si="230"/>
        <v>230.19355679</v>
      </c>
      <c r="V44" s="84">
        <f t="shared" si="231"/>
        <v>83.88570578333821</v>
      </c>
      <c r="W44" s="84">
        <f t="shared" si="232"/>
        <v>234.50075298110073</v>
      </c>
      <c r="X44" s="84">
        <f t="shared" si="233"/>
        <v>83.803586097237314</v>
      </c>
      <c r="Y44" s="84">
        <f t="shared" si="234"/>
        <v>222.86599736675907</v>
      </c>
      <c r="Z44" s="84">
        <f t="shared" si="235"/>
        <v>83.453320964767698</v>
      </c>
      <c r="AA44" s="84">
        <f t="shared" si="236"/>
        <v>221.75858590000001</v>
      </c>
      <c r="AB44" s="123">
        <v>0.14631627999999999</v>
      </c>
      <c r="AC44" s="79">
        <v>17.076911050351899</v>
      </c>
      <c r="AD44" s="79">
        <v>0</v>
      </c>
      <c r="AE44" s="79">
        <v>92.817710990000009</v>
      </c>
      <c r="AF44" s="79">
        <v>69.255675030000006</v>
      </c>
      <c r="AG44" s="79">
        <v>23.1875</v>
      </c>
      <c r="AH44" s="79">
        <v>0.10086892</v>
      </c>
      <c r="AI44" s="79">
        <v>16.9375</v>
      </c>
      <c r="AJ44" s="79">
        <v>0.29703036999999999</v>
      </c>
      <c r="AK44" s="79">
        <v>66.615866700000012</v>
      </c>
      <c r="AL44" s="79">
        <v>69.255675039999986</v>
      </c>
      <c r="AM44" s="79">
        <v>25.27180972</v>
      </c>
      <c r="AN44" s="79">
        <v>5.1631230000000007E-2</v>
      </c>
      <c r="AO44" s="79">
        <v>19.02180972</v>
      </c>
      <c r="AP44" s="79">
        <v>3.16485482</v>
      </c>
      <c r="AQ44" s="79">
        <v>64.515782140611194</v>
      </c>
      <c r="AR44" s="79">
        <v>78.46987811999999</v>
      </c>
      <c r="AS44" s="79">
        <v>31.493587452160593</v>
      </c>
      <c r="AT44" s="79">
        <v>3.7936866199999999</v>
      </c>
      <c r="AU44" s="79">
        <v>17.780928808957384</v>
      </c>
      <c r="AV44" s="79">
        <v>5.661505899999999</v>
      </c>
      <c r="AW44" s="79">
        <v>67.890296479999989</v>
      </c>
      <c r="AX44" s="79">
        <v>55.791920179999991</v>
      </c>
      <c r="AY44" s="79">
        <v>61.724879540000003</v>
      </c>
      <c r="AZ44" s="79">
        <v>7.9585212299999997</v>
      </c>
      <c r="BA44" s="79">
        <v>22.752855619999998</v>
      </c>
      <c r="BB44" s="79">
        <v>9.6912556500000004</v>
      </c>
      <c r="BC44" s="79">
        <v>81.176364226619881</v>
      </c>
      <c r="BD44" s="79">
        <v>88.556930289999997</v>
      </c>
      <c r="BE44" s="79">
        <v>38.894530273321998</v>
      </c>
      <c r="BF44" s="79">
        <v>12.340073649999999</v>
      </c>
      <c r="BG44" s="79">
        <v>28.168373520000006</v>
      </c>
      <c r="BH44" s="79">
        <v>18.944916970000001</v>
      </c>
      <c r="BI44" s="79">
        <v>85.715497099999993</v>
      </c>
      <c r="BJ44" s="79">
        <v>95.466709800000004</v>
      </c>
      <c r="BK44" s="79">
        <v>42.328412610000008</v>
      </c>
      <c r="BL44" s="79">
        <v>16.760606993339206</v>
      </c>
      <c r="BM44" s="79">
        <v>31.241873520000006</v>
      </c>
      <c r="BN44" s="79">
        <v>23.536876970000002</v>
      </c>
      <c r="BO44" s="79">
        <v>85.629584600000001</v>
      </c>
      <c r="BP44" s="79">
        <v>98.413515989999993</v>
      </c>
      <c r="BQ44" s="79">
        <v>46.150456200000001</v>
      </c>
      <c r="BR44" s="79">
        <v>22.319040289999997</v>
      </c>
      <c r="BS44" s="79">
        <v>31.305206853322819</v>
      </c>
      <c r="BT44" s="79">
        <v>30.261458640015398</v>
      </c>
      <c r="BU44" s="79">
        <v>89.585411485563256</v>
      </c>
      <c r="BV44" s="79">
        <v>98.625465573319261</v>
      </c>
      <c r="BW44" s="79">
        <v>46.289875922218229</v>
      </c>
      <c r="BX44" s="79">
        <v>22.555419456688004</v>
      </c>
      <c r="BY44" s="79">
        <v>31.241873520000006</v>
      </c>
      <c r="BZ44" s="79">
        <v>30.006293120549305</v>
      </c>
      <c r="CA44" s="79">
        <v>89.412655930000014</v>
      </c>
      <c r="CB44" s="79">
        <v>98.049740236759035</v>
      </c>
      <c r="CC44" s="79">
        <v>35.403601200000011</v>
      </c>
      <c r="CD44" s="79">
        <v>22.285131294767687</v>
      </c>
      <c r="CE44" s="79">
        <v>31.241873520000006</v>
      </c>
      <c r="CF44" s="79">
        <v>29.926316150000002</v>
      </c>
      <c r="CG44" s="79">
        <v>89.326743430000008</v>
      </c>
      <c r="CH44" s="79">
        <v>97.779515989999993</v>
      </c>
      <c r="CI44" s="80">
        <v>34.652326479999999</v>
      </c>
    </row>
    <row r="45" spans="1:87" s="5" customFormat="1">
      <c r="A45" s="89">
        <v>214</v>
      </c>
      <c r="B45" s="140" t="s">
        <v>25</v>
      </c>
      <c r="C45" s="202">
        <f t="shared" si="202"/>
        <v>1161.94186651</v>
      </c>
      <c r="D45" s="203">
        <f t="shared" si="203"/>
        <v>1429.93217506</v>
      </c>
      <c r="E45" s="203">
        <f t="shared" si="204"/>
        <v>1749.7060521699998</v>
      </c>
      <c r="F45" s="203">
        <f t="shared" si="205"/>
        <v>916.78606799999989</v>
      </c>
      <c r="G45" s="203">
        <f t="shared" si="206"/>
        <v>754.10200560999988</v>
      </c>
      <c r="H45" s="202">
        <f t="shared" si="207"/>
        <v>239.47306502214951</v>
      </c>
      <c r="I45" s="203">
        <f t="shared" si="208"/>
        <v>283.31155066160136</v>
      </c>
      <c r="J45" s="203">
        <f t="shared" si="209"/>
        <v>335.22718398848889</v>
      </c>
      <c r="K45" s="203">
        <f t="shared" si="210"/>
        <v>303.93006683776014</v>
      </c>
      <c r="L45" s="203">
        <f>+SUM(AN45:AP45)</f>
        <v>355.43861486000003</v>
      </c>
      <c r="M45" s="203">
        <f>+SUM(AQ45:AS45)</f>
        <v>323.41487858999994</v>
      </c>
      <c r="N45" s="203">
        <f>+SUM(AT45:AV45)</f>
        <v>367.18681126999991</v>
      </c>
      <c r="O45" s="203">
        <f>+SUM(AW45:AY45)</f>
        <v>383.89187034000014</v>
      </c>
      <c r="P45" s="203">
        <f>+SUM(AZ45:BB45)</f>
        <v>418.97549788000003</v>
      </c>
      <c r="Q45" s="203">
        <f>+SUM(BC45:BE45)</f>
        <v>384.16758861000005</v>
      </c>
      <c r="R45" s="203">
        <f>+SUM(BF45:BH45)</f>
        <v>416.74085811999981</v>
      </c>
      <c r="S45" s="203">
        <f>+SUM(BI45:BK45)</f>
        <v>529.82210755999995</v>
      </c>
      <c r="T45" s="203">
        <f>+SUM(BL45:BN45)</f>
        <v>449.85270584</v>
      </c>
      <c r="U45" s="203">
        <f>+SUM(BO45:BQ45)</f>
        <v>134.8903750099999</v>
      </c>
      <c r="V45" s="203">
        <f>+SUM(BR45:BT45)</f>
        <v>158.88015498999994</v>
      </c>
      <c r="W45" s="203">
        <f>+SUM(BU45:BW45)</f>
        <v>173.16283216000016</v>
      </c>
      <c r="X45" s="203">
        <f>+SUM(BX45:BZ45)</f>
        <v>166.16594047666669</v>
      </c>
      <c r="Y45" s="203">
        <f>+SUM(CA45:CC45)</f>
        <v>207.03324210999995</v>
      </c>
      <c r="Z45" s="203">
        <f>+SUM(CD45:CF45)</f>
        <v>189.32957360333353</v>
      </c>
      <c r="AA45" s="203">
        <f>+SUM(CG45:CI45)</f>
        <v>191.57324941999966</v>
      </c>
      <c r="AB45" s="124">
        <f>+AB46+AB47+AB48</f>
        <v>74.646366506798145</v>
      </c>
      <c r="AC45" s="82">
        <f>+AC46+AC47+AC48</f>
        <v>79.393390207688626</v>
      </c>
      <c r="AD45" s="82">
        <f t="shared" ref="AD45:CI45" si="237">+AD46+AD47+AD48</f>
        <v>85.433308307662756</v>
      </c>
      <c r="AE45" s="82">
        <f t="shared" si="237"/>
        <v>90.803562218342179</v>
      </c>
      <c r="AF45" s="82">
        <f t="shared" si="237"/>
        <v>106.19436788537979</v>
      </c>
      <c r="AG45" s="82">
        <f t="shared" si="237"/>
        <v>86.313620557879375</v>
      </c>
      <c r="AH45" s="82">
        <f t="shared" si="237"/>
        <v>105.80009935442807</v>
      </c>
      <c r="AI45" s="82">
        <f t="shared" si="237"/>
        <v>133.84976699748773</v>
      </c>
      <c r="AJ45" s="82">
        <f t="shared" si="237"/>
        <v>95.577317636573056</v>
      </c>
      <c r="AK45" s="82">
        <f t="shared" si="237"/>
        <v>99.648109288795027</v>
      </c>
      <c r="AL45" s="82">
        <f t="shared" si="237"/>
        <v>99.087739180638792</v>
      </c>
      <c r="AM45" s="82">
        <f t="shared" si="237"/>
        <v>105.19421836832629</v>
      </c>
      <c r="AN45" s="82">
        <f t="shared" si="237"/>
        <v>101.88892656</v>
      </c>
      <c r="AO45" s="82">
        <f t="shared" si="237"/>
        <v>135.75606257999996</v>
      </c>
      <c r="AP45" s="82">
        <f t="shared" si="237"/>
        <v>117.79362572000008</v>
      </c>
      <c r="AQ45" s="82">
        <f t="shared" si="237"/>
        <v>107.00407815999996</v>
      </c>
      <c r="AR45" s="82">
        <f t="shared" si="237"/>
        <v>102.41244927000002</v>
      </c>
      <c r="AS45" s="82">
        <f t="shared" si="237"/>
        <v>113.99835115999994</v>
      </c>
      <c r="AT45" s="82">
        <f t="shared" si="237"/>
        <v>119.57229017000012</v>
      </c>
      <c r="AU45" s="82">
        <f t="shared" si="237"/>
        <v>114.94866901999981</v>
      </c>
      <c r="AV45" s="82">
        <f t="shared" si="237"/>
        <v>132.66585208000001</v>
      </c>
      <c r="AW45" s="82">
        <f t="shared" si="237"/>
        <v>106.44078610000004</v>
      </c>
      <c r="AX45" s="82">
        <f t="shared" si="237"/>
        <v>104.78209772000027</v>
      </c>
      <c r="AY45" s="82">
        <f t="shared" si="237"/>
        <v>172.66898651999983</v>
      </c>
      <c r="AZ45" s="82">
        <f t="shared" si="237"/>
        <v>146.93962286999999</v>
      </c>
      <c r="BA45" s="82">
        <f t="shared" si="237"/>
        <v>131.48892596000005</v>
      </c>
      <c r="BB45" s="82">
        <f t="shared" si="237"/>
        <v>140.54694904999994</v>
      </c>
      <c r="BC45" s="82">
        <f t="shared" si="237"/>
        <v>123.69959009000009</v>
      </c>
      <c r="BD45" s="82">
        <f t="shared" si="237"/>
        <v>106.15064649999992</v>
      </c>
      <c r="BE45" s="82">
        <f t="shared" si="237"/>
        <v>154.31735202000007</v>
      </c>
      <c r="BF45" s="82">
        <f t="shared" si="237"/>
        <v>129.86633836000001</v>
      </c>
      <c r="BG45" s="82">
        <f t="shared" si="237"/>
        <v>164.20049869999974</v>
      </c>
      <c r="BH45" s="82">
        <f t="shared" si="237"/>
        <v>122.67402106000002</v>
      </c>
      <c r="BI45" s="82">
        <f t="shared" si="237"/>
        <v>162.9943808900002</v>
      </c>
      <c r="BJ45" s="82">
        <f t="shared" si="237"/>
        <v>126.37699171999995</v>
      </c>
      <c r="BK45" s="82">
        <f t="shared" si="237"/>
        <v>240.45073494999983</v>
      </c>
      <c r="BL45" s="82">
        <f t="shared" si="237"/>
        <v>130.62792203000004</v>
      </c>
      <c r="BM45" s="82">
        <f t="shared" si="237"/>
        <v>138.99048687999993</v>
      </c>
      <c r="BN45" s="82">
        <f t="shared" si="237"/>
        <v>180.23429693000003</v>
      </c>
      <c r="BO45" s="82">
        <f t="shared" si="237"/>
        <v>34.57664997000002</v>
      </c>
      <c r="BP45" s="82">
        <f t="shared" si="237"/>
        <v>40.739003019999899</v>
      </c>
      <c r="BQ45" s="82">
        <f t="shared" si="237"/>
        <v>59.574722019999975</v>
      </c>
      <c r="BR45" s="82">
        <f t="shared" si="237"/>
        <v>69.941599060000016</v>
      </c>
      <c r="BS45" s="82">
        <f t="shared" si="237"/>
        <v>56.51437471000019</v>
      </c>
      <c r="BT45" s="82">
        <f t="shared" si="237"/>
        <v>32.424181219999724</v>
      </c>
      <c r="BU45" s="82">
        <f t="shared" si="237"/>
        <v>46.775782360000221</v>
      </c>
      <c r="BV45" s="82">
        <f t="shared" si="237"/>
        <v>38.553382159999742</v>
      </c>
      <c r="BW45" s="82">
        <f t="shared" si="237"/>
        <v>87.833667640000186</v>
      </c>
      <c r="BX45" s="82">
        <f t="shared" si="237"/>
        <v>49.623626176666662</v>
      </c>
      <c r="BY45" s="82">
        <f t="shared" si="237"/>
        <v>57.724403109999997</v>
      </c>
      <c r="BZ45" s="82">
        <f t="shared" si="237"/>
        <v>58.817911190000025</v>
      </c>
      <c r="CA45" s="82">
        <f t="shared" si="237"/>
        <v>98.406835670000021</v>
      </c>
      <c r="CB45" s="82">
        <f t="shared" si="237"/>
        <v>58.656622359999943</v>
      </c>
      <c r="CC45" s="82">
        <f t="shared" si="237"/>
        <v>49.969784079999975</v>
      </c>
      <c r="CD45" s="82">
        <f t="shared" si="237"/>
        <v>65.41846292999989</v>
      </c>
      <c r="CE45" s="82">
        <f t="shared" si="237"/>
        <v>64.121106116666709</v>
      </c>
      <c r="CF45" s="82">
        <f t="shared" si="237"/>
        <v>59.790004556666943</v>
      </c>
      <c r="CG45" s="82">
        <f t="shared" si="237"/>
        <v>71.659269516666257</v>
      </c>
      <c r="CH45" s="82">
        <f t="shared" si="237"/>
        <v>62.069677626666774</v>
      </c>
      <c r="CI45" s="83">
        <f t="shared" si="237"/>
        <v>57.844302276666639</v>
      </c>
    </row>
    <row r="46" spans="1:87">
      <c r="A46" s="172">
        <v>21413</v>
      </c>
      <c r="B46" s="173" t="s">
        <v>135</v>
      </c>
      <c r="C46" s="125">
        <f t="shared" ref="C46:C48" si="238">+SUM(AB46:AM46)</f>
        <v>46.258717889999843</v>
      </c>
      <c r="D46" s="84">
        <f t="shared" ref="D46:D48" si="239">+SUM(AN46:AY46)</f>
        <v>20.340415050000047</v>
      </c>
      <c r="E46" s="84">
        <f t="shared" ref="E46:E48" si="240">+SUM(AZ46:BK46)</f>
        <v>139.71793502999981</v>
      </c>
      <c r="F46" s="84">
        <f t="shared" ref="F46:F48" si="241">+SUM(BL46:BW46)</f>
        <v>189.49357478000002</v>
      </c>
      <c r="G46" s="84">
        <f t="shared" ref="G46:G48" si="242">+SUM(BX46:CI46)</f>
        <v>176.96240098999988</v>
      </c>
      <c r="H46" s="125">
        <f t="shared" ref="H46:H48" si="243">+SUM(AB46:AD46)</f>
        <v>3.9753805599999623</v>
      </c>
      <c r="I46" s="84">
        <f t="shared" ref="I46:I48" si="244">+SUM(AE46:AG46)</f>
        <v>17.819720560000064</v>
      </c>
      <c r="J46" s="84">
        <f t="shared" ref="J46:J48" si="245">+SUM(AH46:AJ46)</f>
        <v>5.2551466500001425</v>
      </c>
      <c r="K46" s="84">
        <f t="shared" ref="K46:K48" si="246">+SUM(AK46:AM46)</f>
        <v>19.208470119999674</v>
      </c>
      <c r="L46" s="84">
        <f t="shared" ref="L46:L48" si="247">+SUM(AN46:AP46)</f>
        <v>4.7598057400000471</v>
      </c>
      <c r="M46" s="84">
        <f t="shared" ref="M46:M48" si="248">+SUM(AQ46:AS46)</f>
        <v>4.2810473899999124</v>
      </c>
      <c r="N46" s="84">
        <f t="shared" ref="N46:N48" si="249">+SUM(AT46:AV46)</f>
        <v>5.5315689399999428</v>
      </c>
      <c r="O46" s="84">
        <f t="shared" ref="O46:O48" si="250">+SUM(AW46:AY46)</f>
        <v>5.7679929800001446</v>
      </c>
      <c r="P46" s="84">
        <f t="shared" ref="P46:P48" si="251">+SUM(AZ46:BB46)</f>
        <v>44.329771889999961</v>
      </c>
      <c r="Q46" s="84">
        <f t="shared" ref="Q46:Q48" si="252">+SUM(BC46:BE46)</f>
        <v>19.574866080000106</v>
      </c>
      <c r="R46" s="84">
        <f t="shared" ref="R46:R48" si="253">+SUM(BF46:BH46)</f>
        <v>15.242398419999745</v>
      </c>
      <c r="S46" s="84">
        <f t="shared" ref="S46:S48" si="254">+SUM(BI46:BK46)</f>
        <v>60.570898639999996</v>
      </c>
      <c r="T46" s="84">
        <f t="shared" ref="T46:T48" si="255">+SUM(BL46:BN46)</f>
        <v>40.78209916000003</v>
      </c>
      <c r="U46" s="84">
        <f t="shared" ref="U46:U48" si="256">+SUM(BO46:BQ46)</f>
        <v>25.854438049999885</v>
      </c>
      <c r="V46" s="84">
        <f t="shared" ref="V46:V48" si="257">+SUM(BR46:BT46)</f>
        <v>67.249441299999944</v>
      </c>
      <c r="W46" s="84">
        <f t="shared" ref="W46:W48" si="258">+SUM(BU46:BW46)</f>
        <v>55.607596270000158</v>
      </c>
      <c r="X46" s="84">
        <f t="shared" ref="X46:X48" si="259">+SUM(BX46:BZ46)</f>
        <v>20.810156170000027</v>
      </c>
      <c r="Y46" s="84">
        <f t="shared" ref="Y46:Y48" si="260">+SUM(CA46:CC46)</f>
        <v>63.050058909999962</v>
      </c>
      <c r="Z46" s="84">
        <f t="shared" ref="Z46:Z48" si="261">+SUM(CD46:CF46)</f>
        <v>45.426735990000225</v>
      </c>
      <c r="AA46" s="84">
        <f t="shared" ref="AA46:AA48" si="262">+SUM(CG46:CI46)</f>
        <v>47.675449919999664</v>
      </c>
      <c r="AB46" s="127">
        <v>0.83599026999999637</v>
      </c>
      <c r="AC46" s="109">
        <v>1.124485940000028</v>
      </c>
      <c r="AD46" s="109">
        <v>2.0149043499999379</v>
      </c>
      <c r="AE46" s="109">
        <v>8.5020281200000909</v>
      </c>
      <c r="AF46" s="109">
        <v>1.5006400400000075</v>
      </c>
      <c r="AG46" s="109">
        <v>7.8170523999999659</v>
      </c>
      <c r="AH46" s="109">
        <v>1.3124645499999588</v>
      </c>
      <c r="AI46" s="109">
        <v>2.7923637700000654</v>
      </c>
      <c r="AJ46" s="109">
        <v>1.1503183300001183</v>
      </c>
      <c r="AK46" s="109">
        <v>8.184795369999847</v>
      </c>
      <c r="AL46" s="109">
        <v>1.762098369999876</v>
      </c>
      <c r="AM46" s="109">
        <v>9.2615763799999513</v>
      </c>
      <c r="AN46" s="109">
        <v>0</v>
      </c>
      <c r="AO46" s="109">
        <v>2.9273453199999722</v>
      </c>
      <c r="AP46" s="109">
        <v>1.8324604200000749</v>
      </c>
      <c r="AQ46" s="109">
        <v>1.5431494099999554</v>
      </c>
      <c r="AR46" s="109">
        <v>1.325854110000023</v>
      </c>
      <c r="AS46" s="109">
        <v>1.412043869999934</v>
      </c>
      <c r="AT46" s="109">
        <v>1.3264396900001429</v>
      </c>
      <c r="AU46" s="109">
        <v>1.8812930099998084</v>
      </c>
      <c r="AV46" s="109">
        <v>2.3238362399999914</v>
      </c>
      <c r="AW46" s="109">
        <v>2.3928994200000488</v>
      </c>
      <c r="AX46" s="109">
        <v>1.640992290000213</v>
      </c>
      <c r="AY46" s="109">
        <v>1.7341012699998828</v>
      </c>
      <c r="AZ46" s="109">
        <v>30.172130949999996</v>
      </c>
      <c r="BA46" s="109">
        <v>12.570503290000033</v>
      </c>
      <c r="BB46" s="109">
        <v>1.5871376499999315</v>
      </c>
      <c r="BC46" s="109">
        <v>2.1341388200000893</v>
      </c>
      <c r="BD46" s="109">
        <v>1.1673968399999239</v>
      </c>
      <c r="BE46" s="109">
        <v>16.273330420000093</v>
      </c>
      <c r="BF46" s="109">
        <v>10.184836720000021</v>
      </c>
      <c r="BG46" s="109">
        <v>3.3789499399997567</v>
      </c>
      <c r="BH46" s="109">
        <v>1.678611759999967</v>
      </c>
      <c r="BI46" s="109">
        <v>42.236722290000216</v>
      </c>
      <c r="BJ46" s="109">
        <v>2.3472417699999824</v>
      </c>
      <c r="BK46" s="109">
        <v>15.986934579999797</v>
      </c>
      <c r="BL46" s="109">
        <v>1.1340300200000115</v>
      </c>
      <c r="BM46" s="109">
        <v>3.3897975499999689</v>
      </c>
      <c r="BN46" s="109">
        <v>36.258271590000049</v>
      </c>
      <c r="BO46" s="109">
        <v>2.6280263400000194</v>
      </c>
      <c r="BP46" s="109">
        <v>1.2528112099998907</v>
      </c>
      <c r="BQ46" s="109">
        <v>21.973600499999975</v>
      </c>
      <c r="BR46" s="109">
        <v>43.605460470000025</v>
      </c>
      <c r="BS46" s="109">
        <v>22.540813440000193</v>
      </c>
      <c r="BT46" s="109">
        <v>1.1031673899997259</v>
      </c>
      <c r="BU46" s="109">
        <v>29.580672930000219</v>
      </c>
      <c r="BV46" s="109">
        <v>1.3942230899997412</v>
      </c>
      <c r="BW46" s="109">
        <v>24.632700250000198</v>
      </c>
      <c r="BX46" s="109">
        <v>0.24550607999999841</v>
      </c>
      <c r="BY46" s="109">
        <v>9.7336488199999991</v>
      </c>
      <c r="BZ46" s="109">
        <v>10.83100127000003</v>
      </c>
      <c r="CA46" s="109">
        <v>50.411767110000028</v>
      </c>
      <c r="CB46" s="109">
        <v>10.662875959999951</v>
      </c>
      <c r="CC46" s="109">
        <v>1.9754158399999824</v>
      </c>
      <c r="CD46" s="109">
        <v>17.427213239999901</v>
      </c>
      <c r="CE46" s="109">
        <v>16.165216220000048</v>
      </c>
      <c r="CF46" s="109">
        <v>11.834306530000276</v>
      </c>
      <c r="CG46" s="109">
        <v>23.684267649999583</v>
      </c>
      <c r="CH46" s="109">
        <v>14.11579866000011</v>
      </c>
      <c r="CI46" s="117">
        <v>9.8753836099999717</v>
      </c>
    </row>
    <row r="47" spans="1:87">
      <c r="A47" s="172">
        <v>21412</v>
      </c>
      <c r="B47" s="173" t="s">
        <v>131</v>
      </c>
      <c r="C47" s="125">
        <f t="shared" si="238"/>
        <v>1115.6831486199999</v>
      </c>
      <c r="D47" s="84">
        <f t="shared" si="239"/>
        <v>1409.5917600099999</v>
      </c>
      <c r="E47" s="84">
        <f t="shared" si="240"/>
        <v>1609.98811714</v>
      </c>
      <c r="F47" s="84">
        <f t="shared" si="241"/>
        <v>727.29249321999987</v>
      </c>
      <c r="G47" s="84">
        <f t="shared" si="242"/>
        <v>577.13960462</v>
      </c>
      <c r="H47" s="125">
        <f t="shared" si="243"/>
        <v>235.49768446214955</v>
      </c>
      <c r="I47" s="84">
        <f t="shared" si="244"/>
        <v>265.49183010160129</v>
      </c>
      <c r="J47" s="84">
        <f t="shared" si="245"/>
        <v>329.97203733848875</v>
      </c>
      <c r="K47" s="84">
        <f t="shared" si="246"/>
        <v>284.72159671776046</v>
      </c>
      <c r="L47" s="84">
        <f t="shared" si="247"/>
        <v>350.67880911999998</v>
      </c>
      <c r="M47" s="84">
        <f t="shared" si="248"/>
        <v>319.13383120000003</v>
      </c>
      <c r="N47" s="84">
        <f t="shared" si="249"/>
        <v>361.65524232999996</v>
      </c>
      <c r="O47" s="84">
        <f t="shared" si="250"/>
        <v>378.12387735999999</v>
      </c>
      <c r="P47" s="84">
        <f t="shared" si="251"/>
        <v>374.64572599000002</v>
      </c>
      <c r="Q47" s="84">
        <f t="shared" si="252"/>
        <v>364.59272252999995</v>
      </c>
      <c r="R47" s="84">
        <f t="shared" si="253"/>
        <v>401.49845970000007</v>
      </c>
      <c r="S47" s="84">
        <f t="shared" si="254"/>
        <v>469.25120891999995</v>
      </c>
      <c r="T47" s="84">
        <f t="shared" si="255"/>
        <v>409.07060667999997</v>
      </c>
      <c r="U47" s="84">
        <f t="shared" si="256"/>
        <v>109.03593696000002</v>
      </c>
      <c r="V47" s="84">
        <f t="shared" si="257"/>
        <v>91.630713689999993</v>
      </c>
      <c r="W47" s="84">
        <f t="shared" si="258"/>
        <v>117.55523589000001</v>
      </c>
      <c r="X47" s="84">
        <f t="shared" si="259"/>
        <v>145.35578430666666</v>
      </c>
      <c r="Y47" s="84">
        <f t="shared" si="260"/>
        <v>143.98318319999998</v>
      </c>
      <c r="Z47" s="84">
        <f t="shared" si="261"/>
        <v>143.9028376133333</v>
      </c>
      <c r="AA47" s="84">
        <f t="shared" si="262"/>
        <v>143.89779949999999</v>
      </c>
      <c r="AB47" s="127">
        <v>73.810376236798149</v>
      </c>
      <c r="AC47" s="109">
        <v>78.268904267688598</v>
      </c>
      <c r="AD47" s="109">
        <v>83.418403957662818</v>
      </c>
      <c r="AE47" s="109">
        <v>82.301534098342088</v>
      </c>
      <c r="AF47" s="109">
        <v>104.69372784537978</v>
      </c>
      <c r="AG47" s="109">
        <v>78.496568157879409</v>
      </c>
      <c r="AH47" s="109">
        <v>104.48763480442811</v>
      </c>
      <c r="AI47" s="109">
        <v>131.05740322748767</v>
      </c>
      <c r="AJ47" s="109">
        <v>94.426999306572938</v>
      </c>
      <c r="AK47" s="109">
        <v>91.46331391879518</v>
      </c>
      <c r="AL47" s="109">
        <v>97.325640810638916</v>
      </c>
      <c r="AM47" s="109">
        <v>95.932641988326338</v>
      </c>
      <c r="AN47" s="109">
        <v>101.88892656</v>
      </c>
      <c r="AO47" s="109">
        <v>132.82871725999999</v>
      </c>
      <c r="AP47" s="109">
        <v>115.9611653</v>
      </c>
      <c r="AQ47" s="109">
        <v>105.46092875000001</v>
      </c>
      <c r="AR47" s="109">
        <v>101.08659516</v>
      </c>
      <c r="AS47" s="109">
        <v>112.58630729000001</v>
      </c>
      <c r="AT47" s="109">
        <v>118.24585047999997</v>
      </c>
      <c r="AU47" s="109">
        <v>113.06737601</v>
      </c>
      <c r="AV47" s="109">
        <v>130.34201584000002</v>
      </c>
      <c r="AW47" s="109">
        <v>104.04788667999999</v>
      </c>
      <c r="AX47" s="109">
        <v>103.14110543000005</v>
      </c>
      <c r="AY47" s="109">
        <v>170.93488524999995</v>
      </c>
      <c r="AZ47" s="109">
        <v>116.76749192</v>
      </c>
      <c r="BA47" s="109">
        <v>118.91842267000001</v>
      </c>
      <c r="BB47" s="109">
        <v>138.95981140000001</v>
      </c>
      <c r="BC47" s="109">
        <v>121.56545127</v>
      </c>
      <c r="BD47" s="109">
        <v>104.98324966</v>
      </c>
      <c r="BE47" s="109">
        <v>138.04402159999998</v>
      </c>
      <c r="BF47" s="109">
        <v>119.68150163999999</v>
      </c>
      <c r="BG47" s="109">
        <v>160.82154875999998</v>
      </c>
      <c r="BH47" s="109">
        <v>120.99540930000005</v>
      </c>
      <c r="BI47" s="109">
        <v>120.75765859999998</v>
      </c>
      <c r="BJ47" s="109">
        <v>124.02974994999997</v>
      </c>
      <c r="BK47" s="109">
        <v>224.46380037000003</v>
      </c>
      <c r="BL47" s="109">
        <v>129.49389201000002</v>
      </c>
      <c r="BM47" s="109">
        <v>135.60068932999997</v>
      </c>
      <c r="BN47" s="109">
        <v>143.97602533999998</v>
      </c>
      <c r="BO47" s="109">
        <v>31.94862363</v>
      </c>
      <c r="BP47" s="109">
        <v>39.486191810000008</v>
      </c>
      <c r="BQ47" s="109">
        <v>37.60112152</v>
      </c>
      <c r="BR47" s="109">
        <v>26.336138589999997</v>
      </c>
      <c r="BS47" s="109">
        <v>33.973561269999998</v>
      </c>
      <c r="BT47" s="109">
        <v>31.321013830000002</v>
      </c>
      <c r="BU47" s="109">
        <v>17.195109429999999</v>
      </c>
      <c r="BV47" s="109">
        <v>37.159159070000001</v>
      </c>
      <c r="BW47" s="109">
        <v>63.200967389999995</v>
      </c>
      <c r="BX47" s="109">
        <v>49.378120096666663</v>
      </c>
      <c r="BY47" s="109">
        <v>47.990754289999998</v>
      </c>
      <c r="BZ47" s="109">
        <v>47.986909919999995</v>
      </c>
      <c r="CA47" s="109">
        <v>47.995068559999993</v>
      </c>
      <c r="CB47" s="109">
        <v>47.993746399999992</v>
      </c>
      <c r="CC47" s="109">
        <v>47.994368239999993</v>
      </c>
      <c r="CD47" s="109">
        <v>47.991249689999997</v>
      </c>
      <c r="CE47" s="109">
        <v>47.955889896666662</v>
      </c>
      <c r="CF47" s="109">
        <v>47.955698026666667</v>
      </c>
      <c r="CG47" s="109">
        <v>47.975001866666666</v>
      </c>
      <c r="CH47" s="109">
        <v>47.953878966666664</v>
      </c>
      <c r="CI47" s="117">
        <v>47.968918666666667</v>
      </c>
    </row>
    <row r="48" spans="1:87">
      <c r="A48" s="172">
        <v>21414</v>
      </c>
      <c r="B48" s="173" t="s">
        <v>138</v>
      </c>
      <c r="C48" s="125">
        <f t="shared" si="238"/>
        <v>0</v>
      </c>
      <c r="D48" s="84">
        <f t="shared" si="239"/>
        <v>0</v>
      </c>
      <c r="E48" s="84">
        <f t="shared" si="240"/>
        <v>0</v>
      </c>
      <c r="F48" s="84">
        <f t="shared" si="241"/>
        <v>0</v>
      </c>
      <c r="G48" s="84">
        <f t="shared" si="242"/>
        <v>0</v>
      </c>
      <c r="H48" s="125">
        <f t="shared" si="243"/>
        <v>0</v>
      </c>
      <c r="I48" s="84">
        <f t="shared" si="244"/>
        <v>0</v>
      </c>
      <c r="J48" s="84">
        <f t="shared" si="245"/>
        <v>0</v>
      </c>
      <c r="K48" s="84">
        <f t="shared" si="246"/>
        <v>0</v>
      </c>
      <c r="L48" s="84">
        <f t="shared" si="247"/>
        <v>0</v>
      </c>
      <c r="M48" s="84">
        <f t="shared" si="248"/>
        <v>0</v>
      </c>
      <c r="N48" s="84">
        <f t="shared" si="249"/>
        <v>0</v>
      </c>
      <c r="O48" s="84">
        <f t="shared" si="250"/>
        <v>0</v>
      </c>
      <c r="P48" s="84">
        <f t="shared" si="251"/>
        <v>0</v>
      </c>
      <c r="Q48" s="84">
        <f t="shared" si="252"/>
        <v>0</v>
      </c>
      <c r="R48" s="84">
        <f t="shared" si="253"/>
        <v>0</v>
      </c>
      <c r="S48" s="84">
        <f t="shared" si="254"/>
        <v>0</v>
      </c>
      <c r="T48" s="84">
        <f t="shared" si="255"/>
        <v>0</v>
      </c>
      <c r="U48" s="84">
        <f t="shared" si="256"/>
        <v>0</v>
      </c>
      <c r="V48" s="84">
        <f t="shared" si="257"/>
        <v>0</v>
      </c>
      <c r="W48" s="84">
        <f t="shared" si="258"/>
        <v>0</v>
      </c>
      <c r="X48" s="84">
        <f t="shared" si="259"/>
        <v>0</v>
      </c>
      <c r="Y48" s="84">
        <f t="shared" si="260"/>
        <v>0</v>
      </c>
      <c r="Z48" s="84">
        <f t="shared" si="261"/>
        <v>0</v>
      </c>
      <c r="AA48" s="84">
        <f t="shared" si="262"/>
        <v>0</v>
      </c>
      <c r="AB48" s="127">
        <v>0</v>
      </c>
      <c r="AC48" s="109">
        <v>0</v>
      </c>
      <c r="AD48" s="109">
        <v>0</v>
      </c>
      <c r="AE48" s="109">
        <v>0</v>
      </c>
      <c r="AF48" s="109">
        <v>0</v>
      </c>
      <c r="AG48" s="109">
        <v>0</v>
      </c>
      <c r="AH48" s="109">
        <v>0</v>
      </c>
      <c r="AI48" s="109">
        <v>0</v>
      </c>
      <c r="AJ48" s="109">
        <v>0</v>
      </c>
      <c r="AK48" s="109">
        <v>0</v>
      </c>
      <c r="AL48" s="109">
        <v>0</v>
      </c>
      <c r="AM48" s="109">
        <v>0</v>
      </c>
      <c r="AN48" s="109">
        <v>0</v>
      </c>
      <c r="AO48" s="109">
        <v>0</v>
      </c>
      <c r="AP48" s="109">
        <v>0</v>
      </c>
      <c r="AQ48" s="109">
        <v>0</v>
      </c>
      <c r="AR48" s="109">
        <v>0</v>
      </c>
      <c r="AS48" s="109">
        <v>0</v>
      </c>
      <c r="AT48" s="109">
        <v>0</v>
      </c>
      <c r="AU48" s="109">
        <v>0</v>
      </c>
      <c r="AV48" s="109">
        <v>0</v>
      </c>
      <c r="AW48" s="109">
        <v>0</v>
      </c>
      <c r="AX48" s="109">
        <v>0</v>
      </c>
      <c r="AY48" s="109">
        <v>0</v>
      </c>
      <c r="AZ48" s="109">
        <v>0</v>
      </c>
      <c r="BA48" s="109">
        <v>0</v>
      </c>
      <c r="BB48" s="109">
        <v>0</v>
      </c>
      <c r="BC48" s="109">
        <v>0</v>
      </c>
      <c r="BD48" s="109">
        <v>0</v>
      </c>
      <c r="BE48" s="109">
        <v>0</v>
      </c>
      <c r="BF48" s="109">
        <v>0</v>
      </c>
      <c r="BG48" s="109">
        <v>0</v>
      </c>
      <c r="BH48" s="109">
        <v>0</v>
      </c>
      <c r="BI48" s="109">
        <v>0</v>
      </c>
      <c r="BJ48" s="109">
        <v>0</v>
      </c>
      <c r="BK48" s="109">
        <v>0</v>
      </c>
      <c r="BL48" s="109">
        <v>0</v>
      </c>
      <c r="BM48" s="109">
        <v>0</v>
      </c>
      <c r="BN48" s="109">
        <v>0</v>
      </c>
      <c r="BO48" s="109">
        <v>0</v>
      </c>
      <c r="BP48" s="109">
        <v>0</v>
      </c>
      <c r="BQ48" s="109">
        <v>0</v>
      </c>
      <c r="BR48" s="109">
        <v>0</v>
      </c>
      <c r="BS48" s="109">
        <v>0</v>
      </c>
      <c r="BT48" s="109">
        <v>0</v>
      </c>
      <c r="BU48" s="109">
        <v>0</v>
      </c>
      <c r="BV48" s="109">
        <v>0</v>
      </c>
      <c r="BW48" s="109">
        <v>0</v>
      </c>
      <c r="BX48" s="109">
        <v>0</v>
      </c>
      <c r="BY48" s="109">
        <v>0</v>
      </c>
      <c r="BZ48" s="109">
        <v>0</v>
      </c>
      <c r="CA48" s="109">
        <v>0</v>
      </c>
      <c r="CB48" s="109">
        <v>0</v>
      </c>
      <c r="CC48" s="109">
        <v>0</v>
      </c>
      <c r="CD48" s="109">
        <v>0</v>
      </c>
      <c r="CE48" s="109">
        <v>0</v>
      </c>
      <c r="CF48" s="109">
        <v>0</v>
      </c>
      <c r="CG48" s="109">
        <v>0</v>
      </c>
      <c r="CH48" s="109">
        <v>0</v>
      </c>
      <c r="CI48" s="117">
        <v>0</v>
      </c>
    </row>
    <row r="49" spans="1:87" s="5" customFormat="1">
      <c r="A49" s="89">
        <v>215</v>
      </c>
      <c r="B49" s="140" t="s">
        <v>27</v>
      </c>
      <c r="C49" s="124">
        <f>+SUM(C50:C52)</f>
        <v>0</v>
      </c>
      <c r="D49" s="82">
        <f t="shared" ref="D49:AA49" si="263">+SUM(D50:D52)</f>
        <v>0</v>
      </c>
      <c r="E49" s="82">
        <f t="shared" si="263"/>
        <v>0</v>
      </c>
      <c r="F49" s="82">
        <f t="shared" si="263"/>
        <v>0</v>
      </c>
      <c r="G49" s="82">
        <f t="shared" si="263"/>
        <v>0</v>
      </c>
      <c r="H49" s="124">
        <f t="shared" si="263"/>
        <v>0</v>
      </c>
      <c r="I49" s="82">
        <f t="shared" si="263"/>
        <v>0</v>
      </c>
      <c r="J49" s="82">
        <f t="shared" si="263"/>
        <v>0</v>
      </c>
      <c r="K49" s="82">
        <f t="shared" si="263"/>
        <v>0</v>
      </c>
      <c r="L49" s="82">
        <f t="shared" si="263"/>
        <v>0</v>
      </c>
      <c r="M49" s="82">
        <f t="shared" si="263"/>
        <v>0</v>
      </c>
      <c r="N49" s="82">
        <f t="shared" si="263"/>
        <v>0</v>
      </c>
      <c r="O49" s="82">
        <f t="shared" si="263"/>
        <v>0</v>
      </c>
      <c r="P49" s="82">
        <f t="shared" si="263"/>
        <v>0</v>
      </c>
      <c r="Q49" s="82">
        <f t="shared" si="263"/>
        <v>0</v>
      </c>
      <c r="R49" s="82">
        <f t="shared" si="263"/>
        <v>0</v>
      </c>
      <c r="S49" s="82">
        <f t="shared" si="263"/>
        <v>0</v>
      </c>
      <c r="T49" s="82">
        <f t="shared" si="263"/>
        <v>0</v>
      </c>
      <c r="U49" s="82">
        <f t="shared" si="263"/>
        <v>0</v>
      </c>
      <c r="V49" s="82">
        <f t="shared" si="263"/>
        <v>0</v>
      </c>
      <c r="W49" s="82">
        <f t="shared" si="263"/>
        <v>0</v>
      </c>
      <c r="X49" s="82">
        <f t="shared" si="263"/>
        <v>0</v>
      </c>
      <c r="Y49" s="82">
        <f t="shared" si="263"/>
        <v>0</v>
      </c>
      <c r="Z49" s="82">
        <f t="shared" si="263"/>
        <v>0</v>
      </c>
      <c r="AA49" s="82">
        <f t="shared" si="263"/>
        <v>0</v>
      </c>
      <c r="AB49" s="124">
        <f>+SUM(AB50:AB52)</f>
        <v>0</v>
      </c>
      <c r="AC49" s="82">
        <f t="shared" ref="AC49:CI49" si="264">+SUM(AC50:AC52)</f>
        <v>0</v>
      </c>
      <c r="AD49" s="82">
        <f t="shared" si="264"/>
        <v>0</v>
      </c>
      <c r="AE49" s="82">
        <f t="shared" si="264"/>
        <v>0</v>
      </c>
      <c r="AF49" s="82">
        <f t="shared" si="264"/>
        <v>0</v>
      </c>
      <c r="AG49" s="82">
        <f t="shared" si="264"/>
        <v>0</v>
      </c>
      <c r="AH49" s="82">
        <f t="shared" si="264"/>
        <v>0</v>
      </c>
      <c r="AI49" s="82">
        <f t="shared" si="264"/>
        <v>0</v>
      </c>
      <c r="AJ49" s="82">
        <f t="shared" si="264"/>
        <v>0</v>
      </c>
      <c r="AK49" s="82">
        <f t="shared" si="264"/>
        <v>0</v>
      </c>
      <c r="AL49" s="82">
        <f t="shared" si="264"/>
        <v>0</v>
      </c>
      <c r="AM49" s="82">
        <f t="shared" si="264"/>
        <v>0</v>
      </c>
      <c r="AN49" s="82">
        <f t="shared" si="264"/>
        <v>0</v>
      </c>
      <c r="AO49" s="82">
        <f t="shared" si="264"/>
        <v>0</v>
      </c>
      <c r="AP49" s="82">
        <f t="shared" si="264"/>
        <v>0</v>
      </c>
      <c r="AQ49" s="82">
        <f t="shared" si="264"/>
        <v>0</v>
      </c>
      <c r="AR49" s="82">
        <f t="shared" si="264"/>
        <v>0</v>
      </c>
      <c r="AS49" s="82">
        <f t="shared" si="264"/>
        <v>0</v>
      </c>
      <c r="AT49" s="82">
        <f t="shared" si="264"/>
        <v>0</v>
      </c>
      <c r="AU49" s="82">
        <f t="shared" si="264"/>
        <v>0</v>
      </c>
      <c r="AV49" s="82">
        <f t="shared" si="264"/>
        <v>0</v>
      </c>
      <c r="AW49" s="82">
        <f t="shared" si="264"/>
        <v>0</v>
      </c>
      <c r="AX49" s="82">
        <f t="shared" si="264"/>
        <v>0</v>
      </c>
      <c r="AY49" s="82">
        <f t="shared" si="264"/>
        <v>0</v>
      </c>
      <c r="AZ49" s="82">
        <f t="shared" si="264"/>
        <v>0</v>
      </c>
      <c r="BA49" s="82">
        <f t="shared" si="264"/>
        <v>0</v>
      </c>
      <c r="BB49" s="82">
        <f t="shared" si="264"/>
        <v>0</v>
      </c>
      <c r="BC49" s="82">
        <f t="shared" si="264"/>
        <v>0</v>
      </c>
      <c r="BD49" s="82">
        <f t="shared" si="264"/>
        <v>0</v>
      </c>
      <c r="BE49" s="82">
        <f t="shared" si="264"/>
        <v>0</v>
      </c>
      <c r="BF49" s="82">
        <f t="shared" si="264"/>
        <v>0</v>
      </c>
      <c r="BG49" s="82">
        <f t="shared" si="264"/>
        <v>0</v>
      </c>
      <c r="BH49" s="82">
        <f t="shared" si="264"/>
        <v>0</v>
      </c>
      <c r="BI49" s="82">
        <f t="shared" si="264"/>
        <v>0</v>
      </c>
      <c r="BJ49" s="82">
        <f t="shared" si="264"/>
        <v>0</v>
      </c>
      <c r="BK49" s="82">
        <f t="shared" si="264"/>
        <v>0</v>
      </c>
      <c r="BL49" s="82">
        <f t="shared" si="264"/>
        <v>0</v>
      </c>
      <c r="BM49" s="82">
        <f t="shared" si="264"/>
        <v>0</v>
      </c>
      <c r="BN49" s="82">
        <f t="shared" si="264"/>
        <v>0</v>
      </c>
      <c r="BO49" s="82">
        <f t="shared" si="264"/>
        <v>0</v>
      </c>
      <c r="BP49" s="82">
        <f t="shared" si="264"/>
        <v>0</v>
      </c>
      <c r="BQ49" s="82">
        <f t="shared" si="264"/>
        <v>0</v>
      </c>
      <c r="BR49" s="82">
        <f t="shared" si="264"/>
        <v>0</v>
      </c>
      <c r="BS49" s="82">
        <f t="shared" si="264"/>
        <v>0</v>
      </c>
      <c r="BT49" s="82">
        <f t="shared" si="264"/>
        <v>0</v>
      </c>
      <c r="BU49" s="82">
        <f t="shared" si="264"/>
        <v>0</v>
      </c>
      <c r="BV49" s="82">
        <f t="shared" si="264"/>
        <v>0</v>
      </c>
      <c r="BW49" s="82">
        <f t="shared" si="264"/>
        <v>0</v>
      </c>
      <c r="BX49" s="82">
        <f t="shared" si="264"/>
        <v>0</v>
      </c>
      <c r="BY49" s="82">
        <f t="shared" si="264"/>
        <v>0</v>
      </c>
      <c r="BZ49" s="82">
        <f t="shared" si="264"/>
        <v>0</v>
      </c>
      <c r="CA49" s="82">
        <f t="shared" si="264"/>
        <v>0</v>
      </c>
      <c r="CB49" s="82">
        <f t="shared" si="264"/>
        <v>0</v>
      </c>
      <c r="CC49" s="82">
        <f t="shared" si="264"/>
        <v>0</v>
      </c>
      <c r="CD49" s="82">
        <f t="shared" si="264"/>
        <v>0</v>
      </c>
      <c r="CE49" s="82">
        <f t="shared" si="264"/>
        <v>0</v>
      </c>
      <c r="CF49" s="82">
        <f t="shared" si="264"/>
        <v>0</v>
      </c>
      <c r="CG49" s="82">
        <f t="shared" si="264"/>
        <v>0</v>
      </c>
      <c r="CH49" s="82">
        <f t="shared" si="264"/>
        <v>0</v>
      </c>
      <c r="CI49" s="83">
        <f t="shared" si="264"/>
        <v>0</v>
      </c>
    </row>
    <row r="50" spans="1:87" hidden="1">
      <c r="A50" s="86">
        <v>2151</v>
      </c>
      <c r="B50" s="88" t="s">
        <v>36</v>
      </c>
      <c r="C50" s="125">
        <f>+SUM(AB50:AM50)</f>
        <v>0</v>
      </c>
      <c r="D50" s="84">
        <f>+SUM(AN50:AY50)</f>
        <v>0</v>
      </c>
      <c r="E50" s="84">
        <f>+SUM(AZ50:BK50)</f>
        <v>0</v>
      </c>
      <c r="F50" s="84">
        <f>+SUM(BL50:BW50)</f>
        <v>0</v>
      </c>
      <c r="G50" s="84">
        <f>+SUM(BX50:CI50)</f>
        <v>0</v>
      </c>
      <c r="H50" s="125">
        <f t="shared" ref="H50:H53" si="265">+SUM(AB50:AD50)</f>
        <v>0</v>
      </c>
      <c r="I50" s="84">
        <f t="shared" ref="I50:I53" si="266">+SUM(AE50:AG50)</f>
        <v>0</v>
      </c>
      <c r="J50" s="84">
        <f t="shared" ref="J50:J53" si="267">+SUM(AH50:AJ50)</f>
        <v>0</v>
      </c>
      <c r="K50" s="84">
        <f t="shared" ref="K50:K53" si="268">+SUM(AK50:AM50)</f>
        <v>0</v>
      </c>
      <c r="L50" s="84">
        <f>+SUM(AN50:AP50)</f>
        <v>0</v>
      </c>
      <c r="M50" s="84">
        <f>+SUM(AQ50:AS50)</f>
        <v>0</v>
      </c>
      <c r="N50" s="84">
        <f>+SUM(AT50:AV50)</f>
        <v>0</v>
      </c>
      <c r="O50" s="84">
        <f>+SUM(AW50:AY50)</f>
        <v>0</v>
      </c>
      <c r="P50" s="84">
        <f>+SUM(AZ50:BB50)</f>
        <v>0</v>
      </c>
      <c r="Q50" s="84">
        <f>+SUM(BC50:BE50)</f>
        <v>0</v>
      </c>
      <c r="R50" s="84">
        <f>+SUM(BF50:BH50)</f>
        <v>0</v>
      </c>
      <c r="S50" s="84">
        <f>+SUM(BI50:BK50)</f>
        <v>0</v>
      </c>
      <c r="T50" s="84">
        <f>+SUM(BL50:BN50)</f>
        <v>0</v>
      </c>
      <c r="U50" s="84">
        <f>+SUM(BO50:BQ50)</f>
        <v>0</v>
      </c>
      <c r="V50" s="84">
        <f>+SUM(BR50:BT50)</f>
        <v>0</v>
      </c>
      <c r="W50" s="84">
        <f>+SUM(BU50:BW50)</f>
        <v>0</v>
      </c>
      <c r="X50" s="84">
        <f>+SUM(BX50:BZ50)</f>
        <v>0</v>
      </c>
      <c r="Y50" s="84">
        <f>+SUM(CA50:CC50)</f>
        <v>0</v>
      </c>
      <c r="Z50" s="84">
        <f>+SUM(CD50:CF50)</f>
        <v>0</v>
      </c>
      <c r="AA50" s="84">
        <f>+SUM(CG50:CI50)</f>
        <v>0</v>
      </c>
      <c r="AB50" s="127">
        <v>0</v>
      </c>
      <c r="AC50" s="109">
        <v>0</v>
      </c>
      <c r="AD50" s="109">
        <v>0</v>
      </c>
      <c r="AE50" s="109">
        <v>0</v>
      </c>
      <c r="AF50" s="109">
        <v>0</v>
      </c>
      <c r="AG50" s="109">
        <v>0</v>
      </c>
      <c r="AH50" s="109">
        <v>0</v>
      </c>
      <c r="AI50" s="109">
        <v>0</v>
      </c>
      <c r="AJ50" s="109">
        <v>0</v>
      </c>
      <c r="AK50" s="109">
        <v>0</v>
      </c>
      <c r="AL50" s="109">
        <v>0</v>
      </c>
      <c r="AM50" s="109">
        <v>0</v>
      </c>
      <c r="AN50" s="109">
        <v>0</v>
      </c>
      <c r="AO50" s="109">
        <v>0</v>
      </c>
      <c r="AP50" s="109">
        <v>0</v>
      </c>
      <c r="AQ50" s="109">
        <v>0</v>
      </c>
      <c r="AR50" s="109">
        <v>0</v>
      </c>
      <c r="AS50" s="109">
        <v>0</v>
      </c>
      <c r="AT50" s="109">
        <v>0</v>
      </c>
      <c r="AU50" s="109">
        <v>0</v>
      </c>
      <c r="AV50" s="109">
        <v>0</v>
      </c>
      <c r="AW50" s="109">
        <v>0</v>
      </c>
      <c r="AX50" s="109">
        <v>0</v>
      </c>
      <c r="AY50" s="109">
        <v>0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0</v>
      </c>
      <c r="BF50" s="109">
        <v>0</v>
      </c>
      <c r="BG50" s="109">
        <v>0</v>
      </c>
      <c r="BH50" s="109">
        <v>0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>
        <v>0</v>
      </c>
      <c r="BS50" s="109">
        <v>0</v>
      </c>
      <c r="BT50" s="109">
        <v>0</v>
      </c>
      <c r="BU50" s="109">
        <v>0</v>
      </c>
      <c r="BV50" s="109">
        <v>0</v>
      </c>
      <c r="BW50" s="109">
        <v>0</v>
      </c>
      <c r="BX50" s="109">
        <v>0</v>
      </c>
      <c r="BY50" s="109">
        <v>0</v>
      </c>
      <c r="BZ50" s="109">
        <v>0</v>
      </c>
      <c r="CA50" s="109">
        <v>0</v>
      </c>
      <c r="CB50" s="109">
        <v>0</v>
      </c>
      <c r="CC50" s="109">
        <v>0</v>
      </c>
      <c r="CD50" s="109">
        <v>0</v>
      </c>
      <c r="CE50" s="109">
        <v>0</v>
      </c>
      <c r="CF50" s="109">
        <v>0</v>
      </c>
      <c r="CG50" s="109">
        <v>0</v>
      </c>
      <c r="CH50" s="109">
        <v>0</v>
      </c>
      <c r="CI50" s="117">
        <v>0</v>
      </c>
    </row>
    <row r="51" spans="1:87" hidden="1">
      <c r="A51" s="86">
        <v>2152</v>
      </c>
      <c r="B51" s="88" t="s">
        <v>37</v>
      </c>
      <c r="C51" s="125">
        <f>+SUM(AB51:AM51)</f>
        <v>0</v>
      </c>
      <c r="D51" s="84">
        <f>+SUM(AN51:AY51)</f>
        <v>0</v>
      </c>
      <c r="E51" s="84">
        <f>+SUM(AZ51:BK51)</f>
        <v>0</v>
      </c>
      <c r="F51" s="84">
        <f>+SUM(BL51:BW51)</f>
        <v>0</v>
      </c>
      <c r="G51" s="84">
        <f>+SUM(BX51:CI51)</f>
        <v>0</v>
      </c>
      <c r="H51" s="125">
        <f t="shared" si="265"/>
        <v>0</v>
      </c>
      <c r="I51" s="84">
        <f t="shared" si="266"/>
        <v>0</v>
      </c>
      <c r="J51" s="84">
        <f t="shared" si="267"/>
        <v>0</v>
      </c>
      <c r="K51" s="84">
        <f t="shared" si="268"/>
        <v>0</v>
      </c>
      <c r="L51" s="84">
        <f>+SUM(AN51:AP51)</f>
        <v>0</v>
      </c>
      <c r="M51" s="84">
        <f>+SUM(AQ51:AS51)</f>
        <v>0</v>
      </c>
      <c r="N51" s="84">
        <f>+SUM(AT51:AV51)</f>
        <v>0</v>
      </c>
      <c r="O51" s="84">
        <f>+SUM(AW51:AY51)</f>
        <v>0</v>
      </c>
      <c r="P51" s="84">
        <f>+SUM(AZ51:BB51)</f>
        <v>0</v>
      </c>
      <c r="Q51" s="84">
        <f>+SUM(BC51:BE51)</f>
        <v>0</v>
      </c>
      <c r="R51" s="84">
        <f>+SUM(BF51:BH51)</f>
        <v>0</v>
      </c>
      <c r="S51" s="84">
        <f>+SUM(BI51:BK51)</f>
        <v>0</v>
      </c>
      <c r="T51" s="84">
        <f>+SUM(BL51:BN51)</f>
        <v>0</v>
      </c>
      <c r="U51" s="84">
        <f>+SUM(BO51:BQ51)</f>
        <v>0</v>
      </c>
      <c r="V51" s="84">
        <f>+SUM(BR51:BT51)</f>
        <v>0</v>
      </c>
      <c r="W51" s="84">
        <f>+SUM(BU51:BW51)</f>
        <v>0</v>
      </c>
      <c r="X51" s="84">
        <f>+SUM(BX51:BZ51)</f>
        <v>0</v>
      </c>
      <c r="Y51" s="84">
        <f>+SUM(CA51:CC51)</f>
        <v>0</v>
      </c>
      <c r="Z51" s="84">
        <f>+SUM(CD51:CF51)</f>
        <v>0</v>
      </c>
      <c r="AA51" s="84">
        <f>+SUM(CG51:CI51)</f>
        <v>0</v>
      </c>
      <c r="AB51" s="127">
        <v>0</v>
      </c>
      <c r="AC51" s="109">
        <v>0</v>
      </c>
      <c r="AD51" s="109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09">
        <v>0</v>
      </c>
      <c r="AK51" s="109">
        <v>0</v>
      </c>
      <c r="AL51" s="109">
        <v>0</v>
      </c>
      <c r="AM51" s="109">
        <v>0</v>
      </c>
      <c r="AN51" s="109">
        <v>0</v>
      </c>
      <c r="AO51" s="109">
        <v>0</v>
      </c>
      <c r="AP51" s="109">
        <v>0</v>
      </c>
      <c r="AQ51" s="109">
        <v>0</v>
      </c>
      <c r="AR51" s="109">
        <v>0</v>
      </c>
      <c r="AS51" s="109">
        <v>0</v>
      </c>
      <c r="AT51" s="109">
        <v>0</v>
      </c>
      <c r="AU51" s="109">
        <v>0</v>
      </c>
      <c r="AV51" s="109">
        <v>0</v>
      </c>
      <c r="AW51" s="109">
        <v>0</v>
      </c>
      <c r="AX51" s="109">
        <v>0</v>
      </c>
      <c r="AY51" s="109">
        <v>0</v>
      </c>
      <c r="AZ51" s="109">
        <v>0</v>
      </c>
      <c r="BA51" s="109">
        <v>0</v>
      </c>
      <c r="BB51" s="109">
        <v>0</v>
      </c>
      <c r="BC51" s="109">
        <v>0</v>
      </c>
      <c r="BD51" s="109">
        <v>0</v>
      </c>
      <c r="BE51" s="109">
        <v>0</v>
      </c>
      <c r="BF51" s="109">
        <v>0</v>
      </c>
      <c r="BG51" s="109">
        <v>0</v>
      </c>
      <c r="BH51" s="109">
        <v>0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0</v>
      </c>
      <c r="BQ51" s="109">
        <v>0</v>
      </c>
      <c r="BR51" s="109">
        <v>0</v>
      </c>
      <c r="BS51" s="109">
        <v>0</v>
      </c>
      <c r="BT51" s="109">
        <v>0</v>
      </c>
      <c r="BU51" s="109">
        <v>0</v>
      </c>
      <c r="BV51" s="109">
        <v>0</v>
      </c>
      <c r="BW51" s="109">
        <v>0</v>
      </c>
      <c r="BX51" s="109">
        <v>0</v>
      </c>
      <c r="BY51" s="109">
        <v>0</v>
      </c>
      <c r="BZ51" s="109">
        <v>0</v>
      </c>
      <c r="CA51" s="109">
        <v>0</v>
      </c>
      <c r="CB51" s="109">
        <v>0</v>
      </c>
      <c r="CC51" s="109">
        <v>0</v>
      </c>
      <c r="CD51" s="109">
        <v>0</v>
      </c>
      <c r="CE51" s="109">
        <v>0</v>
      </c>
      <c r="CF51" s="109">
        <v>0</v>
      </c>
      <c r="CG51" s="109">
        <v>0</v>
      </c>
      <c r="CH51" s="109">
        <v>0</v>
      </c>
      <c r="CI51" s="117">
        <v>0</v>
      </c>
    </row>
    <row r="52" spans="1:87" hidden="1">
      <c r="A52" s="86">
        <v>2153</v>
      </c>
      <c r="B52" s="88" t="s">
        <v>38</v>
      </c>
      <c r="C52" s="125">
        <f>+SUM(AB52:AM52)</f>
        <v>0</v>
      </c>
      <c r="D52" s="84">
        <f>+SUM(AN52:AY52)</f>
        <v>0</v>
      </c>
      <c r="E52" s="84">
        <f>+SUM(AZ52:BK52)</f>
        <v>0</v>
      </c>
      <c r="F52" s="84">
        <f>+SUM(BL52:BW52)</f>
        <v>0</v>
      </c>
      <c r="G52" s="84">
        <f>+SUM(BX52:CI52)</f>
        <v>0</v>
      </c>
      <c r="H52" s="125">
        <f t="shared" si="265"/>
        <v>0</v>
      </c>
      <c r="I52" s="84">
        <f t="shared" si="266"/>
        <v>0</v>
      </c>
      <c r="J52" s="84">
        <f t="shared" si="267"/>
        <v>0</v>
      </c>
      <c r="K52" s="84">
        <f t="shared" si="268"/>
        <v>0</v>
      </c>
      <c r="L52" s="84">
        <f>+SUM(AN52:AP52)</f>
        <v>0</v>
      </c>
      <c r="M52" s="84">
        <f>+SUM(AQ52:AS52)</f>
        <v>0</v>
      </c>
      <c r="N52" s="84">
        <f>+SUM(AT52:AV52)</f>
        <v>0</v>
      </c>
      <c r="O52" s="84">
        <f>+SUM(AW52:AY52)</f>
        <v>0</v>
      </c>
      <c r="P52" s="84">
        <f>+SUM(AZ52:BB52)</f>
        <v>0</v>
      </c>
      <c r="Q52" s="84">
        <f>+SUM(BC52:BE52)</f>
        <v>0</v>
      </c>
      <c r="R52" s="84">
        <f>+SUM(BF52:BH52)</f>
        <v>0</v>
      </c>
      <c r="S52" s="84">
        <f>+SUM(BI52:BK52)</f>
        <v>0</v>
      </c>
      <c r="T52" s="84">
        <f>+SUM(BL52:BN52)</f>
        <v>0</v>
      </c>
      <c r="U52" s="84">
        <f>+SUM(BO52:BQ52)</f>
        <v>0</v>
      </c>
      <c r="V52" s="84">
        <f>+SUM(BR52:BT52)</f>
        <v>0</v>
      </c>
      <c r="W52" s="84">
        <f>+SUM(BU52:BW52)</f>
        <v>0</v>
      </c>
      <c r="X52" s="84">
        <f>+SUM(BX52:BZ52)</f>
        <v>0</v>
      </c>
      <c r="Y52" s="84">
        <f>+SUM(CA52:CC52)</f>
        <v>0</v>
      </c>
      <c r="Z52" s="84">
        <f>+SUM(CD52:CF52)</f>
        <v>0</v>
      </c>
      <c r="AA52" s="84">
        <f>+SUM(CG52:CI52)</f>
        <v>0</v>
      </c>
      <c r="AB52" s="127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09">
        <v>0</v>
      </c>
      <c r="BU52" s="109">
        <v>0</v>
      </c>
      <c r="BV52" s="109">
        <v>0</v>
      </c>
      <c r="BW52" s="109">
        <v>0</v>
      </c>
      <c r="BX52" s="109">
        <v>0</v>
      </c>
      <c r="BY52" s="109">
        <v>0</v>
      </c>
      <c r="BZ52" s="109">
        <v>0</v>
      </c>
      <c r="CA52" s="109">
        <v>0</v>
      </c>
      <c r="CB52" s="109">
        <v>0</v>
      </c>
      <c r="CC52" s="109">
        <v>0</v>
      </c>
      <c r="CD52" s="109">
        <v>0</v>
      </c>
      <c r="CE52" s="109">
        <v>0</v>
      </c>
      <c r="CF52" s="109">
        <v>0</v>
      </c>
      <c r="CG52" s="109">
        <v>0</v>
      </c>
      <c r="CH52" s="109">
        <v>0</v>
      </c>
      <c r="CI52" s="117">
        <v>0</v>
      </c>
    </row>
    <row r="53" spans="1:87" s="5" customFormat="1">
      <c r="A53" s="89">
        <v>216</v>
      </c>
      <c r="B53" s="140" t="s">
        <v>61</v>
      </c>
      <c r="C53" s="202">
        <f>+SUM(AB53:AM53)</f>
        <v>0</v>
      </c>
      <c r="D53" s="203">
        <f>+SUM(AN53:AY53)</f>
        <v>0</v>
      </c>
      <c r="E53" s="203">
        <f>+SUM(AZ53:BK53)</f>
        <v>0</v>
      </c>
      <c r="F53" s="203">
        <f>+SUM(BL53:BW53)</f>
        <v>0</v>
      </c>
      <c r="G53" s="203">
        <f>+SUM(BX53:CI53)</f>
        <v>0</v>
      </c>
      <c r="H53" s="202">
        <f t="shared" si="265"/>
        <v>0</v>
      </c>
      <c r="I53" s="203">
        <f t="shared" si="266"/>
        <v>0</v>
      </c>
      <c r="J53" s="203">
        <f t="shared" si="267"/>
        <v>0</v>
      </c>
      <c r="K53" s="203">
        <f t="shared" si="268"/>
        <v>0</v>
      </c>
      <c r="L53" s="203">
        <f>+SUM(AN53:AP53)</f>
        <v>0</v>
      </c>
      <c r="M53" s="203">
        <f>+SUM(AQ53:AS53)</f>
        <v>0</v>
      </c>
      <c r="N53" s="203">
        <f>+SUM(AT53:AV53)</f>
        <v>0</v>
      </c>
      <c r="O53" s="203">
        <f>+SUM(AW53:AY53)</f>
        <v>0</v>
      </c>
      <c r="P53" s="203">
        <f>+SUM(AZ53:BB53)</f>
        <v>0</v>
      </c>
      <c r="Q53" s="203">
        <f>+SUM(BC53:BE53)</f>
        <v>0</v>
      </c>
      <c r="R53" s="203">
        <f>+SUM(BF53:BH53)</f>
        <v>0</v>
      </c>
      <c r="S53" s="203">
        <f>+SUM(BI53:BK53)</f>
        <v>0</v>
      </c>
      <c r="T53" s="203">
        <f>+SUM(BL53:BN53)</f>
        <v>0</v>
      </c>
      <c r="U53" s="203">
        <f>+SUM(BO53:BQ53)</f>
        <v>0</v>
      </c>
      <c r="V53" s="203">
        <f>+SUM(BR53:BT53)</f>
        <v>0</v>
      </c>
      <c r="W53" s="203">
        <f>+SUM(BU53:BW53)</f>
        <v>0</v>
      </c>
      <c r="X53" s="203">
        <f>+SUM(BX53:BZ53)</f>
        <v>0</v>
      </c>
      <c r="Y53" s="203">
        <f>+SUM(CA53:CC53)</f>
        <v>0</v>
      </c>
      <c r="Z53" s="203">
        <f>+SUM(CD53:CF53)</f>
        <v>0</v>
      </c>
      <c r="AA53" s="203">
        <f>+SUM(CG53:CI53)</f>
        <v>0</v>
      </c>
      <c r="AB53" s="124">
        <v>0</v>
      </c>
      <c r="AC53" s="82">
        <v>0</v>
      </c>
      <c r="AD53" s="82">
        <v>0</v>
      </c>
      <c r="AE53" s="82">
        <v>0</v>
      </c>
      <c r="AF53" s="82">
        <v>0</v>
      </c>
      <c r="AG53" s="82">
        <v>0</v>
      </c>
      <c r="AH53" s="82">
        <v>0</v>
      </c>
      <c r="AI53" s="82">
        <v>0</v>
      </c>
      <c r="AJ53" s="82">
        <v>0</v>
      </c>
      <c r="AK53" s="82">
        <v>0</v>
      </c>
      <c r="AL53" s="82">
        <v>0</v>
      </c>
      <c r="AM53" s="82">
        <v>0</v>
      </c>
      <c r="AN53" s="82">
        <v>0</v>
      </c>
      <c r="AO53" s="82">
        <v>0</v>
      </c>
      <c r="AP53" s="82">
        <v>0</v>
      </c>
      <c r="AQ53" s="82">
        <v>0</v>
      </c>
      <c r="AR53" s="82">
        <v>0</v>
      </c>
      <c r="AS53" s="82">
        <v>0</v>
      </c>
      <c r="AT53" s="82">
        <v>0</v>
      </c>
      <c r="AU53" s="82">
        <v>0</v>
      </c>
      <c r="AV53" s="82">
        <v>0</v>
      </c>
      <c r="AW53" s="82">
        <v>0</v>
      </c>
      <c r="AX53" s="82">
        <v>0</v>
      </c>
      <c r="AY53" s="82">
        <v>0</v>
      </c>
      <c r="AZ53" s="82">
        <v>0</v>
      </c>
      <c r="BA53" s="82">
        <v>0</v>
      </c>
      <c r="BB53" s="82">
        <v>0</v>
      </c>
      <c r="BC53" s="82">
        <v>0</v>
      </c>
      <c r="BD53" s="82">
        <v>0</v>
      </c>
      <c r="BE53" s="82">
        <v>0</v>
      </c>
      <c r="BF53" s="82">
        <v>0</v>
      </c>
      <c r="BG53" s="82">
        <v>0</v>
      </c>
      <c r="BH53" s="82">
        <v>0</v>
      </c>
      <c r="BI53" s="82">
        <v>0</v>
      </c>
      <c r="BJ53" s="82">
        <v>0</v>
      </c>
      <c r="BK53" s="82">
        <v>0</v>
      </c>
      <c r="BL53" s="82">
        <v>0</v>
      </c>
      <c r="BM53" s="82">
        <v>0</v>
      </c>
      <c r="BN53" s="82">
        <v>0</v>
      </c>
      <c r="BO53" s="82">
        <v>0</v>
      </c>
      <c r="BP53" s="82">
        <v>0</v>
      </c>
      <c r="BQ53" s="82">
        <v>0</v>
      </c>
      <c r="BR53" s="82">
        <v>0</v>
      </c>
      <c r="BS53" s="82">
        <v>0</v>
      </c>
      <c r="BT53" s="82">
        <v>0</v>
      </c>
      <c r="BU53" s="82">
        <v>0</v>
      </c>
      <c r="BV53" s="82">
        <v>0</v>
      </c>
      <c r="BW53" s="82">
        <v>0</v>
      </c>
      <c r="BX53" s="82">
        <v>0</v>
      </c>
      <c r="BY53" s="82">
        <v>0</v>
      </c>
      <c r="BZ53" s="82">
        <v>0</v>
      </c>
      <c r="CA53" s="82">
        <v>0</v>
      </c>
      <c r="CB53" s="82">
        <v>0</v>
      </c>
      <c r="CC53" s="82">
        <v>0</v>
      </c>
      <c r="CD53" s="82">
        <v>0</v>
      </c>
      <c r="CE53" s="82">
        <v>0</v>
      </c>
      <c r="CF53" s="82">
        <v>0</v>
      </c>
      <c r="CG53" s="82">
        <v>0</v>
      </c>
      <c r="CH53" s="82">
        <v>0</v>
      </c>
      <c r="CI53" s="83">
        <v>0</v>
      </c>
    </row>
    <row r="54" spans="1:87">
      <c r="A54" s="86"/>
      <c r="B54" s="94"/>
      <c r="C54" s="126"/>
      <c r="H54" s="126"/>
      <c r="AB54" s="126"/>
      <c r="CI54" s="85"/>
    </row>
    <row r="55" spans="1:87">
      <c r="A55" s="86"/>
      <c r="B55" s="94"/>
      <c r="C55" s="126"/>
      <c r="H55" s="126"/>
      <c r="AB55" s="126"/>
      <c r="CI55" s="85"/>
    </row>
    <row r="56" spans="1:87" s="5" customFormat="1">
      <c r="A56" s="89">
        <v>22</v>
      </c>
      <c r="B56" s="5" t="s">
        <v>186</v>
      </c>
      <c r="C56" s="124">
        <f t="shared" ref="C56:AC56" si="269">+C57+C62+C64</f>
        <v>2884.4263605700007</v>
      </c>
      <c r="D56" s="82">
        <f t="shared" si="269"/>
        <v>3229.8801699400001</v>
      </c>
      <c r="E56" s="82">
        <f t="shared" si="269"/>
        <v>3389.4850159200009</v>
      </c>
      <c r="F56" s="82">
        <f t="shared" si="269"/>
        <v>3411.2797367900002</v>
      </c>
      <c r="G56" s="82">
        <f t="shared" si="269"/>
        <v>2936.8013730500006</v>
      </c>
      <c r="H56" s="124">
        <f t="shared" si="269"/>
        <v>738.46391461000007</v>
      </c>
      <c r="I56" s="82">
        <f t="shared" si="269"/>
        <v>694.36848076999991</v>
      </c>
      <c r="J56" s="82">
        <f t="shared" si="269"/>
        <v>700.86356611999963</v>
      </c>
      <c r="K56" s="82">
        <f t="shared" si="269"/>
        <v>750.73039907000111</v>
      </c>
      <c r="L56" s="82">
        <f t="shared" si="269"/>
        <v>722.76748696999982</v>
      </c>
      <c r="M56" s="82">
        <f t="shared" si="269"/>
        <v>660.71179497000037</v>
      </c>
      <c r="N56" s="82">
        <f t="shared" si="269"/>
        <v>1024.9005050599997</v>
      </c>
      <c r="O56" s="82">
        <f t="shared" si="269"/>
        <v>821.50038294000024</v>
      </c>
      <c r="P56" s="82">
        <f t="shared" si="269"/>
        <v>781.1577169100002</v>
      </c>
      <c r="Q56" s="82">
        <f t="shared" si="269"/>
        <v>788.06283184000006</v>
      </c>
      <c r="R56" s="82">
        <f t="shared" si="269"/>
        <v>914.68407096999977</v>
      </c>
      <c r="S56" s="82">
        <f t="shared" si="269"/>
        <v>905.58039620000091</v>
      </c>
      <c r="T56" s="82">
        <f t="shared" si="269"/>
        <v>713.40476131999992</v>
      </c>
      <c r="U56" s="82">
        <f t="shared" si="269"/>
        <v>970.22673072999999</v>
      </c>
      <c r="V56" s="82">
        <f t="shared" si="269"/>
        <v>510.70943765000038</v>
      </c>
      <c r="W56" s="82">
        <f t="shared" si="269"/>
        <v>1216.93880709</v>
      </c>
      <c r="X56" s="82">
        <f t="shared" si="269"/>
        <v>354.47290558000003</v>
      </c>
      <c r="Y56" s="82">
        <f t="shared" si="269"/>
        <v>730.54216178000001</v>
      </c>
      <c r="Z56" s="82">
        <f t="shared" si="269"/>
        <v>963.25186785999904</v>
      </c>
      <c r="AA56" s="82">
        <f t="shared" si="269"/>
        <v>888.53443783000148</v>
      </c>
      <c r="AB56" s="124">
        <f t="shared" si="269"/>
        <v>231.14124236999999</v>
      </c>
      <c r="AC56" s="82">
        <f t="shared" si="269"/>
        <v>224.18216135000006</v>
      </c>
      <c r="AD56" s="82">
        <f t="shared" ref="AD56:CI56" si="270">+AD57+AD62+AD64</f>
        <v>283.14051089000003</v>
      </c>
      <c r="AE56" s="82">
        <f t="shared" si="270"/>
        <v>240.45057030999976</v>
      </c>
      <c r="AF56" s="82">
        <f t="shared" si="270"/>
        <v>229.3539892</v>
      </c>
      <c r="AG56" s="82">
        <f t="shared" si="270"/>
        <v>224.56392126000014</v>
      </c>
      <c r="AH56" s="82">
        <f t="shared" si="270"/>
        <v>220.32529919000035</v>
      </c>
      <c r="AI56" s="82">
        <f t="shared" si="270"/>
        <v>247.23219692999965</v>
      </c>
      <c r="AJ56" s="82">
        <f t="shared" si="270"/>
        <v>233.30606999999964</v>
      </c>
      <c r="AK56" s="82">
        <f t="shared" si="270"/>
        <v>244.66234845000099</v>
      </c>
      <c r="AL56" s="82">
        <f t="shared" si="270"/>
        <v>238.6876840599989</v>
      </c>
      <c r="AM56" s="82">
        <f t="shared" si="270"/>
        <v>267.38036656000122</v>
      </c>
      <c r="AN56" s="82">
        <f t="shared" si="270"/>
        <v>244.15649097000002</v>
      </c>
      <c r="AO56" s="82">
        <f t="shared" si="270"/>
        <v>229.44949819000001</v>
      </c>
      <c r="AP56" s="82">
        <f t="shared" si="270"/>
        <v>249.16149780999979</v>
      </c>
      <c r="AQ56" s="82">
        <f t="shared" si="270"/>
        <v>198.32703882000033</v>
      </c>
      <c r="AR56" s="82">
        <f t="shared" si="270"/>
        <v>224.46101542999975</v>
      </c>
      <c r="AS56" s="82">
        <f t="shared" si="270"/>
        <v>237.9237407200003</v>
      </c>
      <c r="AT56" s="82">
        <f t="shared" si="270"/>
        <v>238.73665132999963</v>
      </c>
      <c r="AU56" s="82">
        <f t="shared" si="270"/>
        <v>321.6383195100002</v>
      </c>
      <c r="AV56" s="82">
        <f t="shared" si="270"/>
        <v>464.52553421999983</v>
      </c>
      <c r="AW56" s="82">
        <f t="shared" si="270"/>
        <v>248.34225015999937</v>
      </c>
      <c r="AX56" s="82">
        <f t="shared" si="270"/>
        <v>258.68555908000098</v>
      </c>
      <c r="AY56" s="82">
        <f t="shared" si="270"/>
        <v>314.47257369999988</v>
      </c>
      <c r="AZ56" s="82">
        <f t="shared" si="270"/>
        <v>281.65196596000004</v>
      </c>
      <c r="BA56" s="82">
        <f t="shared" si="270"/>
        <v>244.98362053999989</v>
      </c>
      <c r="BB56" s="82">
        <f t="shared" si="270"/>
        <v>254.52213041000027</v>
      </c>
      <c r="BC56" s="82">
        <f t="shared" si="270"/>
        <v>207.78445586999965</v>
      </c>
      <c r="BD56" s="82">
        <f t="shared" si="270"/>
        <v>248.87615391999987</v>
      </c>
      <c r="BE56" s="82">
        <f t="shared" si="270"/>
        <v>331.40222205000055</v>
      </c>
      <c r="BF56" s="82">
        <f t="shared" si="270"/>
        <v>291.82974263999927</v>
      </c>
      <c r="BG56" s="82">
        <f t="shared" si="270"/>
        <v>324.12960575000079</v>
      </c>
      <c r="BH56" s="82">
        <f t="shared" si="270"/>
        <v>298.72472257999971</v>
      </c>
      <c r="BI56" s="82">
        <f t="shared" si="270"/>
        <v>291.54567182000028</v>
      </c>
      <c r="BJ56" s="82">
        <f t="shared" si="270"/>
        <v>284.81520885999998</v>
      </c>
      <c r="BK56" s="82">
        <f t="shared" si="270"/>
        <v>329.21951552000064</v>
      </c>
      <c r="BL56" s="82">
        <f t="shared" si="270"/>
        <v>137.58451693000001</v>
      </c>
      <c r="BM56" s="82">
        <f t="shared" si="270"/>
        <v>362.05354657999999</v>
      </c>
      <c r="BN56" s="82">
        <f t="shared" si="270"/>
        <v>213.76669780999993</v>
      </c>
      <c r="BO56" s="82">
        <f t="shared" si="270"/>
        <v>340.66144253000027</v>
      </c>
      <c r="BP56" s="82">
        <f t="shared" si="270"/>
        <v>321.18787567000004</v>
      </c>
      <c r="BQ56" s="82">
        <f t="shared" si="270"/>
        <v>308.37741252999967</v>
      </c>
      <c r="BR56" s="82">
        <f t="shared" si="270"/>
        <v>324.91055761999974</v>
      </c>
      <c r="BS56" s="82">
        <f t="shared" si="270"/>
        <v>80.81657195000048</v>
      </c>
      <c r="BT56" s="82">
        <f t="shared" si="270"/>
        <v>104.98230808000017</v>
      </c>
      <c r="BU56" s="82">
        <f t="shared" si="270"/>
        <v>297.83631784999989</v>
      </c>
      <c r="BV56" s="82">
        <f t="shared" si="270"/>
        <v>119.95554717999994</v>
      </c>
      <c r="BW56" s="82">
        <f t="shared" si="270"/>
        <v>799.14694206000013</v>
      </c>
      <c r="BX56" s="82">
        <f t="shared" si="270"/>
        <v>69.314867290000009</v>
      </c>
      <c r="BY56" s="82">
        <f t="shared" si="270"/>
        <v>32.043735050000009</v>
      </c>
      <c r="BZ56" s="82">
        <f t="shared" si="270"/>
        <v>253.11430324000003</v>
      </c>
      <c r="CA56" s="82">
        <f t="shared" si="270"/>
        <v>306.03953233999988</v>
      </c>
      <c r="CB56" s="82">
        <f t="shared" si="270"/>
        <v>42.869164040000101</v>
      </c>
      <c r="CC56" s="82">
        <f t="shared" si="270"/>
        <v>381.63346540000009</v>
      </c>
      <c r="CD56" s="82">
        <f t="shared" si="270"/>
        <v>475.78947628000037</v>
      </c>
      <c r="CE56" s="82">
        <f t="shared" si="270"/>
        <v>234.68636192999975</v>
      </c>
      <c r="CF56" s="82">
        <f t="shared" si="270"/>
        <v>252.77602964999892</v>
      </c>
      <c r="CG56" s="82">
        <f t="shared" si="270"/>
        <v>221.67145114000186</v>
      </c>
      <c r="CH56" s="82">
        <f t="shared" si="270"/>
        <v>225.65277698999898</v>
      </c>
      <c r="CI56" s="83">
        <f t="shared" si="270"/>
        <v>441.21020970000063</v>
      </c>
    </row>
    <row r="57" spans="1:87">
      <c r="A57" s="86">
        <v>221</v>
      </c>
      <c r="B57" s="88" t="s">
        <v>24</v>
      </c>
      <c r="C57" s="123">
        <f>+SUM(C58:C61)</f>
        <v>0</v>
      </c>
      <c r="D57" s="79">
        <f t="shared" ref="D57:H57" si="271">+SUM(D58:D61)</f>
        <v>0</v>
      </c>
      <c r="E57" s="79">
        <f t="shared" si="271"/>
        <v>0</v>
      </c>
      <c r="F57" s="79">
        <f t="shared" si="271"/>
        <v>0</v>
      </c>
      <c r="G57" s="79">
        <f t="shared" si="271"/>
        <v>0</v>
      </c>
      <c r="H57" s="123">
        <f t="shared" si="271"/>
        <v>0</v>
      </c>
      <c r="I57" s="79">
        <f t="shared" ref="I57:S57" si="272">+SUM(I58:I61)</f>
        <v>0</v>
      </c>
      <c r="J57" s="79">
        <f t="shared" si="272"/>
        <v>0</v>
      </c>
      <c r="K57" s="79">
        <f t="shared" si="272"/>
        <v>0</v>
      </c>
      <c r="L57" s="79">
        <f t="shared" si="272"/>
        <v>0</v>
      </c>
      <c r="M57" s="79">
        <f t="shared" si="272"/>
        <v>0</v>
      </c>
      <c r="N57" s="79">
        <f t="shared" si="272"/>
        <v>0</v>
      </c>
      <c r="O57" s="79">
        <f t="shared" si="272"/>
        <v>0</v>
      </c>
      <c r="P57" s="79">
        <f t="shared" si="272"/>
        <v>0</v>
      </c>
      <c r="Q57" s="79">
        <f t="shared" si="272"/>
        <v>0</v>
      </c>
      <c r="R57" s="79">
        <f t="shared" si="272"/>
        <v>0</v>
      </c>
      <c r="S57" s="79">
        <f t="shared" si="272"/>
        <v>0</v>
      </c>
      <c r="T57" s="79">
        <f>+SUM(T58:T61)</f>
        <v>0</v>
      </c>
      <c r="U57" s="79">
        <f t="shared" ref="U57:AA57" si="273">+SUM(U58:U61)</f>
        <v>0</v>
      </c>
      <c r="V57" s="79">
        <f t="shared" si="273"/>
        <v>0</v>
      </c>
      <c r="W57" s="79">
        <f t="shared" si="273"/>
        <v>0</v>
      </c>
      <c r="X57" s="79">
        <f t="shared" si="273"/>
        <v>0</v>
      </c>
      <c r="Y57" s="79">
        <f t="shared" si="273"/>
        <v>0</v>
      </c>
      <c r="Z57" s="79">
        <f t="shared" si="273"/>
        <v>0</v>
      </c>
      <c r="AA57" s="79">
        <f t="shared" si="273"/>
        <v>0</v>
      </c>
      <c r="AB57" s="123">
        <f>+SUM(AB58:AB61)</f>
        <v>0</v>
      </c>
      <c r="AC57" s="79">
        <f>+SUM(AC58:AC61)</f>
        <v>0</v>
      </c>
      <c r="AD57" s="79">
        <f t="shared" ref="AD57:CI57" si="274">+SUM(AD58:AD61)</f>
        <v>0</v>
      </c>
      <c r="AE57" s="79">
        <f t="shared" si="274"/>
        <v>0</v>
      </c>
      <c r="AF57" s="79">
        <f t="shared" si="274"/>
        <v>0</v>
      </c>
      <c r="AG57" s="79">
        <f t="shared" si="274"/>
        <v>0</v>
      </c>
      <c r="AH57" s="79">
        <f t="shared" si="274"/>
        <v>0</v>
      </c>
      <c r="AI57" s="79">
        <f t="shared" si="274"/>
        <v>0</v>
      </c>
      <c r="AJ57" s="79">
        <f t="shared" si="274"/>
        <v>0</v>
      </c>
      <c r="AK57" s="79">
        <f t="shared" si="274"/>
        <v>0</v>
      </c>
      <c r="AL57" s="79">
        <f t="shared" si="274"/>
        <v>0</v>
      </c>
      <c r="AM57" s="79">
        <f t="shared" si="274"/>
        <v>0</v>
      </c>
      <c r="AN57" s="79">
        <f t="shared" si="274"/>
        <v>0</v>
      </c>
      <c r="AO57" s="79">
        <f t="shared" si="274"/>
        <v>0</v>
      </c>
      <c r="AP57" s="79">
        <f t="shared" si="274"/>
        <v>0</v>
      </c>
      <c r="AQ57" s="79">
        <f t="shared" si="274"/>
        <v>0</v>
      </c>
      <c r="AR57" s="79">
        <f t="shared" si="274"/>
        <v>0</v>
      </c>
      <c r="AS57" s="79">
        <f t="shared" si="274"/>
        <v>0</v>
      </c>
      <c r="AT57" s="79">
        <f t="shared" si="274"/>
        <v>0</v>
      </c>
      <c r="AU57" s="79">
        <f t="shared" si="274"/>
        <v>0</v>
      </c>
      <c r="AV57" s="79">
        <f t="shared" si="274"/>
        <v>0</v>
      </c>
      <c r="AW57" s="79">
        <f t="shared" si="274"/>
        <v>0</v>
      </c>
      <c r="AX57" s="79">
        <f t="shared" si="274"/>
        <v>0</v>
      </c>
      <c r="AY57" s="79">
        <f t="shared" si="274"/>
        <v>0</v>
      </c>
      <c r="AZ57" s="79">
        <f t="shared" si="274"/>
        <v>0</v>
      </c>
      <c r="BA57" s="79">
        <f t="shared" si="274"/>
        <v>0</v>
      </c>
      <c r="BB57" s="79">
        <f t="shared" si="274"/>
        <v>0</v>
      </c>
      <c r="BC57" s="79">
        <f t="shared" si="274"/>
        <v>0</v>
      </c>
      <c r="BD57" s="79">
        <f t="shared" si="274"/>
        <v>0</v>
      </c>
      <c r="BE57" s="79">
        <f t="shared" si="274"/>
        <v>0</v>
      </c>
      <c r="BF57" s="79">
        <f t="shared" si="274"/>
        <v>0</v>
      </c>
      <c r="BG57" s="79">
        <f t="shared" si="274"/>
        <v>0</v>
      </c>
      <c r="BH57" s="79">
        <f t="shared" si="274"/>
        <v>0</v>
      </c>
      <c r="BI57" s="79">
        <f t="shared" si="274"/>
        <v>0</v>
      </c>
      <c r="BJ57" s="79">
        <f t="shared" si="274"/>
        <v>0</v>
      </c>
      <c r="BK57" s="79">
        <f t="shared" si="274"/>
        <v>0</v>
      </c>
      <c r="BL57" s="79">
        <f t="shared" si="274"/>
        <v>0</v>
      </c>
      <c r="BM57" s="79">
        <f t="shared" si="274"/>
        <v>0</v>
      </c>
      <c r="BN57" s="79">
        <f t="shared" si="274"/>
        <v>0</v>
      </c>
      <c r="BO57" s="79">
        <f t="shared" si="274"/>
        <v>0</v>
      </c>
      <c r="BP57" s="79">
        <f t="shared" si="274"/>
        <v>0</v>
      </c>
      <c r="BQ57" s="79">
        <f t="shared" si="274"/>
        <v>0</v>
      </c>
      <c r="BR57" s="79">
        <f t="shared" si="274"/>
        <v>0</v>
      </c>
      <c r="BS57" s="79">
        <f t="shared" si="274"/>
        <v>0</v>
      </c>
      <c r="BT57" s="79">
        <f t="shared" si="274"/>
        <v>0</v>
      </c>
      <c r="BU57" s="79">
        <f t="shared" si="274"/>
        <v>0</v>
      </c>
      <c r="BV57" s="79">
        <f t="shared" si="274"/>
        <v>0</v>
      </c>
      <c r="BW57" s="79">
        <f t="shared" si="274"/>
        <v>0</v>
      </c>
      <c r="BX57" s="79">
        <f t="shared" si="274"/>
        <v>0</v>
      </c>
      <c r="BY57" s="79">
        <f t="shared" si="274"/>
        <v>0</v>
      </c>
      <c r="BZ57" s="79">
        <f t="shared" si="274"/>
        <v>0</v>
      </c>
      <c r="CA57" s="79">
        <f t="shared" si="274"/>
        <v>0</v>
      </c>
      <c r="CB57" s="79">
        <f t="shared" si="274"/>
        <v>0</v>
      </c>
      <c r="CC57" s="79">
        <f t="shared" si="274"/>
        <v>0</v>
      </c>
      <c r="CD57" s="79">
        <f t="shared" si="274"/>
        <v>0</v>
      </c>
      <c r="CE57" s="79">
        <f t="shared" si="274"/>
        <v>0</v>
      </c>
      <c r="CF57" s="79">
        <f t="shared" si="274"/>
        <v>0</v>
      </c>
      <c r="CG57" s="79">
        <f t="shared" si="274"/>
        <v>0</v>
      </c>
      <c r="CH57" s="79">
        <f t="shared" si="274"/>
        <v>0</v>
      </c>
      <c r="CI57" s="80">
        <f t="shared" si="274"/>
        <v>0</v>
      </c>
    </row>
    <row r="58" spans="1:87" hidden="1">
      <c r="A58" s="86">
        <v>2211</v>
      </c>
      <c r="B58" s="95" t="s">
        <v>62</v>
      </c>
      <c r="C58" s="125">
        <f>+SUM(AB58:AM58)</f>
        <v>0</v>
      </c>
      <c r="D58" s="84">
        <f>+SUM(AN58:AY58)</f>
        <v>0</v>
      </c>
      <c r="E58" s="84">
        <f>+SUM(AZ58:BK58)</f>
        <v>0</v>
      </c>
      <c r="F58" s="84">
        <f>+SUM(BL58:BW58)</f>
        <v>0</v>
      </c>
      <c r="G58" s="84">
        <f>+SUM(BX58:CI58)</f>
        <v>0</v>
      </c>
      <c r="H58" s="125">
        <f t="shared" ref="H58:H62" si="275">+SUM(AB58:AD58)</f>
        <v>0</v>
      </c>
      <c r="I58" s="84">
        <f t="shared" ref="I58:I62" si="276">+SUM(AE58:AG58)</f>
        <v>0</v>
      </c>
      <c r="J58" s="84">
        <f t="shared" ref="J58:J62" si="277">+SUM(AH58:AJ58)</f>
        <v>0</v>
      </c>
      <c r="K58" s="84">
        <f t="shared" ref="K58:K62" si="278">+SUM(AK58:AM58)</f>
        <v>0</v>
      </c>
      <c r="L58" s="84">
        <f t="shared" ref="L58:L62" si="279">+SUM(AN58:AP58)</f>
        <v>0</v>
      </c>
      <c r="M58" s="84">
        <f t="shared" ref="M58:M62" si="280">+SUM(AQ58:AS58)</f>
        <v>0</v>
      </c>
      <c r="N58" s="84">
        <f t="shared" ref="N58:N62" si="281">+SUM(AT58:AV58)</f>
        <v>0</v>
      </c>
      <c r="O58" s="84">
        <f t="shared" ref="O58:O62" si="282">+SUM(AW58:AY58)</f>
        <v>0</v>
      </c>
      <c r="P58" s="84">
        <f t="shared" ref="P58:P62" si="283">+SUM(AZ58:BB58)</f>
        <v>0</v>
      </c>
      <c r="Q58" s="84">
        <f t="shared" ref="Q58:Q62" si="284">+SUM(BC58:BE58)</f>
        <v>0</v>
      </c>
      <c r="R58" s="84">
        <f t="shared" ref="R58:R62" si="285">+SUM(BF58:BH58)</f>
        <v>0</v>
      </c>
      <c r="S58" s="84">
        <f t="shared" ref="S58:S62" si="286">+SUM(BI58:BK58)</f>
        <v>0</v>
      </c>
      <c r="T58" s="84">
        <f t="shared" ref="T58:T62" si="287">+SUM(BL58:BN58)</f>
        <v>0</v>
      </c>
      <c r="U58" s="84">
        <f t="shared" ref="U58:U62" si="288">+SUM(BO58:BQ58)</f>
        <v>0</v>
      </c>
      <c r="V58" s="84">
        <f t="shared" ref="V58:V62" si="289">+SUM(BR58:BT58)</f>
        <v>0</v>
      </c>
      <c r="W58" s="84">
        <f t="shared" ref="W58:W62" si="290">+SUM(BU58:BW58)</f>
        <v>0</v>
      </c>
      <c r="X58" s="84">
        <f t="shared" ref="X58:X62" si="291">+SUM(BX58:BZ58)</f>
        <v>0</v>
      </c>
      <c r="Y58" s="84">
        <f t="shared" ref="Y58:Y62" si="292">+SUM(CA58:CC58)</f>
        <v>0</v>
      </c>
      <c r="Z58" s="84">
        <f t="shared" ref="Z58:Z62" si="293">+SUM(CD58:CF58)</f>
        <v>0</v>
      </c>
      <c r="AA58" s="84">
        <f t="shared" ref="AA58:AA62" si="294">+SUM(CG58:CI58)</f>
        <v>0</v>
      </c>
      <c r="AB58" s="123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  <c r="AO58" s="79">
        <v>0</v>
      </c>
      <c r="AP58" s="79">
        <v>0</v>
      </c>
      <c r="AQ58" s="79">
        <v>0</v>
      </c>
      <c r="AR58" s="79">
        <v>0</v>
      </c>
      <c r="AS58" s="79">
        <v>0</v>
      </c>
      <c r="AT58" s="79">
        <v>0</v>
      </c>
      <c r="AU58" s="79">
        <v>0</v>
      </c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79">
        <v>0</v>
      </c>
      <c r="BM58" s="79">
        <v>0</v>
      </c>
      <c r="BN58" s="79">
        <v>0</v>
      </c>
      <c r="BO58" s="79">
        <v>0</v>
      </c>
      <c r="BP58" s="79">
        <v>0</v>
      </c>
      <c r="BQ58" s="79">
        <v>0</v>
      </c>
      <c r="BR58" s="79">
        <v>0</v>
      </c>
      <c r="BS58" s="79">
        <v>0</v>
      </c>
      <c r="BT58" s="79">
        <v>0</v>
      </c>
      <c r="BU58" s="79">
        <v>0</v>
      </c>
      <c r="BV58" s="79">
        <v>0</v>
      </c>
      <c r="BW58" s="79">
        <v>0</v>
      </c>
      <c r="BX58" s="79">
        <v>0</v>
      </c>
      <c r="BY58" s="79">
        <v>0</v>
      </c>
      <c r="BZ58" s="79">
        <v>0</v>
      </c>
      <c r="CA58" s="79">
        <v>0</v>
      </c>
      <c r="CB58" s="79">
        <v>0</v>
      </c>
      <c r="CC58" s="79">
        <v>0</v>
      </c>
      <c r="CD58" s="79">
        <v>0</v>
      </c>
      <c r="CE58" s="79">
        <v>0</v>
      </c>
      <c r="CF58" s="79">
        <v>0</v>
      </c>
      <c r="CG58" s="79">
        <v>0</v>
      </c>
      <c r="CH58" s="79">
        <v>0</v>
      </c>
      <c r="CI58" s="80">
        <v>0</v>
      </c>
    </row>
    <row r="59" spans="1:87" hidden="1">
      <c r="A59" s="86">
        <v>2212</v>
      </c>
      <c r="B59" s="95" t="s">
        <v>18</v>
      </c>
      <c r="C59" s="125">
        <f t="shared" ref="C59:C61" si="295">+SUM(AB59:AM59)</f>
        <v>0</v>
      </c>
      <c r="D59" s="84">
        <f t="shared" ref="D59:D61" si="296">+SUM(AN59:AY59)</f>
        <v>0</v>
      </c>
      <c r="E59" s="84">
        <f t="shared" ref="E59:E61" si="297">+SUM(AZ59:BK59)</f>
        <v>0</v>
      </c>
      <c r="F59" s="84">
        <f t="shared" ref="F59:F61" si="298">+SUM(BL59:BW59)</f>
        <v>0</v>
      </c>
      <c r="G59" s="84">
        <f t="shared" ref="G59:G61" si="299">+SUM(BX59:CI59)</f>
        <v>0</v>
      </c>
      <c r="H59" s="125">
        <f t="shared" si="275"/>
        <v>0</v>
      </c>
      <c r="I59" s="84">
        <f t="shared" si="276"/>
        <v>0</v>
      </c>
      <c r="J59" s="84">
        <f t="shared" si="277"/>
        <v>0</v>
      </c>
      <c r="K59" s="84">
        <f t="shared" si="278"/>
        <v>0</v>
      </c>
      <c r="L59" s="84">
        <f t="shared" si="279"/>
        <v>0</v>
      </c>
      <c r="M59" s="84">
        <f t="shared" si="280"/>
        <v>0</v>
      </c>
      <c r="N59" s="84">
        <f t="shared" si="281"/>
        <v>0</v>
      </c>
      <c r="O59" s="84">
        <f t="shared" si="282"/>
        <v>0</v>
      </c>
      <c r="P59" s="84">
        <f t="shared" si="283"/>
        <v>0</v>
      </c>
      <c r="Q59" s="84">
        <f t="shared" si="284"/>
        <v>0</v>
      </c>
      <c r="R59" s="84">
        <f t="shared" si="285"/>
        <v>0</v>
      </c>
      <c r="S59" s="84">
        <f t="shared" si="286"/>
        <v>0</v>
      </c>
      <c r="T59" s="84">
        <f t="shared" si="287"/>
        <v>0</v>
      </c>
      <c r="U59" s="84">
        <f t="shared" si="288"/>
        <v>0</v>
      </c>
      <c r="V59" s="84">
        <f t="shared" si="289"/>
        <v>0</v>
      </c>
      <c r="W59" s="84">
        <f t="shared" si="290"/>
        <v>0</v>
      </c>
      <c r="X59" s="84">
        <f t="shared" si="291"/>
        <v>0</v>
      </c>
      <c r="Y59" s="84">
        <f t="shared" si="292"/>
        <v>0</v>
      </c>
      <c r="Z59" s="84">
        <f t="shared" si="293"/>
        <v>0</v>
      </c>
      <c r="AA59" s="84">
        <f t="shared" si="294"/>
        <v>0</v>
      </c>
      <c r="AB59" s="123">
        <v>0</v>
      </c>
      <c r="AC59" s="79">
        <v>0</v>
      </c>
      <c r="AD59" s="79">
        <v>0</v>
      </c>
      <c r="AE59" s="79">
        <v>0</v>
      </c>
      <c r="AF59" s="79">
        <v>0</v>
      </c>
      <c r="AG59" s="79">
        <v>0</v>
      </c>
      <c r="AH59" s="79">
        <v>0</v>
      </c>
      <c r="AI59" s="79">
        <v>0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  <c r="AO59" s="79">
        <v>0</v>
      </c>
      <c r="AP59" s="79">
        <v>0</v>
      </c>
      <c r="AQ59" s="79">
        <v>0</v>
      </c>
      <c r="AR59" s="79">
        <v>0</v>
      </c>
      <c r="AS59" s="79">
        <v>0</v>
      </c>
      <c r="AT59" s="79">
        <v>0</v>
      </c>
      <c r="AU59" s="79">
        <v>0</v>
      </c>
      <c r="AV59" s="79">
        <v>0</v>
      </c>
      <c r="AW59" s="79">
        <v>0</v>
      </c>
      <c r="AX59" s="79">
        <v>0</v>
      </c>
      <c r="AY59" s="79">
        <v>0</v>
      </c>
      <c r="AZ59" s="79">
        <v>0</v>
      </c>
      <c r="BA59" s="79">
        <v>0</v>
      </c>
      <c r="BB59" s="79">
        <v>0</v>
      </c>
      <c r="BC59" s="79">
        <v>0</v>
      </c>
      <c r="BD59" s="79">
        <v>0</v>
      </c>
      <c r="BE59" s="79">
        <v>0</v>
      </c>
      <c r="BF59" s="79">
        <v>0</v>
      </c>
      <c r="BG59" s="79">
        <v>0</v>
      </c>
      <c r="BH59" s="79">
        <v>0</v>
      </c>
      <c r="BI59" s="79">
        <v>0</v>
      </c>
      <c r="BJ59" s="79">
        <v>0</v>
      </c>
      <c r="BK59" s="79">
        <v>0</v>
      </c>
      <c r="BL59" s="79">
        <v>0</v>
      </c>
      <c r="BM59" s="79">
        <v>0</v>
      </c>
      <c r="BN59" s="79">
        <v>0</v>
      </c>
      <c r="BO59" s="79">
        <v>0</v>
      </c>
      <c r="BP59" s="79">
        <v>0</v>
      </c>
      <c r="BQ59" s="79">
        <v>0</v>
      </c>
      <c r="BR59" s="79">
        <v>0</v>
      </c>
      <c r="BS59" s="79">
        <v>0</v>
      </c>
      <c r="BT59" s="79">
        <v>0</v>
      </c>
      <c r="BU59" s="79">
        <v>0</v>
      </c>
      <c r="BV59" s="79">
        <v>0</v>
      </c>
      <c r="BW59" s="79">
        <v>0</v>
      </c>
      <c r="BX59" s="79">
        <v>0</v>
      </c>
      <c r="BY59" s="79">
        <v>0</v>
      </c>
      <c r="BZ59" s="79">
        <v>0</v>
      </c>
      <c r="CA59" s="79">
        <v>0</v>
      </c>
      <c r="CB59" s="79">
        <v>0</v>
      </c>
      <c r="CC59" s="79">
        <v>0</v>
      </c>
      <c r="CD59" s="79">
        <v>0</v>
      </c>
      <c r="CE59" s="79">
        <v>0</v>
      </c>
      <c r="CF59" s="79">
        <v>0</v>
      </c>
      <c r="CG59" s="79">
        <v>0</v>
      </c>
      <c r="CH59" s="79">
        <v>0</v>
      </c>
      <c r="CI59" s="80">
        <v>0</v>
      </c>
    </row>
    <row r="60" spans="1:87" hidden="1">
      <c r="A60" s="86">
        <v>2213</v>
      </c>
      <c r="B60" s="95" t="s">
        <v>63</v>
      </c>
      <c r="C60" s="125">
        <f t="shared" si="295"/>
        <v>0</v>
      </c>
      <c r="D60" s="84">
        <f t="shared" si="296"/>
        <v>0</v>
      </c>
      <c r="E60" s="84">
        <f t="shared" si="297"/>
        <v>0</v>
      </c>
      <c r="F60" s="84">
        <f t="shared" si="298"/>
        <v>0</v>
      </c>
      <c r="G60" s="84">
        <f t="shared" si="299"/>
        <v>0</v>
      </c>
      <c r="H60" s="125">
        <f t="shared" si="275"/>
        <v>0</v>
      </c>
      <c r="I60" s="84">
        <f t="shared" si="276"/>
        <v>0</v>
      </c>
      <c r="J60" s="84">
        <f t="shared" si="277"/>
        <v>0</v>
      </c>
      <c r="K60" s="84">
        <f t="shared" si="278"/>
        <v>0</v>
      </c>
      <c r="L60" s="84">
        <f t="shared" si="279"/>
        <v>0</v>
      </c>
      <c r="M60" s="84">
        <f t="shared" si="280"/>
        <v>0</v>
      </c>
      <c r="N60" s="84">
        <f t="shared" si="281"/>
        <v>0</v>
      </c>
      <c r="O60" s="84">
        <f t="shared" si="282"/>
        <v>0</v>
      </c>
      <c r="P60" s="84">
        <f t="shared" si="283"/>
        <v>0</v>
      </c>
      <c r="Q60" s="84">
        <f t="shared" si="284"/>
        <v>0</v>
      </c>
      <c r="R60" s="84">
        <f t="shared" si="285"/>
        <v>0</v>
      </c>
      <c r="S60" s="84">
        <f t="shared" si="286"/>
        <v>0</v>
      </c>
      <c r="T60" s="84">
        <f t="shared" si="287"/>
        <v>0</v>
      </c>
      <c r="U60" s="84">
        <f t="shared" si="288"/>
        <v>0</v>
      </c>
      <c r="V60" s="84">
        <f t="shared" si="289"/>
        <v>0</v>
      </c>
      <c r="W60" s="84">
        <f t="shared" si="290"/>
        <v>0</v>
      </c>
      <c r="X60" s="84">
        <f t="shared" si="291"/>
        <v>0</v>
      </c>
      <c r="Y60" s="84">
        <f t="shared" si="292"/>
        <v>0</v>
      </c>
      <c r="Z60" s="84">
        <f t="shared" si="293"/>
        <v>0</v>
      </c>
      <c r="AA60" s="84">
        <f t="shared" si="294"/>
        <v>0</v>
      </c>
      <c r="AB60" s="123">
        <v>0</v>
      </c>
      <c r="AC60" s="79">
        <v>0</v>
      </c>
      <c r="AD60" s="79">
        <v>0</v>
      </c>
      <c r="AE60" s="79">
        <v>0</v>
      </c>
      <c r="AF60" s="79">
        <v>0</v>
      </c>
      <c r="AG60" s="79">
        <v>0</v>
      </c>
      <c r="AH60" s="79">
        <v>0</v>
      </c>
      <c r="AI60" s="79">
        <v>0</v>
      </c>
      <c r="AJ60" s="79">
        <v>0</v>
      </c>
      <c r="AK60" s="79">
        <v>0</v>
      </c>
      <c r="AL60" s="79">
        <v>0</v>
      </c>
      <c r="AM60" s="79">
        <v>0</v>
      </c>
      <c r="AN60" s="79">
        <v>0</v>
      </c>
      <c r="AO60" s="79">
        <v>0</v>
      </c>
      <c r="AP60" s="79">
        <v>0</v>
      </c>
      <c r="AQ60" s="79">
        <v>0</v>
      </c>
      <c r="AR60" s="79">
        <v>0</v>
      </c>
      <c r="AS60" s="79">
        <v>0</v>
      </c>
      <c r="AT60" s="79">
        <v>0</v>
      </c>
      <c r="AU60" s="79">
        <v>0</v>
      </c>
      <c r="AV60" s="79">
        <v>0</v>
      </c>
      <c r="AW60" s="79">
        <v>0</v>
      </c>
      <c r="AX60" s="79">
        <v>0</v>
      </c>
      <c r="AY60" s="79">
        <v>0</v>
      </c>
      <c r="AZ60" s="79">
        <v>0</v>
      </c>
      <c r="BA60" s="79">
        <v>0</v>
      </c>
      <c r="BB60" s="79">
        <v>0</v>
      </c>
      <c r="BC60" s="79">
        <v>0</v>
      </c>
      <c r="BD60" s="79">
        <v>0</v>
      </c>
      <c r="BE60" s="79">
        <v>0</v>
      </c>
      <c r="BF60" s="79">
        <v>0</v>
      </c>
      <c r="BG60" s="79">
        <v>0</v>
      </c>
      <c r="BH60" s="79">
        <v>0</v>
      </c>
      <c r="BI60" s="79">
        <v>0</v>
      </c>
      <c r="BJ60" s="79">
        <v>0</v>
      </c>
      <c r="BK60" s="79">
        <v>0</v>
      </c>
      <c r="BL60" s="79">
        <v>0</v>
      </c>
      <c r="BM60" s="79">
        <v>0</v>
      </c>
      <c r="BN60" s="79">
        <v>0</v>
      </c>
      <c r="BO60" s="79">
        <v>0</v>
      </c>
      <c r="BP60" s="79">
        <v>0</v>
      </c>
      <c r="BQ60" s="79">
        <v>0</v>
      </c>
      <c r="BR60" s="79">
        <v>0</v>
      </c>
      <c r="BS60" s="79">
        <v>0</v>
      </c>
      <c r="BT60" s="79">
        <v>0</v>
      </c>
      <c r="BU60" s="79">
        <v>0</v>
      </c>
      <c r="BV60" s="79">
        <v>0</v>
      </c>
      <c r="BW60" s="79">
        <v>0</v>
      </c>
      <c r="BX60" s="79">
        <v>0</v>
      </c>
      <c r="BY60" s="79">
        <v>0</v>
      </c>
      <c r="BZ60" s="79">
        <v>0</v>
      </c>
      <c r="CA60" s="79">
        <v>0</v>
      </c>
      <c r="CB60" s="79">
        <v>0</v>
      </c>
      <c r="CC60" s="79">
        <v>0</v>
      </c>
      <c r="CD60" s="79">
        <v>0</v>
      </c>
      <c r="CE60" s="79">
        <v>0</v>
      </c>
      <c r="CF60" s="79">
        <v>0</v>
      </c>
      <c r="CG60" s="79">
        <v>0</v>
      </c>
      <c r="CH60" s="79">
        <v>0</v>
      </c>
      <c r="CI60" s="80">
        <v>0</v>
      </c>
    </row>
    <row r="61" spans="1:87" hidden="1">
      <c r="A61" s="86">
        <v>2214</v>
      </c>
      <c r="B61" s="95" t="s">
        <v>64</v>
      </c>
      <c r="C61" s="125">
        <f t="shared" si="295"/>
        <v>0</v>
      </c>
      <c r="D61" s="84">
        <f t="shared" si="296"/>
        <v>0</v>
      </c>
      <c r="E61" s="84">
        <f t="shared" si="297"/>
        <v>0</v>
      </c>
      <c r="F61" s="84">
        <f t="shared" si="298"/>
        <v>0</v>
      </c>
      <c r="G61" s="84">
        <f t="shared" si="299"/>
        <v>0</v>
      </c>
      <c r="H61" s="125">
        <f t="shared" si="275"/>
        <v>0</v>
      </c>
      <c r="I61" s="84">
        <f t="shared" si="276"/>
        <v>0</v>
      </c>
      <c r="J61" s="84">
        <f t="shared" si="277"/>
        <v>0</v>
      </c>
      <c r="K61" s="84">
        <f t="shared" si="278"/>
        <v>0</v>
      </c>
      <c r="L61" s="84">
        <f t="shared" si="279"/>
        <v>0</v>
      </c>
      <c r="M61" s="84">
        <f t="shared" si="280"/>
        <v>0</v>
      </c>
      <c r="N61" s="84">
        <f t="shared" si="281"/>
        <v>0</v>
      </c>
      <c r="O61" s="84">
        <f t="shared" si="282"/>
        <v>0</v>
      </c>
      <c r="P61" s="84">
        <f t="shared" si="283"/>
        <v>0</v>
      </c>
      <c r="Q61" s="84">
        <f t="shared" si="284"/>
        <v>0</v>
      </c>
      <c r="R61" s="84">
        <f t="shared" si="285"/>
        <v>0</v>
      </c>
      <c r="S61" s="84">
        <f t="shared" si="286"/>
        <v>0</v>
      </c>
      <c r="T61" s="84">
        <f t="shared" si="287"/>
        <v>0</v>
      </c>
      <c r="U61" s="84">
        <f t="shared" si="288"/>
        <v>0</v>
      </c>
      <c r="V61" s="84">
        <f t="shared" si="289"/>
        <v>0</v>
      </c>
      <c r="W61" s="84">
        <f t="shared" si="290"/>
        <v>0</v>
      </c>
      <c r="X61" s="84">
        <f t="shared" si="291"/>
        <v>0</v>
      </c>
      <c r="Y61" s="84">
        <f t="shared" si="292"/>
        <v>0</v>
      </c>
      <c r="Z61" s="84">
        <f t="shared" si="293"/>
        <v>0</v>
      </c>
      <c r="AA61" s="84">
        <f t="shared" si="294"/>
        <v>0</v>
      </c>
      <c r="AB61" s="123">
        <v>0</v>
      </c>
      <c r="AC61" s="79">
        <v>0</v>
      </c>
      <c r="AD61" s="79">
        <v>0</v>
      </c>
      <c r="AE61" s="79">
        <v>0</v>
      </c>
      <c r="AF61" s="79">
        <v>0</v>
      </c>
      <c r="AG61" s="79">
        <v>0</v>
      </c>
      <c r="AH61" s="79">
        <v>0</v>
      </c>
      <c r="AI61" s="79">
        <v>0</v>
      </c>
      <c r="AJ61" s="79">
        <v>0</v>
      </c>
      <c r="AK61" s="79">
        <v>0</v>
      </c>
      <c r="AL61" s="79">
        <v>0</v>
      </c>
      <c r="AM61" s="79">
        <v>0</v>
      </c>
      <c r="AN61" s="79">
        <v>0</v>
      </c>
      <c r="AO61" s="79">
        <v>0</v>
      </c>
      <c r="AP61" s="79">
        <v>0</v>
      </c>
      <c r="AQ61" s="79">
        <v>0</v>
      </c>
      <c r="AR61" s="79">
        <v>0</v>
      </c>
      <c r="AS61" s="79">
        <v>0</v>
      </c>
      <c r="AT61" s="79">
        <v>0</v>
      </c>
      <c r="AU61" s="79">
        <v>0</v>
      </c>
      <c r="AV61" s="79">
        <v>0</v>
      </c>
      <c r="AW61" s="79">
        <v>0</v>
      </c>
      <c r="AX61" s="79">
        <v>0</v>
      </c>
      <c r="AY61" s="79">
        <v>0</v>
      </c>
      <c r="AZ61" s="79">
        <v>0</v>
      </c>
      <c r="BA61" s="79">
        <v>0</v>
      </c>
      <c r="BB61" s="79">
        <v>0</v>
      </c>
      <c r="BC61" s="79">
        <v>0</v>
      </c>
      <c r="BD61" s="79">
        <v>0</v>
      </c>
      <c r="BE61" s="79">
        <v>0</v>
      </c>
      <c r="BF61" s="79">
        <v>0</v>
      </c>
      <c r="BG61" s="79">
        <v>0</v>
      </c>
      <c r="BH61" s="79">
        <v>0</v>
      </c>
      <c r="BI61" s="79">
        <v>0</v>
      </c>
      <c r="BJ61" s="79">
        <v>0</v>
      </c>
      <c r="BK61" s="79">
        <v>0</v>
      </c>
      <c r="BL61" s="79">
        <v>0</v>
      </c>
      <c r="BM61" s="79">
        <v>0</v>
      </c>
      <c r="BN61" s="79">
        <v>0</v>
      </c>
      <c r="BO61" s="79">
        <v>0</v>
      </c>
      <c r="BP61" s="79">
        <v>0</v>
      </c>
      <c r="BQ61" s="79">
        <v>0</v>
      </c>
      <c r="BR61" s="79">
        <v>0</v>
      </c>
      <c r="BS61" s="79">
        <v>0</v>
      </c>
      <c r="BT61" s="79">
        <v>0</v>
      </c>
      <c r="BU61" s="79">
        <v>0</v>
      </c>
      <c r="BV61" s="79">
        <v>0</v>
      </c>
      <c r="BW61" s="79">
        <v>0</v>
      </c>
      <c r="BX61" s="79">
        <v>0</v>
      </c>
      <c r="BY61" s="79">
        <v>0</v>
      </c>
      <c r="BZ61" s="79">
        <v>0</v>
      </c>
      <c r="CA61" s="79">
        <v>0</v>
      </c>
      <c r="CB61" s="79">
        <v>0</v>
      </c>
      <c r="CC61" s="79">
        <v>0</v>
      </c>
      <c r="CD61" s="79">
        <v>0</v>
      </c>
      <c r="CE61" s="79">
        <v>0</v>
      </c>
      <c r="CF61" s="79">
        <v>0</v>
      </c>
      <c r="CG61" s="79">
        <v>0</v>
      </c>
      <c r="CH61" s="79">
        <v>0</v>
      </c>
      <c r="CI61" s="80">
        <v>0</v>
      </c>
    </row>
    <row r="62" spans="1:87">
      <c r="A62" s="86">
        <v>222</v>
      </c>
      <c r="B62" s="88" t="s">
        <v>25</v>
      </c>
      <c r="C62" s="125">
        <f>+SUM(AB62:AM62)</f>
        <v>2884.4263605700007</v>
      </c>
      <c r="D62" s="84">
        <f>+SUM(AN62:AY62)</f>
        <v>3229.8801699400001</v>
      </c>
      <c r="E62" s="84">
        <f>+SUM(AZ62:BK62)</f>
        <v>3389.4850159200009</v>
      </c>
      <c r="F62" s="84">
        <f>+SUM(BL62:BW62)</f>
        <v>3411.2797367900002</v>
      </c>
      <c r="G62" s="84">
        <f>+SUM(BX62:CI62)</f>
        <v>2936.8013730500006</v>
      </c>
      <c r="H62" s="125">
        <f t="shared" si="275"/>
        <v>738.46391461000007</v>
      </c>
      <c r="I62" s="84">
        <f t="shared" si="276"/>
        <v>694.36848076999991</v>
      </c>
      <c r="J62" s="84">
        <f t="shared" si="277"/>
        <v>700.86356611999963</v>
      </c>
      <c r="K62" s="84">
        <f t="shared" si="278"/>
        <v>750.73039907000111</v>
      </c>
      <c r="L62" s="84">
        <f t="shared" si="279"/>
        <v>722.76748696999982</v>
      </c>
      <c r="M62" s="84">
        <f t="shared" si="280"/>
        <v>660.71179497000037</v>
      </c>
      <c r="N62" s="84">
        <f t="shared" si="281"/>
        <v>1024.9005050599997</v>
      </c>
      <c r="O62" s="84">
        <f t="shared" si="282"/>
        <v>821.50038294000024</v>
      </c>
      <c r="P62" s="84">
        <f t="shared" si="283"/>
        <v>781.1577169100002</v>
      </c>
      <c r="Q62" s="84">
        <f t="shared" si="284"/>
        <v>788.06283184000006</v>
      </c>
      <c r="R62" s="84">
        <f t="shared" si="285"/>
        <v>914.68407096999977</v>
      </c>
      <c r="S62" s="84">
        <f t="shared" si="286"/>
        <v>905.58039620000091</v>
      </c>
      <c r="T62" s="84">
        <f t="shared" si="287"/>
        <v>713.40476131999992</v>
      </c>
      <c r="U62" s="84">
        <f t="shared" si="288"/>
        <v>970.22673072999999</v>
      </c>
      <c r="V62" s="84">
        <f t="shared" si="289"/>
        <v>510.70943765000038</v>
      </c>
      <c r="W62" s="84">
        <f t="shared" si="290"/>
        <v>1216.93880709</v>
      </c>
      <c r="X62" s="84">
        <f t="shared" si="291"/>
        <v>354.47290558000003</v>
      </c>
      <c r="Y62" s="84">
        <f t="shared" si="292"/>
        <v>730.54216178000001</v>
      </c>
      <c r="Z62" s="84">
        <f t="shared" si="293"/>
        <v>963.25186785999904</v>
      </c>
      <c r="AA62" s="84">
        <f t="shared" si="294"/>
        <v>888.53443783000148</v>
      </c>
      <c r="AB62" s="123">
        <f>+AB63</f>
        <v>231.14124236999999</v>
      </c>
      <c r="AC62" s="79">
        <f>+AC63</f>
        <v>224.18216135000006</v>
      </c>
      <c r="AD62" s="79">
        <f t="shared" ref="AD62:CI62" si="300">+AD63</f>
        <v>283.14051089000003</v>
      </c>
      <c r="AE62" s="79">
        <f t="shared" si="300"/>
        <v>240.45057030999976</v>
      </c>
      <c r="AF62" s="79">
        <f t="shared" si="300"/>
        <v>229.3539892</v>
      </c>
      <c r="AG62" s="79">
        <f t="shared" si="300"/>
        <v>224.56392126000014</v>
      </c>
      <c r="AH62" s="79">
        <f t="shared" si="300"/>
        <v>220.32529919000035</v>
      </c>
      <c r="AI62" s="79">
        <f t="shared" si="300"/>
        <v>247.23219692999965</v>
      </c>
      <c r="AJ62" s="79">
        <f t="shared" si="300"/>
        <v>233.30606999999964</v>
      </c>
      <c r="AK62" s="79">
        <f t="shared" si="300"/>
        <v>244.66234845000099</v>
      </c>
      <c r="AL62" s="79">
        <f t="shared" si="300"/>
        <v>238.6876840599989</v>
      </c>
      <c r="AM62" s="79">
        <f t="shared" si="300"/>
        <v>267.38036656000122</v>
      </c>
      <c r="AN62" s="79">
        <f t="shared" si="300"/>
        <v>244.15649097000002</v>
      </c>
      <c r="AO62" s="79">
        <f t="shared" si="300"/>
        <v>229.44949819000001</v>
      </c>
      <c r="AP62" s="79">
        <f t="shared" si="300"/>
        <v>249.16149780999979</v>
      </c>
      <c r="AQ62" s="79">
        <f t="shared" si="300"/>
        <v>198.32703882000033</v>
      </c>
      <c r="AR62" s="79">
        <f t="shared" si="300"/>
        <v>224.46101542999975</v>
      </c>
      <c r="AS62" s="79">
        <f t="shared" si="300"/>
        <v>237.9237407200003</v>
      </c>
      <c r="AT62" s="79">
        <f t="shared" si="300"/>
        <v>238.73665132999963</v>
      </c>
      <c r="AU62" s="79">
        <f t="shared" si="300"/>
        <v>321.6383195100002</v>
      </c>
      <c r="AV62" s="79">
        <f t="shared" si="300"/>
        <v>464.52553421999983</v>
      </c>
      <c r="AW62" s="79">
        <f t="shared" si="300"/>
        <v>248.34225015999937</v>
      </c>
      <c r="AX62" s="79">
        <f t="shared" si="300"/>
        <v>258.68555908000098</v>
      </c>
      <c r="AY62" s="79">
        <f t="shared" si="300"/>
        <v>314.47257369999988</v>
      </c>
      <c r="AZ62" s="79">
        <f t="shared" si="300"/>
        <v>281.65196596000004</v>
      </c>
      <c r="BA62" s="79">
        <f t="shared" si="300"/>
        <v>244.98362053999989</v>
      </c>
      <c r="BB62" s="79">
        <f t="shared" si="300"/>
        <v>254.52213041000027</v>
      </c>
      <c r="BC62" s="79">
        <f t="shared" si="300"/>
        <v>207.78445586999965</v>
      </c>
      <c r="BD62" s="79">
        <f t="shared" si="300"/>
        <v>248.87615391999987</v>
      </c>
      <c r="BE62" s="79">
        <f t="shared" si="300"/>
        <v>331.40222205000055</v>
      </c>
      <c r="BF62" s="79">
        <f t="shared" si="300"/>
        <v>291.82974263999927</v>
      </c>
      <c r="BG62" s="79">
        <f t="shared" si="300"/>
        <v>324.12960575000079</v>
      </c>
      <c r="BH62" s="79">
        <f t="shared" si="300"/>
        <v>298.72472257999971</v>
      </c>
      <c r="BI62" s="79">
        <f t="shared" si="300"/>
        <v>291.54567182000028</v>
      </c>
      <c r="BJ62" s="79">
        <f t="shared" si="300"/>
        <v>284.81520885999998</v>
      </c>
      <c r="BK62" s="79">
        <f t="shared" si="300"/>
        <v>329.21951552000064</v>
      </c>
      <c r="BL62" s="79">
        <f t="shared" si="300"/>
        <v>137.58451693000001</v>
      </c>
      <c r="BM62" s="79">
        <f t="shared" si="300"/>
        <v>362.05354657999999</v>
      </c>
      <c r="BN62" s="79">
        <f t="shared" si="300"/>
        <v>213.76669780999993</v>
      </c>
      <c r="BO62" s="79">
        <f t="shared" si="300"/>
        <v>340.66144253000027</v>
      </c>
      <c r="BP62" s="79">
        <f t="shared" si="300"/>
        <v>321.18787567000004</v>
      </c>
      <c r="BQ62" s="79">
        <f t="shared" si="300"/>
        <v>308.37741252999967</v>
      </c>
      <c r="BR62" s="79">
        <f t="shared" si="300"/>
        <v>324.91055761999974</v>
      </c>
      <c r="BS62" s="79">
        <f t="shared" si="300"/>
        <v>80.81657195000048</v>
      </c>
      <c r="BT62" s="79">
        <f t="shared" si="300"/>
        <v>104.98230808000017</v>
      </c>
      <c r="BU62" s="79">
        <f t="shared" si="300"/>
        <v>297.83631784999989</v>
      </c>
      <c r="BV62" s="79">
        <f t="shared" si="300"/>
        <v>119.95554717999994</v>
      </c>
      <c r="BW62" s="79">
        <f t="shared" si="300"/>
        <v>799.14694206000013</v>
      </c>
      <c r="BX62" s="79">
        <f t="shared" si="300"/>
        <v>69.314867290000009</v>
      </c>
      <c r="BY62" s="79">
        <f t="shared" si="300"/>
        <v>32.043735050000009</v>
      </c>
      <c r="BZ62" s="79">
        <f t="shared" si="300"/>
        <v>253.11430324000003</v>
      </c>
      <c r="CA62" s="79">
        <f t="shared" si="300"/>
        <v>306.03953233999988</v>
      </c>
      <c r="CB62" s="79">
        <f t="shared" si="300"/>
        <v>42.869164040000101</v>
      </c>
      <c r="CC62" s="79">
        <f t="shared" si="300"/>
        <v>381.63346540000009</v>
      </c>
      <c r="CD62" s="79">
        <f t="shared" si="300"/>
        <v>475.78947628000037</v>
      </c>
      <c r="CE62" s="79">
        <f t="shared" si="300"/>
        <v>234.68636192999975</v>
      </c>
      <c r="CF62" s="79">
        <f t="shared" si="300"/>
        <v>252.77602964999892</v>
      </c>
      <c r="CG62" s="79">
        <f t="shared" si="300"/>
        <v>221.67145114000186</v>
      </c>
      <c r="CH62" s="79">
        <f t="shared" si="300"/>
        <v>225.65277698999898</v>
      </c>
      <c r="CI62" s="80">
        <f t="shared" si="300"/>
        <v>441.21020970000063</v>
      </c>
    </row>
    <row r="63" spans="1:87">
      <c r="A63" s="172">
        <v>22211</v>
      </c>
      <c r="B63" s="192" t="s">
        <v>136</v>
      </c>
      <c r="C63" s="125">
        <f t="shared" ref="C63:C64" si="301">+SUM(AB63:AM63)</f>
        <v>2884.4263605700007</v>
      </c>
      <c r="D63" s="84">
        <f t="shared" ref="D63:D64" si="302">+SUM(AN63:AY63)</f>
        <v>3229.8801699400001</v>
      </c>
      <c r="E63" s="84">
        <f t="shared" ref="E63:E64" si="303">+SUM(AZ63:BK63)</f>
        <v>3389.4850159200009</v>
      </c>
      <c r="F63" s="84">
        <f t="shared" ref="F63:F64" si="304">+SUM(BL63:BW63)</f>
        <v>3411.2797367900002</v>
      </c>
      <c r="G63" s="84">
        <f t="shared" ref="G63:G64" si="305">+SUM(BX63:CI63)</f>
        <v>2936.8013730500006</v>
      </c>
      <c r="H63" s="125">
        <f t="shared" ref="H63:H64" si="306">+SUM(AB63:AD63)</f>
        <v>738.46391461000007</v>
      </c>
      <c r="I63" s="84">
        <f t="shared" ref="I63:I64" si="307">+SUM(AE63:AG63)</f>
        <v>694.36848076999991</v>
      </c>
      <c r="J63" s="84">
        <f t="shared" ref="J63:J64" si="308">+SUM(AH63:AJ63)</f>
        <v>700.86356611999963</v>
      </c>
      <c r="K63" s="84">
        <f t="shared" ref="K63:K64" si="309">+SUM(AK63:AM63)</f>
        <v>750.73039907000111</v>
      </c>
      <c r="L63" s="84">
        <f t="shared" ref="L63:L64" si="310">+SUM(AN63:AP63)</f>
        <v>722.76748696999982</v>
      </c>
      <c r="M63" s="84">
        <f t="shared" ref="M63:M64" si="311">+SUM(AQ63:AS63)</f>
        <v>660.71179497000037</v>
      </c>
      <c r="N63" s="84">
        <f t="shared" ref="N63:N64" si="312">+SUM(AT63:AV63)</f>
        <v>1024.9005050599997</v>
      </c>
      <c r="O63" s="84">
        <f t="shared" ref="O63:O64" si="313">+SUM(AW63:AY63)</f>
        <v>821.50038294000024</v>
      </c>
      <c r="P63" s="84">
        <f t="shared" ref="P63:P64" si="314">+SUM(AZ63:BB63)</f>
        <v>781.1577169100002</v>
      </c>
      <c r="Q63" s="84">
        <f t="shared" ref="Q63:Q64" si="315">+SUM(BC63:BE63)</f>
        <v>788.06283184000006</v>
      </c>
      <c r="R63" s="84">
        <f t="shared" ref="R63:R64" si="316">+SUM(BF63:BH63)</f>
        <v>914.68407096999977</v>
      </c>
      <c r="S63" s="84">
        <f t="shared" ref="S63:S64" si="317">+SUM(BI63:BK63)</f>
        <v>905.58039620000091</v>
      </c>
      <c r="T63" s="84">
        <f t="shared" ref="T63:T64" si="318">+SUM(BL63:BN63)</f>
        <v>713.40476131999992</v>
      </c>
      <c r="U63" s="84">
        <f t="shared" ref="U63:U64" si="319">+SUM(BO63:BQ63)</f>
        <v>970.22673072999999</v>
      </c>
      <c r="V63" s="84">
        <f t="shared" ref="V63:V64" si="320">+SUM(BR63:BT63)</f>
        <v>510.70943765000038</v>
      </c>
      <c r="W63" s="84">
        <f t="shared" ref="W63:W64" si="321">+SUM(BU63:BW63)</f>
        <v>1216.93880709</v>
      </c>
      <c r="X63" s="84">
        <f t="shared" ref="X63:X64" si="322">+SUM(BX63:BZ63)</f>
        <v>354.47290558000003</v>
      </c>
      <c r="Y63" s="84">
        <f t="shared" ref="Y63:Y64" si="323">+SUM(CA63:CC63)</f>
        <v>730.54216178000001</v>
      </c>
      <c r="Z63" s="84">
        <f t="shared" ref="Z63:Z64" si="324">+SUM(CD63:CF63)</f>
        <v>963.25186785999904</v>
      </c>
      <c r="AA63" s="84">
        <f t="shared" ref="AA63:AA64" si="325">+SUM(CG63:CI63)</f>
        <v>888.53443783000148</v>
      </c>
      <c r="AB63" s="123">
        <v>231.14124236999999</v>
      </c>
      <c r="AC63" s="79">
        <v>224.18216135000006</v>
      </c>
      <c r="AD63" s="79">
        <v>283.14051089000003</v>
      </c>
      <c r="AE63" s="79">
        <v>240.45057030999976</v>
      </c>
      <c r="AF63" s="79">
        <v>229.3539892</v>
      </c>
      <c r="AG63" s="79">
        <v>224.56392126000014</v>
      </c>
      <c r="AH63" s="79">
        <v>220.32529919000035</v>
      </c>
      <c r="AI63" s="79">
        <v>247.23219692999965</v>
      </c>
      <c r="AJ63" s="79">
        <v>233.30606999999964</v>
      </c>
      <c r="AK63" s="79">
        <v>244.66234845000099</v>
      </c>
      <c r="AL63" s="79">
        <v>238.6876840599989</v>
      </c>
      <c r="AM63" s="79">
        <v>267.38036656000122</v>
      </c>
      <c r="AN63" s="79">
        <v>244.15649097000002</v>
      </c>
      <c r="AO63" s="79">
        <v>229.44949819000001</v>
      </c>
      <c r="AP63" s="79">
        <v>249.16149780999979</v>
      </c>
      <c r="AQ63" s="79">
        <v>198.32703882000033</v>
      </c>
      <c r="AR63" s="79">
        <v>224.46101542999975</v>
      </c>
      <c r="AS63" s="79">
        <v>237.9237407200003</v>
      </c>
      <c r="AT63" s="79">
        <v>238.73665132999963</v>
      </c>
      <c r="AU63" s="79">
        <v>321.6383195100002</v>
      </c>
      <c r="AV63" s="79">
        <v>464.52553421999983</v>
      </c>
      <c r="AW63" s="79">
        <v>248.34225015999937</v>
      </c>
      <c r="AX63" s="79">
        <v>258.68555908000098</v>
      </c>
      <c r="AY63" s="79">
        <v>314.47257369999988</v>
      </c>
      <c r="AZ63" s="79">
        <v>281.65196596000004</v>
      </c>
      <c r="BA63" s="79">
        <v>244.98362053999989</v>
      </c>
      <c r="BB63" s="79">
        <v>254.52213041000027</v>
      </c>
      <c r="BC63" s="79">
        <v>207.78445586999965</v>
      </c>
      <c r="BD63" s="79">
        <v>248.87615391999987</v>
      </c>
      <c r="BE63" s="79">
        <v>331.40222205000055</v>
      </c>
      <c r="BF63" s="79">
        <v>291.82974263999927</v>
      </c>
      <c r="BG63" s="79">
        <v>324.12960575000079</v>
      </c>
      <c r="BH63" s="79">
        <v>298.72472257999971</v>
      </c>
      <c r="BI63" s="79">
        <v>291.54567182000028</v>
      </c>
      <c r="BJ63" s="79">
        <v>284.81520885999998</v>
      </c>
      <c r="BK63" s="79">
        <v>329.21951552000064</v>
      </c>
      <c r="BL63" s="79">
        <v>137.58451693000001</v>
      </c>
      <c r="BM63" s="79">
        <v>362.05354657999999</v>
      </c>
      <c r="BN63" s="79">
        <v>213.76669780999993</v>
      </c>
      <c r="BO63" s="79">
        <v>340.66144253000027</v>
      </c>
      <c r="BP63" s="79">
        <v>321.18787567000004</v>
      </c>
      <c r="BQ63" s="79">
        <v>308.37741252999967</v>
      </c>
      <c r="BR63" s="79">
        <v>324.91055761999974</v>
      </c>
      <c r="BS63" s="79">
        <v>80.81657195000048</v>
      </c>
      <c r="BT63" s="79">
        <v>104.98230808000017</v>
      </c>
      <c r="BU63" s="79">
        <v>297.83631784999989</v>
      </c>
      <c r="BV63" s="79">
        <v>119.95554717999994</v>
      </c>
      <c r="BW63" s="79">
        <v>799.14694206000013</v>
      </c>
      <c r="BX63" s="79">
        <v>69.314867290000009</v>
      </c>
      <c r="BY63" s="79">
        <v>32.043735050000009</v>
      </c>
      <c r="BZ63" s="79">
        <v>253.11430324000003</v>
      </c>
      <c r="CA63" s="79">
        <v>306.03953233999988</v>
      </c>
      <c r="CB63" s="79">
        <v>42.869164040000101</v>
      </c>
      <c r="CC63" s="79">
        <v>381.63346540000009</v>
      </c>
      <c r="CD63" s="79">
        <v>475.78947628000037</v>
      </c>
      <c r="CE63" s="79">
        <v>234.68636192999975</v>
      </c>
      <c r="CF63" s="79">
        <v>252.77602964999892</v>
      </c>
      <c r="CG63" s="79">
        <v>221.67145114000186</v>
      </c>
      <c r="CH63" s="79">
        <v>225.65277698999898</v>
      </c>
      <c r="CI63" s="80">
        <v>441.21020970000063</v>
      </c>
    </row>
    <row r="64" spans="1:87">
      <c r="A64" s="86">
        <v>223</v>
      </c>
      <c r="B64" s="88" t="s">
        <v>26</v>
      </c>
      <c r="C64" s="125">
        <f t="shared" si="301"/>
        <v>0</v>
      </c>
      <c r="D64" s="84">
        <f t="shared" si="302"/>
        <v>0</v>
      </c>
      <c r="E64" s="84">
        <f t="shared" si="303"/>
        <v>0</v>
      </c>
      <c r="F64" s="84">
        <f t="shared" si="304"/>
        <v>0</v>
      </c>
      <c r="G64" s="84">
        <f t="shared" si="305"/>
        <v>0</v>
      </c>
      <c r="H64" s="125">
        <f t="shared" si="306"/>
        <v>0</v>
      </c>
      <c r="I64" s="84">
        <f t="shared" si="307"/>
        <v>0</v>
      </c>
      <c r="J64" s="84">
        <f t="shared" si="308"/>
        <v>0</v>
      </c>
      <c r="K64" s="84">
        <f t="shared" si="309"/>
        <v>0</v>
      </c>
      <c r="L64" s="84">
        <f t="shared" si="310"/>
        <v>0</v>
      </c>
      <c r="M64" s="84">
        <f t="shared" si="311"/>
        <v>0</v>
      </c>
      <c r="N64" s="84">
        <f t="shared" si="312"/>
        <v>0</v>
      </c>
      <c r="O64" s="84">
        <f t="shared" si="313"/>
        <v>0</v>
      </c>
      <c r="P64" s="84">
        <f t="shared" si="314"/>
        <v>0</v>
      </c>
      <c r="Q64" s="84">
        <f t="shared" si="315"/>
        <v>0</v>
      </c>
      <c r="R64" s="84">
        <f t="shared" si="316"/>
        <v>0</v>
      </c>
      <c r="S64" s="84">
        <f t="shared" si="317"/>
        <v>0</v>
      </c>
      <c r="T64" s="84">
        <f t="shared" si="318"/>
        <v>0</v>
      </c>
      <c r="U64" s="84">
        <f t="shared" si="319"/>
        <v>0</v>
      </c>
      <c r="V64" s="84">
        <f t="shared" si="320"/>
        <v>0</v>
      </c>
      <c r="W64" s="84">
        <f t="shared" si="321"/>
        <v>0</v>
      </c>
      <c r="X64" s="84">
        <f t="shared" si="322"/>
        <v>0</v>
      </c>
      <c r="Y64" s="84">
        <f t="shared" si="323"/>
        <v>0</v>
      </c>
      <c r="Z64" s="84">
        <f t="shared" si="324"/>
        <v>0</v>
      </c>
      <c r="AA64" s="84">
        <f t="shared" si="325"/>
        <v>0</v>
      </c>
      <c r="AB64" s="123">
        <v>0</v>
      </c>
      <c r="AC64" s="79">
        <v>0</v>
      </c>
      <c r="AD64" s="79">
        <v>0</v>
      </c>
      <c r="AE64" s="79">
        <v>0</v>
      </c>
      <c r="AF64" s="79">
        <v>0</v>
      </c>
      <c r="AG64" s="79">
        <v>0</v>
      </c>
      <c r="AH64" s="79">
        <v>0</v>
      </c>
      <c r="AI64" s="79">
        <v>0</v>
      </c>
      <c r="AJ64" s="79">
        <v>0</v>
      </c>
      <c r="AK64" s="79">
        <v>0</v>
      </c>
      <c r="AL64" s="79">
        <v>0</v>
      </c>
      <c r="AM64" s="79">
        <v>0</v>
      </c>
      <c r="AN64" s="79">
        <v>0</v>
      </c>
      <c r="AO64" s="79">
        <v>0</v>
      </c>
      <c r="AP64" s="79">
        <v>0</v>
      </c>
      <c r="AQ64" s="79">
        <v>0</v>
      </c>
      <c r="AR64" s="79">
        <v>0</v>
      </c>
      <c r="AS64" s="79">
        <v>0</v>
      </c>
      <c r="AT64" s="79">
        <v>0</v>
      </c>
      <c r="AU64" s="79">
        <v>0</v>
      </c>
      <c r="AV64" s="79">
        <v>0</v>
      </c>
      <c r="AW64" s="79">
        <v>0</v>
      </c>
      <c r="AX64" s="79">
        <v>0</v>
      </c>
      <c r="AY64" s="79">
        <v>0</v>
      </c>
      <c r="AZ64" s="79">
        <v>0</v>
      </c>
      <c r="BA64" s="79">
        <v>0</v>
      </c>
      <c r="BB64" s="79">
        <v>0</v>
      </c>
      <c r="BC64" s="79">
        <v>0</v>
      </c>
      <c r="BD64" s="79">
        <v>0</v>
      </c>
      <c r="BE64" s="79">
        <v>0</v>
      </c>
      <c r="BF64" s="79">
        <v>0</v>
      </c>
      <c r="BG64" s="79">
        <v>0</v>
      </c>
      <c r="BH64" s="79">
        <v>0</v>
      </c>
      <c r="BI64" s="79">
        <v>0</v>
      </c>
      <c r="BJ64" s="79">
        <v>0</v>
      </c>
      <c r="BK64" s="79">
        <v>0</v>
      </c>
      <c r="BL64" s="79">
        <v>0</v>
      </c>
      <c r="BM64" s="79">
        <v>0</v>
      </c>
      <c r="BN64" s="79">
        <v>0</v>
      </c>
      <c r="BO64" s="79">
        <v>0</v>
      </c>
      <c r="BP64" s="79">
        <v>0</v>
      </c>
      <c r="BQ64" s="79">
        <v>0</v>
      </c>
      <c r="BR64" s="79">
        <v>0</v>
      </c>
      <c r="BS64" s="79">
        <v>0</v>
      </c>
      <c r="BT64" s="79">
        <v>0</v>
      </c>
      <c r="BU64" s="79">
        <v>0</v>
      </c>
      <c r="BV64" s="79">
        <v>0</v>
      </c>
      <c r="BW64" s="79">
        <v>0</v>
      </c>
      <c r="BX64" s="79">
        <v>0</v>
      </c>
      <c r="BY64" s="79">
        <v>0</v>
      </c>
      <c r="BZ64" s="79">
        <v>0</v>
      </c>
      <c r="CA64" s="79">
        <v>0</v>
      </c>
      <c r="CB64" s="79">
        <v>0</v>
      </c>
      <c r="CC64" s="79">
        <v>0</v>
      </c>
      <c r="CD64" s="79">
        <v>0</v>
      </c>
      <c r="CE64" s="79">
        <v>0</v>
      </c>
      <c r="CF64" s="79">
        <v>0</v>
      </c>
      <c r="CG64" s="79">
        <v>0</v>
      </c>
      <c r="CH64" s="79">
        <v>0</v>
      </c>
      <c r="CI64" s="80">
        <v>0</v>
      </c>
    </row>
    <row r="65" spans="1:87">
      <c r="A65" s="78"/>
      <c r="B65" s="94"/>
      <c r="C65" s="126"/>
      <c r="H65" s="126"/>
      <c r="AB65" s="126"/>
      <c r="CI65" s="85"/>
    </row>
    <row r="66" spans="1:87" hidden="1">
      <c r="A66" s="89"/>
      <c r="B66" s="5"/>
      <c r="C66" s="123"/>
      <c r="D66" s="79"/>
      <c r="E66" s="79"/>
      <c r="F66" s="79"/>
      <c r="G66" s="79"/>
      <c r="H66" s="123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123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80"/>
    </row>
    <row r="67" spans="1:87" hidden="1">
      <c r="A67" s="78"/>
      <c r="C67" s="126"/>
      <c r="H67" s="126"/>
      <c r="AB67" s="126"/>
      <c r="CI67" s="85"/>
    </row>
    <row r="68" spans="1:87" s="5" customFormat="1" ht="18.75">
      <c r="A68" s="97">
        <v>3</v>
      </c>
      <c r="B68" s="98" t="s">
        <v>123</v>
      </c>
      <c r="C68" s="129">
        <f t="shared" ref="C68:AA68" si="326">C6-C34</f>
        <v>0</v>
      </c>
      <c r="D68" s="99">
        <f t="shared" si="326"/>
        <v>0</v>
      </c>
      <c r="E68" s="99">
        <f t="shared" si="326"/>
        <v>0</v>
      </c>
      <c r="F68" s="99">
        <f t="shared" si="326"/>
        <v>0</v>
      </c>
      <c r="G68" s="99">
        <f t="shared" si="326"/>
        <v>0</v>
      </c>
      <c r="H68" s="129">
        <f t="shared" si="326"/>
        <v>0</v>
      </c>
      <c r="I68" s="99">
        <f t="shared" si="326"/>
        <v>0</v>
      </c>
      <c r="J68" s="99">
        <f t="shared" si="326"/>
        <v>0</v>
      </c>
      <c r="K68" s="99">
        <f t="shared" si="326"/>
        <v>0</v>
      </c>
      <c r="L68" s="99">
        <f t="shared" si="326"/>
        <v>0</v>
      </c>
      <c r="M68" s="99">
        <f t="shared" si="326"/>
        <v>0</v>
      </c>
      <c r="N68" s="99">
        <f t="shared" si="326"/>
        <v>0</v>
      </c>
      <c r="O68" s="99">
        <f t="shared" si="326"/>
        <v>0</v>
      </c>
      <c r="P68" s="99">
        <f t="shared" si="326"/>
        <v>0</v>
      </c>
      <c r="Q68" s="99">
        <f t="shared" si="326"/>
        <v>0</v>
      </c>
      <c r="R68" s="99">
        <f t="shared" si="326"/>
        <v>0</v>
      </c>
      <c r="S68" s="99">
        <f t="shared" si="326"/>
        <v>0</v>
      </c>
      <c r="T68" s="99">
        <f t="shared" si="326"/>
        <v>0</v>
      </c>
      <c r="U68" s="99">
        <f t="shared" si="326"/>
        <v>0</v>
      </c>
      <c r="V68" s="99">
        <f t="shared" si="326"/>
        <v>0</v>
      </c>
      <c r="W68" s="99">
        <f t="shared" si="326"/>
        <v>0</v>
      </c>
      <c r="X68" s="99">
        <f t="shared" si="326"/>
        <v>0</v>
      </c>
      <c r="Y68" s="99">
        <f t="shared" si="326"/>
        <v>0</v>
      </c>
      <c r="Z68" s="99">
        <f t="shared" si="326"/>
        <v>0</v>
      </c>
      <c r="AA68" s="99">
        <f t="shared" si="326"/>
        <v>0</v>
      </c>
      <c r="AB68" s="129">
        <f t="shared" ref="AB68:AT68" si="327">AB6-AB34</f>
        <v>0</v>
      </c>
      <c r="AC68" s="99">
        <f t="shared" si="327"/>
        <v>0</v>
      </c>
      <c r="AD68" s="99">
        <f t="shared" si="327"/>
        <v>0</v>
      </c>
      <c r="AE68" s="99">
        <f t="shared" si="327"/>
        <v>0</v>
      </c>
      <c r="AF68" s="99">
        <f t="shared" si="327"/>
        <v>0</v>
      </c>
      <c r="AG68" s="99">
        <f t="shared" si="327"/>
        <v>0</v>
      </c>
      <c r="AH68" s="99">
        <f t="shared" si="327"/>
        <v>0</v>
      </c>
      <c r="AI68" s="99">
        <f t="shared" si="327"/>
        <v>0</v>
      </c>
      <c r="AJ68" s="99">
        <f t="shared" si="327"/>
        <v>0</v>
      </c>
      <c r="AK68" s="99">
        <f t="shared" si="327"/>
        <v>0</v>
      </c>
      <c r="AL68" s="99">
        <f t="shared" si="327"/>
        <v>0</v>
      </c>
      <c r="AM68" s="99">
        <f t="shared" si="327"/>
        <v>0</v>
      </c>
      <c r="AN68" s="99">
        <f t="shared" si="327"/>
        <v>0</v>
      </c>
      <c r="AO68" s="99">
        <f t="shared" si="327"/>
        <v>0</v>
      </c>
      <c r="AP68" s="99">
        <f t="shared" si="327"/>
        <v>0</v>
      </c>
      <c r="AQ68" s="99">
        <f t="shared" si="327"/>
        <v>0</v>
      </c>
      <c r="AR68" s="99">
        <f t="shared" si="327"/>
        <v>0</v>
      </c>
      <c r="AS68" s="99">
        <f t="shared" si="327"/>
        <v>0</v>
      </c>
      <c r="AT68" s="99">
        <f t="shared" si="327"/>
        <v>0</v>
      </c>
      <c r="AU68" s="99">
        <f t="shared" ref="AU68:BZ68" si="328">AU6-AU34</f>
        <v>0</v>
      </c>
      <c r="AV68" s="99">
        <f t="shared" si="328"/>
        <v>0</v>
      </c>
      <c r="AW68" s="99">
        <f t="shared" si="328"/>
        <v>0</v>
      </c>
      <c r="AX68" s="99">
        <f t="shared" si="328"/>
        <v>0</v>
      </c>
      <c r="AY68" s="99">
        <f t="shared" si="328"/>
        <v>0</v>
      </c>
      <c r="AZ68" s="99">
        <f t="shared" si="328"/>
        <v>0</v>
      </c>
      <c r="BA68" s="99">
        <f t="shared" si="328"/>
        <v>0</v>
      </c>
      <c r="BB68" s="99">
        <f t="shared" si="328"/>
        <v>0</v>
      </c>
      <c r="BC68" s="99">
        <f t="shared" si="328"/>
        <v>0</v>
      </c>
      <c r="BD68" s="99">
        <f t="shared" si="328"/>
        <v>0</v>
      </c>
      <c r="BE68" s="99">
        <f t="shared" si="328"/>
        <v>0</v>
      </c>
      <c r="BF68" s="99">
        <f t="shared" si="328"/>
        <v>0</v>
      </c>
      <c r="BG68" s="99">
        <f t="shared" si="328"/>
        <v>0</v>
      </c>
      <c r="BH68" s="99">
        <f t="shared" si="328"/>
        <v>0</v>
      </c>
      <c r="BI68" s="99">
        <f t="shared" si="328"/>
        <v>0</v>
      </c>
      <c r="BJ68" s="99">
        <f t="shared" si="328"/>
        <v>0</v>
      </c>
      <c r="BK68" s="99">
        <f t="shared" si="328"/>
        <v>0</v>
      </c>
      <c r="BL68" s="99">
        <f t="shared" si="328"/>
        <v>0</v>
      </c>
      <c r="BM68" s="99">
        <f t="shared" si="328"/>
        <v>0</v>
      </c>
      <c r="BN68" s="99">
        <f t="shared" si="328"/>
        <v>0</v>
      </c>
      <c r="BO68" s="99">
        <f t="shared" si="328"/>
        <v>0</v>
      </c>
      <c r="BP68" s="99">
        <f t="shared" si="328"/>
        <v>0</v>
      </c>
      <c r="BQ68" s="99">
        <f t="shared" si="328"/>
        <v>0</v>
      </c>
      <c r="BR68" s="99">
        <f t="shared" si="328"/>
        <v>0</v>
      </c>
      <c r="BS68" s="99">
        <f t="shared" si="328"/>
        <v>0</v>
      </c>
      <c r="BT68" s="99">
        <f t="shared" si="328"/>
        <v>0</v>
      </c>
      <c r="BU68" s="99">
        <f t="shared" si="328"/>
        <v>0</v>
      </c>
      <c r="BV68" s="99">
        <f t="shared" si="328"/>
        <v>0</v>
      </c>
      <c r="BW68" s="99">
        <f t="shared" si="328"/>
        <v>0</v>
      </c>
      <c r="BX68" s="99">
        <f t="shared" si="328"/>
        <v>0</v>
      </c>
      <c r="BY68" s="99">
        <f t="shared" si="328"/>
        <v>0</v>
      </c>
      <c r="BZ68" s="99">
        <f t="shared" si="328"/>
        <v>0</v>
      </c>
      <c r="CA68" s="99">
        <f t="shared" ref="CA68:CI68" si="329">CA6-CA34</f>
        <v>0</v>
      </c>
      <c r="CB68" s="99">
        <f t="shared" si="329"/>
        <v>0</v>
      </c>
      <c r="CC68" s="99">
        <f t="shared" si="329"/>
        <v>0</v>
      </c>
      <c r="CD68" s="99">
        <f t="shared" si="329"/>
        <v>0</v>
      </c>
      <c r="CE68" s="99">
        <f t="shared" si="329"/>
        <v>0</v>
      </c>
      <c r="CF68" s="99">
        <f t="shared" si="329"/>
        <v>0</v>
      </c>
      <c r="CG68" s="99">
        <f t="shared" si="329"/>
        <v>0</v>
      </c>
      <c r="CH68" s="99">
        <f t="shared" si="329"/>
        <v>0</v>
      </c>
      <c r="CI68" s="100">
        <f t="shared" si="329"/>
        <v>0</v>
      </c>
    </row>
    <row r="69" spans="1:87">
      <c r="A69" s="78"/>
      <c r="C69" s="123"/>
      <c r="D69" s="79"/>
      <c r="E69" s="79"/>
      <c r="F69" s="79"/>
      <c r="G69" s="79"/>
      <c r="H69" s="123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123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80"/>
    </row>
    <row r="70" spans="1:87" ht="15.75" thickBot="1">
      <c r="A70" s="106"/>
      <c r="B70" s="107"/>
      <c r="C70" s="131"/>
      <c r="D70" s="107"/>
      <c r="E70" s="107"/>
      <c r="F70" s="107"/>
      <c r="G70" s="107"/>
      <c r="H70" s="131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31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8"/>
    </row>
    <row r="71" spans="1:87" s="278" customFormat="1" ht="15.75" thickTop="1">
      <c r="A71" s="275"/>
      <c r="B71" s="276" t="s">
        <v>165</v>
      </c>
      <c r="C71" s="277">
        <f>+SUM(AB66:AM66)</f>
        <v>0</v>
      </c>
      <c r="D71" s="277">
        <f>+SUM(AN66:AY66)</f>
        <v>0</v>
      </c>
      <c r="E71" s="277">
        <f>+SUM(AZ66:BK66)</f>
        <v>0</v>
      </c>
      <c r="F71" s="277">
        <f>+SUM(BL66:BW66)</f>
        <v>0</v>
      </c>
      <c r="G71" s="277">
        <f>+SUM(BX66:CI66)</f>
        <v>0</v>
      </c>
    </row>
    <row r="72" spans="1:87" s="278" customFormat="1">
      <c r="A72" s="275"/>
      <c r="B72" s="276" t="s">
        <v>116</v>
      </c>
      <c r="C72" s="279">
        <f>+SUM(H66:K66)</f>
        <v>0</v>
      </c>
      <c r="D72" s="279">
        <f>+SUM(L66:O66)</f>
        <v>0</v>
      </c>
      <c r="E72" s="279">
        <f>+SUM(P66:S66)</f>
        <v>0</v>
      </c>
      <c r="F72" s="279">
        <f>+SUM(T66:W66)</f>
        <v>0</v>
      </c>
      <c r="G72" s="279">
        <f>+SUM(X66:AA66)</f>
        <v>0</v>
      </c>
    </row>
    <row r="73" spans="1:87" s="278" customFormat="1">
      <c r="A73" s="275"/>
      <c r="B73" s="276" t="s">
        <v>166</v>
      </c>
      <c r="C73" s="279">
        <f t="shared" ref="C73:G73" si="330">+C66</f>
        <v>0</v>
      </c>
      <c r="D73" s="279">
        <f t="shared" si="330"/>
        <v>0</v>
      </c>
      <c r="E73" s="279">
        <f t="shared" si="330"/>
        <v>0</v>
      </c>
      <c r="F73" s="279">
        <f t="shared" si="330"/>
        <v>0</v>
      </c>
      <c r="G73" s="279">
        <f t="shared" si="330"/>
        <v>0</v>
      </c>
    </row>
    <row r="74" spans="1:87" s="278" customFormat="1">
      <c r="A74" s="275"/>
      <c r="B74" s="280" t="s">
        <v>167</v>
      </c>
      <c r="C74" s="277">
        <f t="shared" ref="C74:G74" si="331">+(C72-C73)*1000000</f>
        <v>0</v>
      </c>
      <c r="D74" s="277">
        <f t="shared" si="331"/>
        <v>0</v>
      </c>
      <c r="E74" s="277">
        <f t="shared" si="331"/>
        <v>0</v>
      </c>
      <c r="F74" s="277">
        <f t="shared" si="331"/>
        <v>0</v>
      </c>
      <c r="G74" s="277">
        <f t="shared" si="331"/>
        <v>0</v>
      </c>
    </row>
    <row r="75" spans="1:87" s="278" customFormat="1">
      <c r="A75" s="275"/>
      <c r="B75" s="280" t="s">
        <v>168</v>
      </c>
      <c r="C75" s="277">
        <f t="shared" ref="C75:G75" si="332">+(C71-C73)*1000000</f>
        <v>0</v>
      </c>
      <c r="D75" s="277">
        <f t="shared" si="332"/>
        <v>0</v>
      </c>
      <c r="E75" s="277">
        <f t="shared" si="332"/>
        <v>0</v>
      </c>
      <c r="F75" s="277">
        <f t="shared" si="332"/>
        <v>0</v>
      </c>
      <c r="G75" s="277">
        <f t="shared" si="332"/>
        <v>0</v>
      </c>
    </row>
    <row r="76" spans="1:87" s="282" customFormat="1">
      <c r="A76" s="281"/>
      <c r="AB76" s="282">
        <v>0</v>
      </c>
      <c r="AC76" s="282">
        <v>0</v>
      </c>
      <c r="AD76" s="282">
        <v>0</v>
      </c>
      <c r="AE76" s="282">
        <v>0</v>
      </c>
      <c r="AF76" s="282">
        <v>0</v>
      </c>
      <c r="AG76" s="282">
        <v>0</v>
      </c>
      <c r="AH76" s="282">
        <v>0</v>
      </c>
      <c r="AI76" s="282">
        <v>0</v>
      </c>
      <c r="AJ76" s="282">
        <v>0</v>
      </c>
      <c r="AK76" s="282">
        <v>0</v>
      </c>
      <c r="AL76" s="282">
        <v>0</v>
      </c>
      <c r="AM76" s="282">
        <v>0</v>
      </c>
      <c r="AN76" s="282">
        <v>0</v>
      </c>
      <c r="AO76" s="282">
        <v>0</v>
      </c>
      <c r="AP76" s="282">
        <v>0</v>
      </c>
      <c r="AQ76" s="282">
        <v>0</v>
      </c>
      <c r="AR76" s="282">
        <v>0</v>
      </c>
      <c r="AS76" s="282">
        <v>0</v>
      </c>
      <c r="AT76" s="282">
        <v>0</v>
      </c>
      <c r="AU76" s="282">
        <v>0</v>
      </c>
      <c r="AV76" s="282">
        <v>0</v>
      </c>
      <c r="AW76" s="282">
        <v>0</v>
      </c>
      <c r="AX76" s="282">
        <v>0</v>
      </c>
      <c r="AY76" s="282">
        <v>0</v>
      </c>
      <c r="AZ76" s="282">
        <v>0</v>
      </c>
      <c r="BA76" s="282">
        <v>0</v>
      </c>
      <c r="BB76" s="282">
        <v>0</v>
      </c>
      <c r="BC76" s="282">
        <v>0</v>
      </c>
      <c r="BD76" s="282">
        <v>0</v>
      </c>
      <c r="BE76" s="282">
        <v>0</v>
      </c>
      <c r="BF76" s="282">
        <v>0</v>
      </c>
      <c r="BG76" s="282">
        <v>0</v>
      </c>
      <c r="BH76" s="282">
        <v>0</v>
      </c>
      <c r="BI76" s="282">
        <v>0</v>
      </c>
      <c r="BJ76" s="282">
        <v>0</v>
      </c>
      <c r="BK76" s="282">
        <v>0</v>
      </c>
      <c r="BL76" s="282">
        <v>0</v>
      </c>
      <c r="BM76" s="282">
        <v>0</v>
      </c>
      <c r="BN76" s="282">
        <v>0</v>
      </c>
      <c r="BO76" s="282">
        <v>0</v>
      </c>
      <c r="BP76" s="282">
        <v>0</v>
      </c>
      <c r="BQ76" s="282">
        <v>0</v>
      </c>
      <c r="BR76" s="282">
        <v>0</v>
      </c>
      <c r="BS76" s="282">
        <v>0</v>
      </c>
      <c r="BT76" s="282">
        <v>0</v>
      </c>
      <c r="BU76" s="282">
        <v>0</v>
      </c>
      <c r="BV76" s="282">
        <v>0</v>
      </c>
      <c r="BW76" s="282">
        <v>0</v>
      </c>
      <c r="BX76" s="282">
        <v>0</v>
      </c>
      <c r="BY76" s="282">
        <v>0</v>
      </c>
      <c r="BZ76" s="282">
        <v>0</v>
      </c>
      <c r="CA76" s="282">
        <v>0</v>
      </c>
      <c r="CB76" s="282">
        <v>0</v>
      </c>
      <c r="CC76" s="282">
        <v>0</v>
      </c>
      <c r="CD76" s="282">
        <v>0</v>
      </c>
      <c r="CE76" s="282">
        <v>0</v>
      </c>
      <c r="CF76" s="282">
        <v>0</v>
      </c>
      <c r="CG76" s="282">
        <v>0</v>
      </c>
      <c r="CH76" s="282">
        <v>0</v>
      </c>
      <c r="CI76" s="282">
        <v>0</v>
      </c>
    </row>
    <row r="77" spans="1:87" s="282" customFormat="1">
      <c r="A77" s="281"/>
      <c r="B77" s="282" t="s">
        <v>169</v>
      </c>
      <c r="C77" s="282">
        <v>0</v>
      </c>
      <c r="D77" s="282">
        <v>0</v>
      </c>
      <c r="E77" s="282">
        <v>0</v>
      </c>
      <c r="F77" s="282">
        <v>0</v>
      </c>
      <c r="G77" s="282">
        <v>0</v>
      </c>
    </row>
    <row r="78" spans="1:87" s="278" customFormat="1">
      <c r="A78" s="275"/>
      <c r="B78" s="278" t="s">
        <v>106</v>
      </c>
      <c r="H78" s="279">
        <f>+SUM(H68:K68)</f>
        <v>0</v>
      </c>
      <c r="L78" s="279">
        <f>+SUM(L68:O68)</f>
        <v>0</v>
      </c>
      <c r="P78" s="279">
        <f>+SUM(P68:S68)</f>
        <v>0</v>
      </c>
      <c r="T78" s="279">
        <f>+SUM(T68:W68)</f>
        <v>0</v>
      </c>
      <c r="X78" s="279">
        <f>+SUM(X68:AA68)</f>
        <v>0</v>
      </c>
    </row>
    <row r="79" spans="1:87" s="278" customFormat="1">
      <c r="A79" s="275"/>
      <c r="B79" s="278" t="s">
        <v>107</v>
      </c>
      <c r="H79" s="279">
        <f>+C68</f>
        <v>0</v>
      </c>
      <c r="L79" s="279">
        <f>+D68</f>
        <v>0</v>
      </c>
      <c r="P79" s="279">
        <f>+E68</f>
        <v>0</v>
      </c>
      <c r="T79" s="279">
        <f>+F68</f>
        <v>0</v>
      </c>
      <c r="X79" s="279">
        <f>+G68</f>
        <v>0</v>
      </c>
    </row>
    <row r="80" spans="1:87" s="282" customFormat="1">
      <c r="A80" s="281"/>
      <c r="B80" s="282" t="s">
        <v>108</v>
      </c>
      <c r="H80" s="282">
        <f>+H78-H79</f>
        <v>0</v>
      </c>
      <c r="L80" s="282">
        <f>+L78-L79</f>
        <v>0</v>
      </c>
      <c r="P80" s="282">
        <f>+P78-P79</f>
        <v>0</v>
      </c>
      <c r="T80" s="282">
        <f>+T78-T79</f>
        <v>0</v>
      </c>
      <c r="X80" s="282">
        <f>+X78-X79</f>
        <v>0</v>
      </c>
    </row>
    <row r="81" spans="1:1" s="278" customFormat="1">
      <c r="A81" s="275"/>
    </row>
    <row r="82" spans="1:1" s="278" customFormat="1">
      <c r="A82" s="275"/>
    </row>
    <row r="83" spans="1:1" s="278" customFormat="1">
      <c r="A83" s="275"/>
    </row>
  </sheetData>
  <mergeCells count="1">
    <mergeCell ref="A2:B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I140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B55" sqref="B55:XFD55"/>
    </sheetView>
  </sheetViews>
  <sheetFormatPr baseColWidth="10" defaultColWidth="11.42578125" defaultRowHeight="15"/>
  <cols>
    <col min="1" max="1" width="13.28515625" style="6" customWidth="1"/>
    <col min="2" max="2" width="60.28515625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87" ht="23.25" customHeight="1">
      <c r="A1" s="71" t="s">
        <v>141</v>
      </c>
      <c r="B1" s="70"/>
    </row>
    <row r="2" spans="1:87">
      <c r="A2" s="323" t="s">
        <v>33</v>
      </c>
      <c r="B2" s="323"/>
    </row>
    <row r="3" spans="1:87">
      <c r="A3" s="4"/>
      <c r="B3" s="72"/>
    </row>
    <row r="4" spans="1:87" s="68" customForma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20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20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87" s="68" customFormat="1" ht="27" customHeigh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70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21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87" s="77" customFormat="1">
      <c r="A6" s="73">
        <v>1</v>
      </c>
      <c r="B6" s="74" t="s">
        <v>0</v>
      </c>
      <c r="C6" s="75">
        <f t="shared" ref="C6:AA6" si="0">+C8+C12</f>
        <v>6296.6406130355981</v>
      </c>
      <c r="D6" s="75">
        <f t="shared" si="0"/>
        <v>7083.2272777994758</v>
      </c>
      <c r="E6" s="75">
        <f t="shared" si="0"/>
        <v>7921.5898131815866</v>
      </c>
      <c r="F6" s="75">
        <f t="shared" si="0"/>
        <v>7499.0577538128919</v>
      </c>
      <c r="G6" s="76">
        <f t="shared" si="0"/>
        <v>7144.4621858449982</v>
      </c>
      <c r="H6" s="75">
        <f t="shared" si="0"/>
        <v>1386.0051212062253</v>
      </c>
      <c r="I6" s="75">
        <f t="shared" si="0"/>
        <v>1627.1599421900646</v>
      </c>
      <c r="J6" s="75">
        <f t="shared" si="0"/>
        <v>1654.4105554364789</v>
      </c>
      <c r="K6" s="75">
        <f t="shared" si="0"/>
        <v>1629.0649942028313</v>
      </c>
      <c r="L6" s="75">
        <f t="shared" si="0"/>
        <v>1492.9418248500876</v>
      </c>
      <c r="M6" s="75">
        <f t="shared" si="0"/>
        <v>1780.4558137770848</v>
      </c>
      <c r="N6" s="75">
        <f t="shared" si="0"/>
        <v>1728.1794638005351</v>
      </c>
      <c r="O6" s="75">
        <f t="shared" si="0"/>
        <v>2081.6501753717685</v>
      </c>
      <c r="P6" s="75">
        <f t="shared" si="0"/>
        <v>1763.2232275640877</v>
      </c>
      <c r="Q6" s="75">
        <f t="shared" si="0"/>
        <v>2025.3282155234569</v>
      </c>
      <c r="R6" s="75">
        <f t="shared" si="0"/>
        <v>1714.1138143857461</v>
      </c>
      <c r="S6" s="75">
        <f t="shared" si="0"/>
        <v>2418.9245557082959</v>
      </c>
      <c r="T6" s="75">
        <f t="shared" si="0"/>
        <v>1891.6346344661092</v>
      </c>
      <c r="U6" s="75">
        <f t="shared" si="0"/>
        <v>2102.09038453212</v>
      </c>
      <c r="V6" s="75">
        <f t="shared" si="0"/>
        <v>1622.3255678077498</v>
      </c>
      <c r="W6" s="75">
        <f t="shared" si="0"/>
        <v>1883.0071670069128</v>
      </c>
      <c r="X6" s="75">
        <f t="shared" si="0"/>
        <v>1695.9635139340076</v>
      </c>
      <c r="Y6" s="75">
        <f t="shared" si="0"/>
        <v>1730.6660198297723</v>
      </c>
      <c r="Z6" s="75">
        <f t="shared" si="0"/>
        <v>1643.0616885980783</v>
      </c>
      <c r="AA6" s="76">
        <f t="shared" si="0"/>
        <v>2074.770963483139</v>
      </c>
      <c r="AB6" s="75">
        <f t="shared" ref="AB6:CI6" si="1">+AB8+AB12</f>
        <v>413.65092789892901</v>
      </c>
      <c r="AC6" s="75">
        <f t="shared" si="1"/>
        <v>460.95657989118678</v>
      </c>
      <c r="AD6" s="75">
        <f t="shared" si="1"/>
        <v>511.39761341610927</v>
      </c>
      <c r="AE6" s="75">
        <f t="shared" si="1"/>
        <v>605.6912037923446</v>
      </c>
      <c r="AF6" s="75">
        <f t="shared" si="1"/>
        <v>574.01518931419548</v>
      </c>
      <c r="AG6" s="75">
        <f t="shared" si="1"/>
        <v>447.45354908352431</v>
      </c>
      <c r="AH6" s="75">
        <f t="shared" si="1"/>
        <v>561.20552970425069</v>
      </c>
      <c r="AI6" s="75">
        <f t="shared" si="1"/>
        <v>555.61856145295803</v>
      </c>
      <c r="AJ6" s="75">
        <f t="shared" si="1"/>
        <v>537.58646427926999</v>
      </c>
      <c r="AK6" s="75">
        <f t="shared" si="1"/>
        <v>552.59044894446527</v>
      </c>
      <c r="AL6" s="75">
        <f t="shared" si="1"/>
        <v>565.1020567996992</v>
      </c>
      <c r="AM6" s="75">
        <f t="shared" si="1"/>
        <v>511.37248845866702</v>
      </c>
      <c r="AN6" s="75">
        <f t="shared" si="1"/>
        <v>443.9103345545297</v>
      </c>
      <c r="AO6" s="75">
        <f t="shared" si="1"/>
        <v>398.33334756111708</v>
      </c>
      <c r="AP6" s="75">
        <f t="shared" si="1"/>
        <v>650.69814273444103</v>
      </c>
      <c r="AQ6" s="75">
        <f t="shared" si="1"/>
        <v>608.25427483690828</v>
      </c>
      <c r="AR6" s="75">
        <f t="shared" si="1"/>
        <v>607.04205127373984</v>
      </c>
      <c r="AS6" s="75">
        <f t="shared" si="1"/>
        <v>565.15948766643646</v>
      </c>
      <c r="AT6" s="75">
        <f t="shared" si="1"/>
        <v>613.91230000479266</v>
      </c>
      <c r="AU6" s="75">
        <f t="shared" si="1"/>
        <v>540.58406059220067</v>
      </c>
      <c r="AV6" s="75">
        <f t="shared" si="1"/>
        <v>573.68310320354158</v>
      </c>
      <c r="AW6" s="75">
        <f t="shared" si="1"/>
        <v>650.28699279376519</v>
      </c>
      <c r="AX6" s="75">
        <f t="shared" si="1"/>
        <v>648.99360734476613</v>
      </c>
      <c r="AY6" s="75">
        <f t="shared" si="1"/>
        <v>782.36957523323724</v>
      </c>
      <c r="AZ6" s="75">
        <f t="shared" si="1"/>
        <v>571.97034632661575</v>
      </c>
      <c r="BA6" s="75">
        <f t="shared" si="1"/>
        <v>533.63575230451022</v>
      </c>
      <c r="BB6" s="75">
        <f t="shared" si="1"/>
        <v>657.61712893296146</v>
      </c>
      <c r="BC6" s="75">
        <f t="shared" si="1"/>
        <v>628.37115372977576</v>
      </c>
      <c r="BD6" s="75">
        <f t="shared" si="1"/>
        <v>718.47155971946472</v>
      </c>
      <c r="BE6" s="75">
        <f t="shared" si="1"/>
        <v>678.48550207421636</v>
      </c>
      <c r="BF6" s="75">
        <f t="shared" si="1"/>
        <v>596.95072624799309</v>
      </c>
      <c r="BG6" s="75">
        <f t="shared" si="1"/>
        <v>661.38412039252739</v>
      </c>
      <c r="BH6" s="75">
        <f t="shared" si="1"/>
        <v>455.77896774522571</v>
      </c>
      <c r="BI6" s="75">
        <f t="shared" si="1"/>
        <v>794.15901413297922</v>
      </c>
      <c r="BJ6" s="75">
        <f t="shared" si="1"/>
        <v>756.00545098560985</v>
      </c>
      <c r="BK6" s="75">
        <f t="shared" si="1"/>
        <v>868.76009058970681</v>
      </c>
      <c r="BL6" s="75">
        <f t="shared" si="1"/>
        <v>588.0650778981709</v>
      </c>
      <c r="BM6" s="75">
        <f t="shared" si="1"/>
        <v>729.42700690658455</v>
      </c>
      <c r="BN6" s="75">
        <f t="shared" si="1"/>
        <v>574.14254966135366</v>
      </c>
      <c r="BO6" s="75">
        <f t="shared" si="1"/>
        <v>615.0141744385312</v>
      </c>
      <c r="BP6" s="75">
        <f t="shared" si="1"/>
        <v>662.79460525560864</v>
      </c>
      <c r="BQ6" s="75">
        <f t="shared" si="1"/>
        <v>824.28160483798013</v>
      </c>
      <c r="BR6" s="75">
        <f t="shared" si="1"/>
        <v>574.57375113475007</v>
      </c>
      <c r="BS6" s="75">
        <f t="shared" si="1"/>
        <v>549.35699538437495</v>
      </c>
      <c r="BT6" s="75">
        <f t="shared" si="1"/>
        <v>498.39482128862494</v>
      </c>
      <c r="BU6" s="75">
        <f t="shared" si="1"/>
        <v>642.470853169625</v>
      </c>
      <c r="BV6" s="75">
        <f t="shared" si="1"/>
        <v>665.79216903802126</v>
      </c>
      <c r="BW6" s="75">
        <f t="shared" si="1"/>
        <v>574.74414479926691</v>
      </c>
      <c r="BX6" s="75">
        <f t="shared" si="1"/>
        <v>507.99917956119259</v>
      </c>
      <c r="BY6" s="75">
        <f t="shared" si="1"/>
        <v>551.28582237109458</v>
      </c>
      <c r="BZ6" s="75">
        <f t="shared" si="1"/>
        <v>636.67851200172004</v>
      </c>
      <c r="CA6" s="75">
        <f t="shared" si="1"/>
        <v>603.3108877532635</v>
      </c>
      <c r="CB6" s="75">
        <f t="shared" si="1"/>
        <v>560.71635309598753</v>
      </c>
      <c r="CC6" s="75">
        <f t="shared" si="1"/>
        <v>566.63877898052135</v>
      </c>
      <c r="CD6" s="75">
        <f t="shared" si="1"/>
        <v>543.48795185530707</v>
      </c>
      <c r="CE6" s="75">
        <f t="shared" si="1"/>
        <v>555.75736846489349</v>
      </c>
      <c r="CF6" s="75">
        <f t="shared" si="1"/>
        <v>543.8163682778777</v>
      </c>
      <c r="CG6" s="75">
        <f t="shared" si="1"/>
        <v>602.67129643151634</v>
      </c>
      <c r="CH6" s="75">
        <f t="shared" si="1"/>
        <v>553.31864512396271</v>
      </c>
      <c r="CI6" s="76">
        <f t="shared" si="1"/>
        <v>918.78102192765948</v>
      </c>
    </row>
    <row r="7" spans="1:87">
      <c r="A7" s="78"/>
      <c r="C7" s="79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87">
      <c r="A8" s="81">
        <v>11</v>
      </c>
      <c r="B8" s="5" t="s">
        <v>1</v>
      </c>
      <c r="C8" s="82">
        <f t="shared" ref="C8:AA8" si="2">C9+C10</f>
        <v>0</v>
      </c>
      <c r="D8" s="82">
        <f t="shared" si="2"/>
        <v>0</v>
      </c>
      <c r="E8" s="82">
        <f t="shared" si="2"/>
        <v>0</v>
      </c>
      <c r="F8" s="82">
        <f t="shared" si="2"/>
        <v>0</v>
      </c>
      <c r="G8" s="83">
        <f t="shared" si="2"/>
        <v>0</v>
      </c>
      <c r="H8" s="82">
        <f t="shared" si="2"/>
        <v>0</v>
      </c>
      <c r="I8" s="82">
        <f t="shared" si="2"/>
        <v>0</v>
      </c>
      <c r="J8" s="82">
        <f t="shared" si="2"/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 t="shared" si="2"/>
        <v>0</v>
      </c>
      <c r="O8" s="82">
        <f t="shared" si="2"/>
        <v>0</v>
      </c>
      <c r="P8" s="82">
        <f t="shared" si="2"/>
        <v>0</v>
      </c>
      <c r="Q8" s="82">
        <f t="shared" si="2"/>
        <v>0</v>
      </c>
      <c r="R8" s="82">
        <f t="shared" si="2"/>
        <v>0</v>
      </c>
      <c r="S8" s="82">
        <f t="shared" si="2"/>
        <v>0</v>
      </c>
      <c r="T8" s="82">
        <f t="shared" si="2"/>
        <v>0</v>
      </c>
      <c r="U8" s="82">
        <f t="shared" si="2"/>
        <v>0</v>
      </c>
      <c r="V8" s="82">
        <f t="shared" si="2"/>
        <v>0</v>
      </c>
      <c r="W8" s="82">
        <f t="shared" si="2"/>
        <v>0</v>
      </c>
      <c r="X8" s="82">
        <f t="shared" si="2"/>
        <v>0</v>
      </c>
      <c r="Y8" s="82">
        <f t="shared" si="2"/>
        <v>0</v>
      </c>
      <c r="Z8" s="82">
        <f t="shared" si="2"/>
        <v>0</v>
      </c>
      <c r="AA8" s="83">
        <f t="shared" si="2"/>
        <v>0</v>
      </c>
      <c r="AB8" s="82">
        <f t="shared" ref="AB8:CI8" si="3">AB9+AB10</f>
        <v>0</v>
      </c>
      <c r="AC8" s="82">
        <f t="shared" si="3"/>
        <v>0</v>
      </c>
      <c r="AD8" s="82">
        <f t="shared" si="3"/>
        <v>0</v>
      </c>
      <c r="AE8" s="82">
        <f t="shared" si="3"/>
        <v>0</v>
      </c>
      <c r="AF8" s="82">
        <f t="shared" si="3"/>
        <v>0</v>
      </c>
      <c r="AG8" s="82">
        <f t="shared" si="3"/>
        <v>0</v>
      </c>
      <c r="AH8" s="82">
        <f t="shared" si="3"/>
        <v>0</v>
      </c>
      <c r="AI8" s="82">
        <f t="shared" si="3"/>
        <v>0</v>
      </c>
      <c r="AJ8" s="82">
        <f t="shared" si="3"/>
        <v>0</v>
      </c>
      <c r="AK8" s="82">
        <f t="shared" si="3"/>
        <v>0</v>
      </c>
      <c r="AL8" s="82">
        <f t="shared" si="3"/>
        <v>0</v>
      </c>
      <c r="AM8" s="82">
        <f t="shared" si="3"/>
        <v>0</v>
      </c>
      <c r="AN8" s="82">
        <f t="shared" si="3"/>
        <v>0</v>
      </c>
      <c r="AO8" s="82">
        <f t="shared" si="3"/>
        <v>0</v>
      </c>
      <c r="AP8" s="82">
        <f t="shared" si="3"/>
        <v>0</v>
      </c>
      <c r="AQ8" s="82">
        <f t="shared" si="3"/>
        <v>0</v>
      </c>
      <c r="AR8" s="82">
        <f t="shared" si="3"/>
        <v>0</v>
      </c>
      <c r="AS8" s="82">
        <f t="shared" si="3"/>
        <v>0</v>
      </c>
      <c r="AT8" s="82">
        <f t="shared" si="3"/>
        <v>0</v>
      </c>
      <c r="AU8" s="82">
        <f t="shared" si="3"/>
        <v>0</v>
      </c>
      <c r="AV8" s="82">
        <f t="shared" si="3"/>
        <v>0</v>
      </c>
      <c r="AW8" s="82">
        <f t="shared" si="3"/>
        <v>0</v>
      </c>
      <c r="AX8" s="82">
        <f t="shared" si="3"/>
        <v>0</v>
      </c>
      <c r="AY8" s="82">
        <f t="shared" si="3"/>
        <v>0</v>
      </c>
      <c r="AZ8" s="82">
        <f t="shared" si="3"/>
        <v>0</v>
      </c>
      <c r="BA8" s="82">
        <f t="shared" si="3"/>
        <v>0</v>
      </c>
      <c r="BB8" s="82">
        <f t="shared" si="3"/>
        <v>0</v>
      </c>
      <c r="BC8" s="82">
        <f t="shared" si="3"/>
        <v>0</v>
      </c>
      <c r="BD8" s="82">
        <f t="shared" si="3"/>
        <v>0</v>
      </c>
      <c r="BE8" s="82">
        <f t="shared" si="3"/>
        <v>0</v>
      </c>
      <c r="BF8" s="82">
        <f t="shared" si="3"/>
        <v>0</v>
      </c>
      <c r="BG8" s="82">
        <f t="shared" si="3"/>
        <v>0</v>
      </c>
      <c r="BH8" s="82">
        <f t="shared" si="3"/>
        <v>0</v>
      </c>
      <c r="BI8" s="82">
        <f t="shared" si="3"/>
        <v>0</v>
      </c>
      <c r="BJ8" s="82">
        <f t="shared" si="3"/>
        <v>0</v>
      </c>
      <c r="BK8" s="82">
        <f t="shared" si="3"/>
        <v>0</v>
      </c>
      <c r="BL8" s="82">
        <f t="shared" si="3"/>
        <v>0</v>
      </c>
      <c r="BM8" s="82">
        <f t="shared" si="3"/>
        <v>0</v>
      </c>
      <c r="BN8" s="82">
        <f t="shared" si="3"/>
        <v>0</v>
      </c>
      <c r="BO8" s="82">
        <f t="shared" si="3"/>
        <v>0</v>
      </c>
      <c r="BP8" s="82">
        <f t="shared" si="3"/>
        <v>0</v>
      </c>
      <c r="BQ8" s="82">
        <f t="shared" si="3"/>
        <v>0</v>
      </c>
      <c r="BR8" s="82">
        <f t="shared" si="3"/>
        <v>0</v>
      </c>
      <c r="BS8" s="82">
        <f t="shared" si="3"/>
        <v>0</v>
      </c>
      <c r="BT8" s="82">
        <f t="shared" si="3"/>
        <v>0</v>
      </c>
      <c r="BU8" s="82">
        <f t="shared" si="3"/>
        <v>0</v>
      </c>
      <c r="BV8" s="82">
        <f t="shared" si="3"/>
        <v>0</v>
      </c>
      <c r="BW8" s="82">
        <f t="shared" si="3"/>
        <v>0</v>
      </c>
      <c r="BX8" s="82">
        <f t="shared" si="3"/>
        <v>0</v>
      </c>
      <c r="BY8" s="82">
        <f t="shared" si="3"/>
        <v>0</v>
      </c>
      <c r="BZ8" s="82">
        <f t="shared" si="3"/>
        <v>0</v>
      </c>
      <c r="CA8" s="82">
        <f t="shared" si="3"/>
        <v>0</v>
      </c>
      <c r="CB8" s="82">
        <f t="shared" si="3"/>
        <v>0</v>
      </c>
      <c r="CC8" s="82">
        <f t="shared" si="3"/>
        <v>0</v>
      </c>
      <c r="CD8" s="82">
        <f t="shared" si="3"/>
        <v>0</v>
      </c>
      <c r="CE8" s="82">
        <f t="shared" si="3"/>
        <v>0</v>
      </c>
      <c r="CF8" s="82">
        <f t="shared" si="3"/>
        <v>0</v>
      </c>
      <c r="CG8" s="82">
        <f t="shared" si="3"/>
        <v>0</v>
      </c>
      <c r="CH8" s="82">
        <f t="shared" si="3"/>
        <v>0</v>
      </c>
      <c r="CI8" s="83">
        <f t="shared" si="3"/>
        <v>0</v>
      </c>
    </row>
    <row r="9" spans="1:87" s="5" customFormat="1" hidden="1">
      <c r="A9" s="78">
        <v>111</v>
      </c>
      <c r="B9" s="66" t="s">
        <v>2</v>
      </c>
      <c r="C9" s="84">
        <f>+SUM(AB9:AM9)</f>
        <v>0</v>
      </c>
      <c r="D9" s="84">
        <f>+SUM(AN9:AY9)</f>
        <v>0</v>
      </c>
      <c r="E9" s="84">
        <f>+SUM(AZ9:BK9)</f>
        <v>0</v>
      </c>
      <c r="F9" s="84">
        <f>+SUM(BL9:BW9)</f>
        <v>0</v>
      </c>
      <c r="G9" s="118">
        <f>+SUM(BX9:CI9)</f>
        <v>0</v>
      </c>
      <c r="H9" s="84">
        <f>+SUM(AB9:AD9)</f>
        <v>0</v>
      </c>
      <c r="I9" s="84">
        <f>+SUM(AE9:AG9)</f>
        <v>0</v>
      </c>
      <c r="J9" s="84">
        <f>+SUM(AH9:AJ9)</f>
        <v>0</v>
      </c>
      <c r="K9" s="84">
        <f>+SUM(AK9:AM9)</f>
        <v>0</v>
      </c>
      <c r="L9" s="84">
        <f>+SUM(AN9:AP9)</f>
        <v>0</v>
      </c>
      <c r="M9" s="84">
        <f>+SUM(AQ9:AS9)</f>
        <v>0</v>
      </c>
      <c r="N9" s="84">
        <f>+SUM(AT9:AV9)</f>
        <v>0</v>
      </c>
      <c r="O9" s="84">
        <f>+SUM(AW9:AY9)</f>
        <v>0</v>
      </c>
      <c r="P9" s="84">
        <f>+SUM(AZ9:BB9)</f>
        <v>0</v>
      </c>
      <c r="Q9" s="84">
        <f>+SUM(BC9:BE9)</f>
        <v>0</v>
      </c>
      <c r="R9" s="84">
        <f>+SUM(BF9:BH9)</f>
        <v>0</v>
      </c>
      <c r="S9" s="84">
        <f>+SUM(BI9:BK9)</f>
        <v>0</v>
      </c>
      <c r="T9" s="84">
        <f>+SUM(BL9:BN9)</f>
        <v>0</v>
      </c>
      <c r="U9" s="84">
        <f>+SUM(BO9:BQ9)</f>
        <v>0</v>
      </c>
      <c r="V9" s="84">
        <f>+SUM(BR9:BT9)</f>
        <v>0</v>
      </c>
      <c r="W9" s="84">
        <f>+SUM(BU9:BW9)</f>
        <v>0</v>
      </c>
      <c r="X9" s="84">
        <f>+SUM(BX9:BZ9)</f>
        <v>0</v>
      </c>
      <c r="Y9" s="84">
        <f>+SUM(CA9:CC9)</f>
        <v>0</v>
      </c>
      <c r="Z9" s="84">
        <f>+SUM(CD9:CF9)</f>
        <v>0</v>
      </c>
      <c r="AA9" s="118">
        <f>+SUM(CG9:CI9)</f>
        <v>0</v>
      </c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17"/>
    </row>
    <row r="10" spans="1:87" s="5" customFormat="1" hidden="1">
      <c r="A10" s="78">
        <v>112</v>
      </c>
      <c r="B10" s="66" t="s">
        <v>3</v>
      </c>
      <c r="C10" s="84">
        <f>+SUM(AB10:AM10)</f>
        <v>0</v>
      </c>
      <c r="D10" s="84">
        <f>+SUM(AN10:AY10)</f>
        <v>0</v>
      </c>
      <c r="E10" s="84">
        <f>+SUM(AZ10:BK10)</f>
        <v>0</v>
      </c>
      <c r="F10" s="84">
        <f>+SUM(BL10:BW10)</f>
        <v>0</v>
      </c>
      <c r="G10" s="118">
        <f>+SUM(BX10:CI10)</f>
        <v>0</v>
      </c>
      <c r="H10" s="84">
        <f>+SUM(AB10:AD10)</f>
        <v>0</v>
      </c>
      <c r="I10" s="84">
        <f>+SUM(AE10:AG10)</f>
        <v>0</v>
      </c>
      <c r="J10" s="84">
        <f>+SUM(AH10:AJ10)</f>
        <v>0</v>
      </c>
      <c r="K10" s="84">
        <f>+SUM(AK10:AM10)</f>
        <v>0</v>
      </c>
      <c r="L10" s="84">
        <f>+SUM(AN10:AP10)</f>
        <v>0</v>
      </c>
      <c r="M10" s="84">
        <f>+SUM(AQ10:AS10)</f>
        <v>0</v>
      </c>
      <c r="N10" s="84">
        <f>+SUM(AT10:AV10)</f>
        <v>0</v>
      </c>
      <c r="O10" s="84">
        <f>+SUM(AW10:AY10)</f>
        <v>0</v>
      </c>
      <c r="P10" s="84">
        <f>+SUM(AZ10:BB10)</f>
        <v>0</v>
      </c>
      <c r="Q10" s="84">
        <f>+SUM(BC10:BE10)</f>
        <v>0</v>
      </c>
      <c r="R10" s="84">
        <f>+SUM(BF10:BH10)</f>
        <v>0</v>
      </c>
      <c r="S10" s="84">
        <f>+SUM(BI10:BK10)</f>
        <v>0</v>
      </c>
      <c r="T10" s="84">
        <f>+SUM(BL10:BN10)</f>
        <v>0</v>
      </c>
      <c r="U10" s="84">
        <f>+SUM(BO10:BQ10)</f>
        <v>0</v>
      </c>
      <c r="V10" s="84">
        <f>+SUM(BR10:BT10)</f>
        <v>0</v>
      </c>
      <c r="W10" s="84">
        <f>+SUM(BU10:BW10)</f>
        <v>0</v>
      </c>
      <c r="X10" s="84">
        <f>+SUM(BX10:BZ10)</f>
        <v>0</v>
      </c>
      <c r="Y10" s="84">
        <f>+SUM(CA10:CC10)</f>
        <v>0</v>
      </c>
      <c r="Z10" s="84">
        <f>+SUM(CD10:CF10)</f>
        <v>0</v>
      </c>
      <c r="AA10" s="118">
        <f>+SUM(CG10:CI10)</f>
        <v>0</v>
      </c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17"/>
    </row>
    <row r="11" spans="1:87">
      <c r="A11" s="78"/>
      <c r="G11" s="85"/>
      <c r="AA11" s="85"/>
      <c r="CI11" s="85"/>
    </row>
    <row r="12" spans="1:87">
      <c r="A12" s="81">
        <v>12</v>
      </c>
      <c r="B12" s="5" t="s">
        <v>4</v>
      </c>
      <c r="C12" s="82">
        <f t="shared" ref="C12:AA12" si="4">+C13+C14++C18+C19+C20</f>
        <v>6296.6406130355981</v>
      </c>
      <c r="D12" s="82">
        <f t="shared" si="4"/>
        <v>7083.2272777994758</v>
      </c>
      <c r="E12" s="82">
        <f t="shared" si="4"/>
        <v>7921.5898131815866</v>
      </c>
      <c r="F12" s="82">
        <f t="shared" si="4"/>
        <v>7499.0577538128919</v>
      </c>
      <c r="G12" s="83">
        <f t="shared" si="4"/>
        <v>7144.4621858449982</v>
      </c>
      <c r="H12" s="82">
        <f t="shared" si="4"/>
        <v>1386.0051212062253</v>
      </c>
      <c r="I12" s="82">
        <f t="shared" si="4"/>
        <v>1627.1599421900646</v>
      </c>
      <c r="J12" s="82">
        <f t="shared" si="4"/>
        <v>1654.4105554364789</v>
      </c>
      <c r="K12" s="82">
        <f t="shared" si="4"/>
        <v>1629.0649942028313</v>
      </c>
      <c r="L12" s="82">
        <f t="shared" si="4"/>
        <v>1492.9418248500876</v>
      </c>
      <c r="M12" s="82">
        <f t="shared" si="4"/>
        <v>1780.4558137770848</v>
      </c>
      <c r="N12" s="82">
        <f t="shared" si="4"/>
        <v>1728.1794638005351</v>
      </c>
      <c r="O12" s="82">
        <f t="shared" si="4"/>
        <v>2081.6501753717685</v>
      </c>
      <c r="P12" s="82">
        <f t="shared" si="4"/>
        <v>1763.2232275640877</v>
      </c>
      <c r="Q12" s="82">
        <f t="shared" si="4"/>
        <v>2025.3282155234569</v>
      </c>
      <c r="R12" s="82">
        <f t="shared" si="4"/>
        <v>1714.1138143857461</v>
      </c>
      <c r="S12" s="82">
        <f t="shared" si="4"/>
        <v>2418.9245557082959</v>
      </c>
      <c r="T12" s="82">
        <f t="shared" si="4"/>
        <v>1891.6346344661092</v>
      </c>
      <c r="U12" s="82">
        <f t="shared" si="4"/>
        <v>2102.09038453212</v>
      </c>
      <c r="V12" s="82">
        <f t="shared" si="4"/>
        <v>1622.3255678077498</v>
      </c>
      <c r="W12" s="82">
        <f t="shared" si="4"/>
        <v>1883.0071670069128</v>
      </c>
      <c r="X12" s="82">
        <f t="shared" si="4"/>
        <v>1695.9635139340076</v>
      </c>
      <c r="Y12" s="82">
        <f t="shared" si="4"/>
        <v>1730.6660198297723</v>
      </c>
      <c r="Z12" s="82">
        <f t="shared" si="4"/>
        <v>1643.0616885980783</v>
      </c>
      <c r="AA12" s="83">
        <f t="shared" si="4"/>
        <v>2074.770963483139</v>
      </c>
      <c r="AB12" s="82">
        <f t="shared" ref="AB12:AT12" si="5">+AB13+AB14++AB18+AB19+AB20</f>
        <v>413.65092789892901</v>
      </c>
      <c r="AC12" s="82">
        <f t="shared" si="5"/>
        <v>460.95657989118678</v>
      </c>
      <c r="AD12" s="82">
        <f t="shared" si="5"/>
        <v>511.39761341610927</v>
      </c>
      <c r="AE12" s="82">
        <f t="shared" si="5"/>
        <v>605.6912037923446</v>
      </c>
      <c r="AF12" s="82">
        <f t="shared" si="5"/>
        <v>574.01518931419548</v>
      </c>
      <c r="AG12" s="82">
        <f t="shared" si="5"/>
        <v>447.45354908352431</v>
      </c>
      <c r="AH12" s="82">
        <f t="shared" si="5"/>
        <v>561.20552970425069</v>
      </c>
      <c r="AI12" s="82">
        <f t="shared" si="5"/>
        <v>555.61856145295803</v>
      </c>
      <c r="AJ12" s="82">
        <f t="shared" si="5"/>
        <v>537.58646427926999</v>
      </c>
      <c r="AK12" s="82">
        <f t="shared" si="5"/>
        <v>552.59044894446527</v>
      </c>
      <c r="AL12" s="82">
        <f t="shared" si="5"/>
        <v>565.1020567996992</v>
      </c>
      <c r="AM12" s="82">
        <f t="shared" si="5"/>
        <v>511.37248845866702</v>
      </c>
      <c r="AN12" s="82">
        <f t="shared" si="5"/>
        <v>443.9103345545297</v>
      </c>
      <c r="AO12" s="82">
        <f t="shared" si="5"/>
        <v>398.33334756111708</v>
      </c>
      <c r="AP12" s="82">
        <f t="shared" si="5"/>
        <v>650.69814273444103</v>
      </c>
      <c r="AQ12" s="82">
        <f t="shared" si="5"/>
        <v>608.25427483690828</v>
      </c>
      <c r="AR12" s="82">
        <f t="shared" si="5"/>
        <v>607.04205127373984</v>
      </c>
      <c r="AS12" s="82">
        <f t="shared" si="5"/>
        <v>565.15948766643646</v>
      </c>
      <c r="AT12" s="82">
        <f t="shared" si="5"/>
        <v>613.91230000479266</v>
      </c>
      <c r="AU12" s="82">
        <f t="shared" ref="AU12:BZ12" si="6">+AU13+AU14++AU18+AU19+AU20</f>
        <v>540.58406059220067</v>
      </c>
      <c r="AV12" s="82">
        <f t="shared" si="6"/>
        <v>573.68310320354158</v>
      </c>
      <c r="AW12" s="82">
        <f t="shared" si="6"/>
        <v>650.28699279376519</v>
      </c>
      <c r="AX12" s="82">
        <f t="shared" si="6"/>
        <v>648.99360734476613</v>
      </c>
      <c r="AY12" s="82">
        <f t="shared" si="6"/>
        <v>782.36957523323724</v>
      </c>
      <c r="AZ12" s="82">
        <f t="shared" si="6"/>
        <v>571.97034632661575</v>
      </c>
      <c r="BA12" s="82">
        <f t="shared" si="6"/>
        <v>533.63575230451022</v>
      </c>
      <c r="BB12" s="82">
        <f t="shared" si="6"/>
        <v>657.61712893296146</v>
      </c>
      <c r="BC12" s="82">
        <f t="shared" si="6"/>
        <v>628.37115372977576</v>
      </c>
      <c r="BD12" s="82">
        <f t="shared" si="6"/>
        <v>718.47155971946472</v>
      </c>
      <c r="BE12" s="82">
        <f t="shared" si="6"/>
        <v>678.48550207421636</v>
      </c>
      <c r="BF12" s="82">
        <f t="shared" si="6"/>
        <v>596.95072624799309</v>
      </c>
      <c r="BG12" s="82">
        <f t="shared" si="6"/>
        <v>661.38412039252739</v>
      </c>
      <c r="BH12" s="82">
        <f t="shared" si="6"/>
        <v>455.77896774522571</v>
      </c>
      <c r="BI12" s="82">
        <f t="shared" si="6"/>
        <v>794.15901413297922</v>
      </c>
      <c r="BJ12" s="82">
        <f t="shared" si="6"/>
        <v>756.00545098560985</v>
      </c>
      <c r="BK12" s="82">
        <f t="shared" si="6"/>
        <v>868.76009058970681</v>
      </c>
      <c r="BL12" s="82">
        <f t="shared" si="6"/>
        <v>588.0650778981709</v>
      </c>
      <c r="BM12" s="82">
        <f t="shared" si="6"/>
        <v>729.42700690658455</v>
      </c>
      <c r="BN12" s="82">
        <f t="shared" si="6"/>
        <v>574.14254966135366</v>
      </c>
      <c r="BO12" s="82">
        <f t="shared" si="6"/>
        <v>615.0141744385312</v>
      </c>
      <c r="BP12" s="82">
        <f t="shared" si="6"/>
        <v>662.79460525560864</v>
      </c>
      <c r="BQ12" s="82">
        <f t="shared" si="6"/>
        <v>824.28160483798013</v>
      </c>
      <c r="BR12" s="82">
        <f t="shared" si="6"/>
        <v>574.57375113475007</v>
      </c>
      <c r="BS12" s="82">
        <f t="shared" si="6"/>
        <v>549.35699538437495</v>
      </c>
      <c r="BT12" s="82">
        <f t="shared" si="6"/>
        <v>498.39482128862494</v>
      </c>
      <c r="BU12" s="82">
        <f t="shared" si="6"/>
        <v>642.470853169625</v>
      </c>
      <c r="BV12" s="82">
        <f t="shared" si="6"/>
        <v>665.79216903802126</v>
      </c>
      <c r="BW12" s="82">
        <f t="shared" si="6"/>
        <v>574.74414479926691</v>
      </c>
      <c r="BX12" s="82">
        <f t="shared" si="6"/>
        <v>507.99917956119259</v>
      </c>
      <c r="BY12" s="82">
        <f t="shared" si="6"/>
        <v>551.28582237109458</v>
      </c>
      <c r="BZ12" s="82">
        <f t="shared" si="6"/>
        <v>636.67851200172004</v>
      </c>
      <c r="CA12" s="82">
        <f t="shared" ref="CA12:CI12" si="7">+CA13+CA14++CA18+CA19+CA20</f>
        <v>603.3108877532635</v>
      </c>
      <c r="CB12" s="82">
        <f t="shared" si="7"/>
        <v>560.71635309598753</v>
      </c>
      <c r="CC12" s="82">
        <f t="shared" si="7"/>
        <v>566.63877898052135</v>
      </c>
      <c r="CD12" s="82">
        <f t="shared" si="7"/>
        <v>543.48795185530707</v>
      </c>
      <c r="CE12" s="82">
        <f t="shared" si="7"/>
        <v>555.75736846489349</v>
      </c>
      <c r="CF12" s="82">
        <f t="shared" si="7"/>
        <v>543.8163682778777</v>
      </c>
      <c r="CG12" s="82">
        <f t="shared" si="7"/>
        <v>602.67129643151634</v>
      </c>
      <c r="CH12" s="82">
        <f t="shared" si="7"/>
        <v>553.31864512396271</v>
      </c>
      <c r="CI12" s="83">
        <f t="shared" si="7"/>
        <v>918.78102192765948</v>
      </c>
    </row>
    <row r="13" spans="1:87">
      <c r="A13" s="86">
        <v>121</v>
      </c>
      <c r="B13" s="116" t="s">
        <v>5</v>
      </c>
      <c r="C13" s="84">
        <f>+SUM(AB13:AM13)</f>
        <v>0</v>
      </c>
      <c r="D13" s="84">
        <f>+SUM(AN13:AY13)</f>
        <v>0</v>
      </c>
      <c r="E13" s="84">
        <f>+SUM(AZ13:BK13)</f>
        <v>0</v>
      </c>
      <c r="F13" s="84">
        <f>+SUM(BL13:BW13)</f>
        <v>0</v>
      </c>
      <c r="G13" s="118">
        <f>+SUM(BX13:CI13)</f>
        <v>0</v>
      </c>
      <c r="H13" s="84">
        <f t="shared" ref="H13" si="8">+SUM(AB13:AD13)</f>
        <v>0</v>
      </c>
      <c r="I13" s="84">
        <f t="shared" ref="I13" si="9">+SUM(AE13:AG13)</f>
        <v>0</v>
      </c>
      <c r="J13" s="84">
        <f t="shared" ref="J13" si="10">+SUM(AH13:AJ13)</f>
        <v>0</v>
      </c>
      <c r="K13" s="84">
        <f t="shared" ref="K13" si="11">+SUM(AK13:AM13)</f>
        <v>0</v>
      </c>
      <c r="L13" s="84">
        <f t="shared" ref="L13" si="12">+SUM(AN13:AP13)</f>
        <v>0</v>
      </c>
      <c r="M13" s="84">
        <f t="shared" ref="M13" si="13">+SUM(AQ13:AS13)</f>
        <v>0</v>
      </c>
      <c r="N13" s="84">
        <f t="shared" ref="N13" si="14">+SUM(AT13:AV13)</f>
        <v>0</v>
      </c>
      <c r="O13" s="84">
        <f t="shared" ref="O13" si="15">+SUM(AW13:AY13)</f>
        <v>0</v>
      </c>
      <c r="P13" s="84">
        <f t="shared" ref="P13" si="16">+SUM(AZ13:BB13)</f>
        <v>0</v>
      </c>
      <c r="Q13" s="84">
        <f t="shared" ref="Q13" si="17">+SUM(BC13:BE13)</f>
        <v>0</v>
      </c>
      <c r="R13" s="84">
        <f t="shared" ref="R13" si="18">+SUM(BF13:BH13)</f>
        <v>0</v>
      </c>
      <c r="S13" s="84">
        <f t="shared" ref="S13" si="19">+SUM(BI13:BK13)</f>
        <v>0</v>
      </c>
      <c r="T13" s="84">
        <f t="shared" ref="T13" si="20">+SUM(BL13:BN13)</f>
        <v>0</v>
      </c>
      <c r="U13" s="84">
        <f t="shared" ref="U13" si="21">+SUM(BO13:BQ13)</f>
        <v>0</v>
      </c>
      <c r="V13" s="84">
        <f t="shared" ref="V13" si="22">+SUM(BR13:BT13)</f>
        <v>0</v>
      </c>
      <c r="W13" s="84">
        <f t="shared" ref="W13" si="23">+SUM(BU13:BW13)</f>
        <v>0</v>
      </c>
      <c r="X13" s="84">
        <f t="shared" ref="X13" si="24">+SUM(BX13:BZ13)</f>
        <v>0</v>
      </c>
      <c r="Y13" s="84">
        <f t="shared" ref="Y13" si="25">+SUM(CA13:CC13)</f>
        <v>0</v>
      </c>
      <c r="Z13" s="84">
        <f t="shared" ref="Z13" si="26">+SUM(CD13:CF13)</f>
        <v>0</v>
      </c>
      <c r="AA13" s="118">
        <f t="shared" ref="AA13" si="27">+SUM(CG13:CI13)</f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09">
        <v>0</v>
      </c>
      <c r="AP13" s="109">
        <v>0</v>
      </c>
      <c r="AQ13" s="109">
        <v>0</v>
      </c>
      <c r="AR13" s="109">
        <v>0</v>
      </c>
      <c r="AS13" s="109">
        <v>0</v>
      </c>
      <c r="AT13" s="109">
        <v>0</v>
      </c>
      <c r="AU13" s="109">
        <v>0</v>
      </c>
      <c r="AV13" s="109">
        <v>0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0</v>
      </c>
      <c r="BC13" s="109">
        <v>0</v>
      </c>
      <c r="BD13" s="109">
        <v>0</v>
      </c>
      <c r="BE13" s="109">
        <v>0</v>
      </c>
      <c r="BF13" s="109">
        <v>0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0</v>
      </c>
      <c r="BS13" s="109">
        <v>0</v>
      </c>
      <c r="BT13" s="109">
        <v>0</v>
      </c>
      <c r="BU13" s="109">
        <v>0</v>
      </c>
      <c r="BV13" s="109">
        <v>0</v>
      </c>
      <c r="BW13" s="109">
        <v>0</v>
      </c>
      <c r="BX13" s="109">
        <v>0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>
        <v>0</v>
      </c>
      <c r="CE13" s="109">
        <v>0</v>
      </c>
      <c r="CF13" s="109">
        <v>0</v>
      </c>
      <c r="CG13" s="109">
        <v>0</v>
      </c>
      <c r="CH13" s="109">
        <v>0</v>
      </c>
      <c r="CI13" s="117">
        <v>0</v>
      </c>
    </row>
    <row r="14" spans="1:87">
      <c r="A14" s="86">
        <v>122</v>
      </c>
      <c r="B14" s="116" t="s">
        <v>12</v>
      </c>
      <c r="C14" s="109">
        <f>+SUM(C15:C17)</f>
        <v>4754.9874426666656</v>
      </c>
      <c r="D14" s="109">
        <f t="shared" ref="D14:S14" si="28">+SUM(D15:D17)</f>
        <v>4553.11418545375</v>
      </c>
      <c r="E14" s="109">
        <f t="shared" si="28"/>
        <v>4727.1565457771367</v>
      </c>
      <c r="F14" s="109">
        <f t="shared" si="28"/>
        <v>5061.9253099703174</v>
      </c>
      <c r="G14" s="117">
        <f t="shared" si="28"/>
        <v>4755.1514252249981</v>
      </c>
      <c r="H14" s="109">
        <f t="shared" si="28"/>
        <v>1127.165207</v>
      </c>
      <c r="I14" s="109">
        <f t="shared" si="28"/>
        <v>1165.697584</v>
      </c>
      <c r="J14" s="109">
        <f t="shared" si="28"/>
        <v>1293.914992</v>
      </c>
      <c r="K14" s="109">
        <f t="shared" si="28"/>
        <v>1168.2096596666665</v>
      </c>
      <c r="L14" s="109">
        <f t="shared" si="28"/>
        <v>1011.7490740443624</v>
      </c>
      <c r="M14" s="109">
        <f t="shared" si="28"/>
        <v>1126.5055049732343</v>
      </c>
      <c r="N14" s="109">
        <f t="shared" si="28"/>
        <v>1136.2240176691473</v>
      </c>
      <c r="O14" s="109">
        <f t="shared" si="28"/>
        <v>1278.6355887670061</v>
      </c>
      <c r="P14" s="109">
        <f t="shared" si="28"/>
        <v>1144.4018685282874</v>
      </c>
      <c r="Q14" s="109">
        <f t="shared" si="28"/>
        <v>1206.270701272307</v>
      </c>
      <c r="R14" s="109">
        <f t="shared" si="28"/>
        <v>1003.5950679156211</v>
      </c>
      <c r="S14" s="109">
        <f t="shared" si="28"/>
        <v>1372.888908060921</v>
      </c>
      <c r="T14" s="109">
        <f>+SUM(T15:T17)</f>
        <v>1185.9431752157341</v>
      </c>
      <c r="U14" s="109">
        <f t="shared" ref="U14:AA14" si="29">+SUM(U15:U17)</f>
        <v>1461.6822020138948</v>
      </c>
      <c r="V14" s="109">
        <f t="shared" si="29"/>
        <v>1216.16988674</v>
      </c>
      <c r="W14" s="109">
        <f t="shared" si="29"/>
        <v>1198.130046000688</v>
      </c>
      <c r="X14" s="109">
        <f t="shared" si="29"/>
        <v>1297.8446947655004</v>
      </c>
      <c r="Y14" s="109">
        <f t="shared" si="29"/>
        <v>1014.0425281104204</v>
      </c>
      <c r="Z14" s="109">
        <f t="shared" si="29"/>
        <v>1184.0739365937304</v>
      </c>
      <c r="AA14" s="117">
        <f t="shared" si="29"/>
        <v>1259.1902657553455</v>
      </c>
      <c r="AB14" s="109">
        <f>+SUM(AB15:AB17)</f>
        <v>338.57635307999999</v>
      </c>
      <c r="AC14" s="109">
        <f t="shared" ref="AC14:CI14" si="30">+SUM(AC15:AC17)</f>
        <v>363.95351391999998</v>
      </c>
      <c r="AD14" s="109">
        <f t="shared" si="30"/>
        <v>424.63533999999999</v>
      </c>
      <c r="AE14" s="109">
        <f t="shared" si="30"/>
        <v>429.13052399999998</v>
      </c>
      <c r="AF14" s="109">
        <f t="shared" si="30"/>
        <v>394.85079999999999</v>
      </c>
      <c r="AG14" s="109">
        <f t="shared" si="30"/>
        <v>341.71625999999998</v>
      </c>
      <c r="AH14" s="109">
        <f t="shared" si="30"/>
        <v>448.83071799999993</v>
      </c>
      <c r="AI14" s="109">
        <f t="shared" si="30"/>
        <v>404.23521199999988</v>
      </c>
      <c r="AJ14" s="109">
        <f t="shared" si="30"/>
        <v>440.849062</v>
      </c>
      <c r="AK14" s="109">
        <f t="shared" si="30"/>
        <v>390.33281899999997</v>
      </c>
      <c r="AL14" s="109">
        <f t="shared" si="30"/>
        <v>392.04301733333335</v>
      </c>
      <c r="AM14" s="109">
        <f t="shared" si="30"/>
        <v>385.83382333333338</v>
      </c>
      <c r="AN14" s="109">
        <f t="shared" si="30"/>
        <v>317.38725292590425</v>
      </c>
      <c r="AO14" s="109">
        <f t="shared" si="30"/>
        <v>215.13198413151707</v>
      </c>
      <c r="AP14" s="109">
        <f t="shared" si="30"/>
        <v>479.229836986941</v>
      </c>
      <c r="AQ14" s="109">
        <f t="shared" si="30"/>
        <v>412.09419851415805</v>
      </c>
      <c r="AR14" s="109">
        <f t="shared" si="30"/>
        <v>343.86652038413996</v>
      </c>
      <c r="AS14" s="109">
        <f t="shared" si="30"/>
        <v>370.54478607493644</v>
      </c>
      <c r="AT14" s="109">
        <f t="shared" si="30"/>
        <v>382.82774148354241</v>
      </c>
      <c r="AU14" s="109">
        <f t="shared" si="30"/>
        <v>354.84985748281326</v>
      </c>
      <c r="AV14" s="109">
        <f t="shared" si="30"/>
        <v>398.54641870279158</v>
      </c>
      <c r="AW14" s="109">
        <f t="shared" si="30"/>
        <v>412.01543686314022</v>
      </c>
      <c r="AX14" s="109">
        <f t="shared" si="30"/>
        <v>396.56378171537864</v>
      </c>
      <c r="AY14" s="109">
        <f t="shared" si="30"/>
        <v>470.05637018848728</v>
      </c>
      <c r="AZ14" s="109">
        <f t="shared" si="30"/>
        <v>369.0742944984907</v>
      </c>
      <c r="BA14" s="109">
        <f t="shared" si="30"/>
        <v>335.79761237533518</v>
      </c>
      <c r="BB14" s="109">
        <f t="shared" si="30"/>
        <v>439.52996165446143</v>
      </c>
      <c r="BC14" s="109">
        <f t="shared" si="30"/>
        <v>354.94120584440071</v>
      </c>
      <c r="BD14" s="109">
        <f t="shared" si="30"/>
        <v>396.5907134231897</v>
      </c>
      <c r="BE14" s="109">
        <f t="shared" si="30"/>
        <v>454.73878200471643</v>
      </c>
      <c r="BF14" s="109">
        <f t="shared" si="30"/>
        <v>362.8863370478681</v>
      </c>
      <c r="BG14" s="109">
        <f t="shared" si="30"/>
        <v>396.06519363252744</v>
      </c>
      <c r="BH14" s="109">
        <f t="shared" si="30"/>
        <v>244.64353723522566</v>
      </c>
      <c r="BI14" s="109">
        <f t="shared" si="30"/>
        <v>499.60955202297936</v>
      </c>
      <c r="BJ14" s="109">
        <f t="shared" si="30"/>
        <v>483.50169341560979</v>
      </c>
      <c r="BK14" s="109">
        <f t="shared" si="30"/>
        <v>389.77766262233177</v>
      </c>
      <c r="BL14" s="109">
        <f t="shared" si="30"/>
        <v>413.93751168754591</v>
      </c>
      <c r="BM14" s="109">
        <f t="shared" si="30"/>
        <v>393.84812775220951</v>
      </c>
      <c r="BN14" s="109">
        <f t="shared" si="30"/>
        <v>378.1575357759786</v>
      </c>
      <c r="BO14" s="109">
        <f t="shared" si="30"/>
        <v>418.99738322690621</v>
      </c>
      <c r="BP14" s="109">
        <f t="shared" si="30"/>
        <v>408.34690929800854</v>
      </c>
      <c r="BQ14" s="109">
        <f t="shared" si="30"/>
        <v>634.33790948898013</v>
      </c>
      <c r="BR14" s="109">
        <f t="shared" si="30"/>
        <v>408.01485555000005</v>
      </c>
      <c r="BS14" s="109">
        <f t="shared" si="30"/>
        <v>403.61711149999996</v>
      </c>
      <c r="BT14" s="109">
        <f t="shared" si="30"/>
        <v>404.53791968999997</v>
      </c>
      <c r="BU14" s="109">
        <f t="shared" si="30"/>
        <v>423.35279342999996</v>
      </c>
      <c r="BV14" s="109">
        <f t="shared" si="30"/>
        <v>411.67641321042129</v>
      </c>
      <c r="BW14" s="109">
        <f t="shared" si="30"/>
        <v>363.10083936026683</v>
      </c>
      <c r="BX14" s="109">
        <f t="shared" si="30"/>
        <v>399.76416394178239</v>
      </c>
      <c r="BY14" s="109">
        <f t="shared" si="30"/>
        <v>400.23456674140897</v>
      </c>
      <c r="BZ14" s="109">
        <f t="shared" si="30"/>
        <v>497.84596408230902</v>
      </c>
      <c r="CA14" s="109">
        <f t="shared" si="30"/>
        <v>405.13943726651723</v>
      </c>
      <c r="CB14" s="109">
        <f t="shared" si="30"/>
        <v>289.85089881562317</v>
      </c>
      <c r="CC14" s="109">
        <f t="shared" si="30"/>
        <v>319.05219202827999</v>
      </c>
      <c r="CD14" s="109">
        <f t="shared" si="30"/>
        <v>375.41652404940294</v>
      </c>
      <c r="CE14" s="109">
        <f t="shared" si="30"/>
        <v>406.14327456176989</v>
      </c>
      <c r="CF14" s="109">
        <f t="shared" si="30"/>
        <v>402.51413798255771</v>
      </c>
      <c r="CG14" s="109">
        <f t="shared" si="30"/>
        <v>369.49472288563402</v>
      </c>
      <c r="CH14" s="109">
        <f t="shared" si="30"/>
        <v>361.60175266252207</v>
      </c>
      <c r="CI14" s="117">
        <f t="shared" si="30"/>
        <v>528.09379020718927</v>
      </c>
    </row>
    <row r="15" spans="1:87">
      <c r="A15" s="86">
        <v>1221</v>
      </c>
      <c r="B15" s="95" t="s">
        <v>36</v>
      </c>
      <c r="C15" s="84">
        <f t="shared" ref="C15:C20" si="31">+SUM(AB15:AM15)</f>
        <v>4079.0813699999994</v>
      </c>
      <c r="D15" s="84">
        <f t="shared" ref="D15:D20" si="32">+SUM(AN15:AY15)</f>
        <v>3844.9312554937496</v>
      </c>
      <c r="E15" s="84">
        <f t="shared" ref="E15:E20" si="33">+SUM(AZ15:BK15)</f>
        <v>4005.1359869171365</v>
      </c>
      <c r="F15" s="84">
        <f t="shared" ref="F15:F20" si="34">+SUM(BL15:BW15)</f>
        <v>4336.5238910703174</v>
      </c>
      <c r="G15" s="118">
        <f t="shared" ref="G15:G20" si="35">+SUM(BX15:CI15)</f>
        <v>4084.9631816149972</v>
      </c>
      <c r="H15" s="84">
        <f t="shared" ref="H15:H20" si="36">+SUM(AB15:AD15)</f>
        <v>960.48136999999997</v>
      </c>
      <c r="I15" s="84">
        <f t="shared" ref="I15:I20" si="37">+SUM(AE15:AG15)</f>
        <v>1006.1</v>
      </c>
      <c r="J15" s="84">
        <f t="shared" ref="J15:J20" si="38">+SUM(AH15:AJ15)</f>
        <v>1082.3999999999999</v>
      </c>
      <c r="K15" s="84">
        <f t="shared" ref="K15:K20" si="39">+SUM(AK15:AM15)</f>
        <v>1030.0999999999999</v>
      </c>
      <c r="L15" s="84">
        <f t="shared" ref="L15:L20" si="40">+SUM(AN15:AP15)</f>
        <v>802.91981872436236</v>
      </c>
      <c r="M15" s="84">
        <f t="shared" ref="M15:M20" si="41">+SUM(AQ15:AS15)</f>
        <v>967.83202803323434</v>
      </c>
      <c r="N15" s="84">
        <f t="shared" ref="N15:N20" si="42">+SUM(AT15:AV15)</f>
        <v>962.06270704914732</v>
      </c>
      <c r="O15" s="84">
        <f t="shared" ref="O15:O20" si="43">+SUM(AW15:AY15)</f>
        <v>1112.1167016870061</v>
      </c>
      <c r="P15" s="84">
        <f t="shared" ref="P15:P20" si="44">+SUM(AZ15:BB15)</f>
        <v>976.76516387828724</v>
      </c>
      <c r="Q15" s="84">
        <f t="shared" ref="Q15:Q20" si="45">+SUM(BC15:BE15)</f>
        <v>989.55715691230694</v>
      </c>
      <c r="R15" s="84">
        <f t="shared" ref="R15:R20" si="46">+SUM(BF15:BH15)</f>
        <v>835.02092099562105</v>
      </c>
      <c r="S15" s="84">
        <f t="shared" ref="S15:S20" si="47">+SUM(BI15:BK15)</f>
        <v>1203.792745130921</v>
      </c>
      <c r="T15" s="84">
        <f t="shared" ref="T15:T20" si="48">+SUM(BL15:BN15)</f>
        <v>1016.7329609957341</v>
      </c>
      <c r="U15" s="84">
        <f t="shared" ref="U15:U20" si="49">+SUM(BO15:BQ15)</f>
        <v>1245.3697791538948</v>
      </c>
      <c r="V15" s="84">
        <f t="shared" ref="V15:V20" si="50">+SUM(BR15:BT15)</f>
        <v>1047.8508624999999</v>
      </c>
      <c r="W15" s="84">
        <f t="shared" ref="W15:W20" si="51">+SUM(BU15:BW15)</f>
        <v>1026.570288420688</v>
      </c>
      <c r="X15" s="84">
        <f t="shared" ref="X15:X20" si="52">+SUM(BX15:BZ15)</f>
        <v>1128.7120181155005</v>
      </c>
      <c r="Y15" s="84">
        <f t="shared" ref="Y15:Y20" si="53">+SUM(CA15:CC15)</f>
        <v>845.69280584042042</v>
      </c>
      <c r="Z15" s="84">
        <f t="shared" ref="Z15:Z20" si="54">+SUM(CD15:CF15)</f>
        <v>1014.4320527437305</v>
      </c>
      <c r="AA15" s="118">
        <f t="shared" ref="AA15:AA20" si="55">+SUM(CG15:CI15)</f>
        <v>1096.1263049153454</v>
      </c>
      <c r="AB15" s="109">
        <v>322.03910500000001</v>
      </c>
      <c r="AC15" s="109">
        <v>314.89035999999999</v>
      </c>
      <c r="AD15" s="109">
        <v>323.55190499999998</v>
      </c>
      <c r="AE15" s="109">
        <v>325.7</v>
      </c>
      <c r="AF15" s="109">
        <v>341</v>
      </c>
      <c r="AG15" s="109">
        <v>339.4</v>
      </c>
      <c r="AH15" s="109">
        <v>345.5</v>
      </c>
      <c r="AI15" s="109">
        <v>350.69999999999993</v>
      </c>
      <c r="AJ15" s="109">
        <v>386.2</v>
      </c>
      <c r="AK15" s="109">
        <v>336.7</v>
      </c>
      <c r="AL15" s="109">
        <v>341.8</v>
      </c>
      <c r="AM15" s="109">
        <v>351.6</v>
      </c>
      <c r="AN15" s="109">
        <v>262.13576627590425</v>
      </c>
      <c r="AO15" s="109">
        <v>162.25664367151708</v>
      </c>
      <c r="AP15" s="109">
        <v>378.52740877694106</v>
      </c>
      <c r="AQ15" s="109">
        <v>358.048251614158</v>
      </c>
      <c r="AR15" s="109">
        <v>309.19361922413992</v>
      </c>
      <c r="AS15" s="109">
        <v>300.59015719493647</v>
      </c>
      <c r="AT15" s="109">
        <v>327.89884658354242</v>
      </c>
      <c r="AU15" s="109">
        <v>305.25572182281326</v>
      </c>
      <c r="AV15" s="109">
        <v>328.90813864279158</v>
      </c>
      <c r="AW15" s="109">
        <v>356.57026568314018</v>
      </c>
      <c r="AX15" s="109">
        <v>341.04919186537859</v>
      </c>
      <c r="AY15" s="109">
        <v>414.49724413848725</v>
      </c>
      <c r="AZ15" s="109">
        <v>324.64937549849071</v>
      </c>
      <c r="BA15" s="109">
        <v>267.55701431533515</v>
      </c>
      <c r="BB15" s="109">
        <v>384.55877406446143</v>
      </c>
      <c r="BC15" s="109">
        <v>299.37436050440073</v>
      </c>
      <c r="BD15" s="109">
        <v>341.34145372318972</v>
      </c>
      <c r="BE15" s="109">
        <v>348.84134268471649</v>
      </c>
      <c r="BF15" s="109">
        <v>307.88940608786805</v>
      </c>
      <c r="BG15" s="109">
        <v>339.68275036252737</v>
      </c>
      <c r="BH15" s="109">
        <v>187.44876454522571</v>
      </c>
      <c r="BI15" s="109">
        <v>443.69548551297942</v>
      </c>
      <c r="BJ15" s="109">
        <v>427.41154728560969</v>
      </c>
      <c r="BK15" s="109">
        <v>332.68571233233183</v>
      </c>
      <c r="BL15" s="109">
        <v>357.57125745754593</v>
      </c>
      <c r="BM15" s="109">
        <v>336.9337573322095</v>
      </c>
      <c r="BN15" s="109">
        <v>322.22794620597858</v>
      </c>
      <c r="BO15" s="109">
        <v>363.43471430690624</v>
      </c>
      <c r="BP15" s="109">
        <v>352.91704543800859</v>
      </c>
      <c r="BQ15" s="109">
        <v>529.01801940898008</v>
      </c>
      <c r="BR15" s="109">
        <v>352.40782776000003</v>
      </c>
      <c r="BS15" s="109">
        <v>346.87162677999999</v>
      </c>
      <c r="BT15" s="109">
        <v>348.57140795999999</v>
      </c>
      <c r="BU15" s="109">
        <v>367.63801993999999</v>
      </c>
      <c r="BV15" s="109">
        <v>355.44142912042133</v>
      </c>
      <c r="BW15" s="109">
        <v>303.49083936026682</v>
      </c>
      <c r="BX15" s="109">
        <v>343.1411194307824</v>
      </c>
      <c r="BY15" s="109">
        <v>343.86303177240899</v>
      </c>
      <c r="BZ15" s="109">
        <v>441.70786691230904</v>
      </c>
      <c r="CA15" s="109">
        <v>348.63935851651729</v>
      </c>
      <c r="CB15" s="109">
        <v>233.76660854562317</v>
      </c>
      <c r="CC15" s="109">
        <v>263.28683877827996</v>
      </c>
      <c r="CD15" s="109">
        <v>319.44533828940291</v>
      </c>
      <c r="CE15" s="109">
        <v>349.28137703176992</v>
      </c>
      <c r="CF15" s="109">
        <v>345.70533742255776</v>
      </c>
      <c r="CG15" s="109">
        <v>313.15892455563403</v>
      </c>
      <c r="CH15" s="109">
        <v>308.37615290252205</v>
      </c>
      <c r="CI15" s="117">
        <v>474.59122745718929</v>
      </c>
    </row>
    <row r="16" spans="1:87">
      <c r="A16" s="86">
        <v>1222</v>
      </c>
      <c r="B16" s="95" t="s">
        <v>37</v>
      </c>
      <c r="C16" s="84">
        <f t="shared" si="31"/>
        <v>262.95152699999994</v>
      </c>
      <c r="D16" s="84">
        <f t="shared" si="32"/>
        <v>276.270082</v>
      </c>
      <c r="E16" s="84">
        <f t="shared" si="33"/>
        <v>286.96415927999999</v>
      </c>
      <c r="F16" s="84">
        <f t="shared" si="34"/>
        <v>288.81217650000002</v>
      </c>
      <c r="G16" s="118">
        <f t="shared" si="35"/>
        <v>244.10003778999999</v>
      </c>
      <c r="H16" s="84">
        <f t="shared" si="36"/>
        <v>96.658128000000005</v>
      </c>
      <c r="I16" s="84">
        <f t="shared" si="37"/>
        <v>55.819871000000006</v>
      </c>
      <c r="J16" s="84">
        <f t="shared" si="38"/>
        <v>71.459692999999973</v>
      </c>
      <c r="K16" s="84">
        <f t="shared" si="39"/>
        <v>39.013834999999986</v>
      </c>
      <c r="L16" s="84">
        <f t="shared" si="40"/>
        <v>105.355576</v>
      </c>
      <c r="M16" s="84">
        <f t="shared" si="41"/>
        <v>57.289107999999999</v>
      </c>
      <c r="N16" s="84">
        <f t="shared" si="42"/>
        <v>56.425636999999981</v>
      </c>
      <c r="O16" s="84">
        <f t="shared" si="43"/>
        <v>57.199761000000052</v>
      </c>
      <c r="P16" s="84">
        <f t="shared" si="44"/>
        <v>58.212932649999992</v>
      </c>
      <c r="Q16" s="84">
        <f t="shared" si="45"/>
        <v>109.68587633999998</v>
      </c>
      <c r="R16" s="84">
        <f t="shared" si="46"/>
        <v>59.745132200000064</v>
      </c>
      <c r="S16" s="84">
        <f t="shared" si="47"/>
        <v>59.320218089999983</v>
      </c>
      <c r="T16" s="84">
        <f t="shared" si="48"/>
        <v>59.058206210000002</v>
      </c>
      <c r="U16" s="84">
        <f t="shared" si="49"/>
        <v>108.62779415999999</v>
      </c>
      <c r="V16" s="84">
        <f t="shared" si="50"/>
        <v>59.128259819999997</v>
      </c>
      <c r="W16" s="84">
        <f t="shared" si="51"/>
        <v>61.997916309999994</v>
      </c>
      <c r="X16" s="84">
        <f t="shared" si="52"/>
        <v>59.88102584</v>
      </c>
      <c r="Y16" s="84">
        <f t="shared" si="53"/>
        <v>61.105443119999997</v>
      </c>
      <c r="Z16" s="84">
        <f t="shared" si="54"/>
        <v>62.269999999999996</v>
      </c>
      <c r="AA16" s="118">
        <f t="shared" si="55"/>
        <v>60.843568829999981</v>
      </c>
      <c r="AB16" s="109">
        <v>16.406327000000001</v>
      </c>
      <c r="AC16" s="109">
        <v>15.855971</v>
      </c>
      <c r="AD16" s="109">
        <v>64.395830000000004</v>
      </c>
      <c r="AE16" s="109">
        <v>35.121645999999998</v>
      </c>
      <c r="AF16" s="109">
        <v>18.385270999999989</v>
      </c>
      <c r="AG16" s="109">
        <v>2.3129540000000191</v>
      </c>
      <c r="AH16" s="109">
        <v>34.677783999999988</v>
      </c>
      <c r="AI16" s="109">
        <v>18.40284699999998</v>
      </c>
      <c r="AJ16" s="109">
        <v>18.379062000000005</v>
      </c>
      <c r="AK16" s="109">
        <v>18.332818999999986</v>
      </c>
      <c r="AL16" s="109">
        <v>18.34510499999999</v>
      </c>
      <c r="AM16" s="109">
        <v>2.3359110000000101</v>
      </c>
      <c r="AN16" s="109">
        <v>18.762176</v>
      </c>
      <c r="AO16" s="109">
        <v>20.208774999999999</v>
      </c>
      <c r="AP16" s="109">
        <v>66.384625</v>
      </c>
      <c r="AQ16" s="109">
        <v>19.729299999999995</v>
      </c>
      <c r="AR16" s="109">
        <v>1.0581240000000065</v>
      </c>
      <c r="AS16" s="109">
        <v>36.501683999999997</v>
      </c>
      <c r="AT16" s="109">
        <v>18.681623000000002</v>
      </c>
      <c r="AU16" s="109">
        <v>18.734428999999977</v>
      </c>
      <c r="AV16" s="109">
        <v>19.009585000000001</v>
      </c>
      <c r="AW16" s="109">
        <v>19.100339000000002</v>
      </c>
      <c r="AX16" s="109">
        <v>18.994654000000015</v>
      </c>
      <c r="AY16" s="109">
        <v>19.104768000000035</v>
      </c>
      <c r="AZ16" s="109">
        <v>19.102934000000001</v>
      </c>
      <c r="BA16" s="109">
        <v>19.565446000000001</v>
      </c>
      <c r="BB16" s="109">
        <v>19.544552649999993</v>
      </c>
      <c r="BC16" s="109">
        <v>19.699402750000004</v>
      </c>
      <c r="BD16" s="109">
        <v>19.640210230000008</v>
      </c>
      <c r="BE16" s="109">
        <v>70.346263359999966</v>
      </c>
      <c r="BF16" s="109">
        <v>19.505485680000032</v>
      </c>
      <c r="BG16" s="109">
        <v>19.70559647</v>
      </c>
      <c r="BH16" s="109">
        <v>20.534050050000033</v>
      </c>
      <c r="BI16" s="109">
        <v>19.435697069999961</v>
      </c>
      <c r="BJ16" s="109">
        <v>19.403753650000048</v>
      </c>
      <c r="BK16" s="109">
        <v>20.480767369999974</v>
      </c>
      <c r="BL16" s="109">
        <v>19.381265419999998</v>
      </c>
      <c r="BM16" s="109">
        <v>20.030092959999998</v>
      </c>
      <c r="BN16" s="109">
        <v>19.646847830000006</v>
      </c>
      <c r="BO16" s="109">
        <v>19.523204759999999</v>
      </c>
      <c r="BP16" s="109">
        <v>19.570405339999994</v>
      </c>
      <c r="BQ16" s="109">
        <v>69.534184060000001</v>
      </c>
      <c r="BR16" s="109">
        <v>19.747576170000006</v>
      </c>
      <c r="BS16" s="109">
        <v>20.091783899999996</v>
      </c>
      <c r="BT16" s="109">
        <v>19.288899750000002</v>
      </c>
      <c r="BU16" s="109">
        <v>19.228332120000008</v>
      </c>
      <c r="BV16" s="109">
        <v>19.539584189999985</v>
      </c>
      <c r="BW16" s="109">
        <v>23.23</v>
      </c>
      <c r="BX16" s="109">
        <v>20.011132940000003</v>
      </c>
      <c r="BY16" s="109">
        <v>19.942380979999996</v>
      </c>
      <c r="BZ16" s="109">
        <v>19.927511920000001</v>
      </c>
      <c r="CA16" s="109">
        <v>20.559409890000005</v>
      </c>
      <c r="CB16" s="109">
        <v>20.277108529999992</v>
      </c>
      <c r="CC16" s="109">
        <v>20.268924699999999</v>
      </c>
      <c r="CD16" s="109">
        <v>21.25</v>
      </c>
      <c r="CE16" s="109">
        <v>20.5</v>
      </c>
      <c r="CF16" s="109">
        <v>20.52</v>
      </c>
      <c r="CG16" s="109">
        <v>20.107614899999987</v>
      </c>
      <c r="CH16" s="109">
        <v>20.107568460000003</v>
      </c>
      <c r="CI16" s="117">
        <v>20.628385469999991</v>
      </c>
    </row>
    <row r="17" spans="1:87">
      <c r="A17" s="86">
        <v>1223</v>
      </c>
      <c r="B17" s="95" t="s">
        <v>38</v>
      </c>
      <c r="C17" s="84">
        <f t="shared" si="31"/>
        <v>412.95454566666672</v>
      </c>
      <c r="D17" s="84">
        <f t="shared" si="32"/>
        <v>431.91284796000002</v>
      </c>
      <c r="E17" s="84">
        <f t="shared" si="33"/>
        <v>435.05639958</v>
      </c>
      <c r="F17" s="84">
        <f t="shared" si="34"/>
        <v>436.58924239999999</v>
      </c>
      <c r="G17" s="118">
        <f t="shared" si="35"/>
        <v>426.08820581999998</v>
      </c>
      <c r="H17" s="84">
        <f t="shared" si="36"/>
        <v>70.025709000000006</v>
      </c>
      <c r="I17" s="84">
        <f t="shared" si="37"/>
        <v>103.77771299999999</v>
      </c>
      <c r="J17" s="84">
        <f t="shared" si="38"/>
        <v>140.05529899999999</v>
      </c>
      <c r="K17" s="84">
        <f t="shared" si="39"/>
        <v>99.095824666666672</v>
      </c>
      <c r="L17" s="84">
        <f t="shared" si="40"/>
        <v>103.47367932</v>
      </c>
      <c r="M17" s="84">
        <f t="shared" si="41"/>
        <v>101.38436893999999</v>
      </c>
      <c r="N17" s="84">
        <f t="shared" si="42"/>
        <v>117.73567362</v>
      </c>
      <c r="O17" s="84">
        <f t="shared" si="43"/>
        <v>109.31912608000005</v>
      </c>
      <c r="P17" s="84">
        <f t="shared" si="44"/>
        <v>109.423772</v>
      </c>
      <c r="Q17" s="84">
        <f t="shared" si="45"/>
        <v>107.02766801999999</v>
      </c>
      <c r="R17" s="84">
        <f t="shared" si="46"/>
        <v>108.82901472000002</v>
      </c>
      <c r="S17" s="84">
        <f t="shared" si="47"/>
        <v>109.77594484000002</v>
      </c>
      <c r="T17" s="84">
        <f t="shared" si="48"/>
        <v>110.15200801000002</v>
      </c>
      <c r="U17" s="84">
        <f t="shared" si="49"/>
        <v>107.68462869999998</v>
      </c>
      <c r="V17" s="84">
        <f t="shared" si="50"/>
        <v>109.19076441999999</v>
      </c>
      <c r="W17" s="84">
        <f t="shared" si="51"/>
        <v>109.56184126999997</v>
      </c>
      <c r="X17" s="84">
        <f t="shared" si="52"/>
        <v>109.25165081</v>
      </c>
      <c r="Y17" s="84">
        <f t="shared" si="53"/>
        <v>107.24427915000003</v>
      </c>
      <c r="Z17" s="84">
        <f t="shared" si="54"/>
        <v>107.37188384999993</v>
      </c>
      <c r="AA17" s="118">
        <f t="shared" si="55"/>
        <v>102.22039201000004</v>
      </c>
      <c r="AB17" s="109">
        <v>0.13092108000000002</v>
      </c>
      <c r="AC17" s="109">
        <v>33.207182920000001</v>
      </c>
      <c r="AD17" s="109">
        <v>36.687605000000005</v>
      </c>
      <c r="AE17" s="109">
        <v>68.308877999999993</v>
      </c>
      <c r="AF17" s="109">
        <v>35.465529000000011</v>
      </c>
      <c r="AG17" s="109">
        <v>3.3059999999949241E-3</v>
      </c>
      <c r="AH17" s="109">
        <v>68.652933999999988</v>
      </c>
      <c r="AI17" s="109">
        <v>35.132365000000007</v>
      </c>
      <c r="AJ17" s="109">
        <v>36.270000000000003</v>
      </c>
      <c r="AK17" s="109">
        <v>35.300000000000004</v>
      </c>
      <c r="AL17" s="109">
        <v>31.897912333333334</v>
      </c>
      <c r="AM17" s="109">
        <v>31.897912333333334</v>
      </c>
      <c r="AN17" s="109">
        <v>36.48931065</v>
      </c>
      <c r="AO17" s="109">
        <v>32.666565460000001</v>
      </c>
      <c r="AP17" s="109">
        <v>34.317803209999987</v>
      </c>
      <c r="AQ17" s="109">
        <v>34.316646899999995</v>
      </c>
      <c r="AR17" s="109">
        <v>33.614777160000017</v>
      </c>
      <c r="AS17" s="109">
        <v>33.452944879999976</v>
      </c>
      <c r="AT17" s="109">
        <v>36.247271900000001</v>
      </c>
      <c r="AU17" s="109">
        <v>30.859706660000036</v>
      </c>
      <c r="AV17" s="109">
        <v>50.628695059999963</v>
      </c>
      <c r="AW17" s="109">
        <v>36.344832180000033</v>
      </c>
      <c r="AX17" s="109">
        <v>36.51993585000001</v>
      </c>
      <c r="AY17" s="109">
        <v>36.454358049999989</v>
      </c>
      <c r="AZ17" s="109">
        <v>25.321985000000002</v>
      </c>
      <c r="BA17" s="109">
        <v>48.675152060000002</v>
      </c>
      <c r="BB17" s="109">
        <v>35.42663494</v>
      </c>
      <c r="BC17" s="109">
        <v>35.86744259000001</v>
      </c>
      <c r="BD17" s="109">
        <v>35.609049470000016</v>
      </c>
      <c r="BE17" s="109">
        <v>35.551175959999973</v>
      </c>
      <c r="BF17" s="109">
        <v>35.491445279999994</v>
      </c>
      <c r="BG17" s="109">
        <v>36.676846800000106</v>
      </c>
      <c r="BH17" s="109">
        <v>36.660722639999918</v>
      </c>
      <c r="BI17" s="109">
        <v>36.478369440000009</v>
      </c>
      <c r="BJ17" s="109">
        <v>36.686392480000052</v>
      </c>
      <c r="BK17" s="109">
        <v>36.611182919999962</v>
      </c>
      <c r="BL17" s="109">
        <v>36.984988809999997</v>
      </c>
      <c r="BM17" s="109">
        <v>36.884277459999993</v>
      </c>
      <c r="BN17" s="109">
        <v>36.28274174000002</v>
      </c>
      <c r="BO17" s="109">
        <v>36.03946415999998</v>
      </c>
      <c r="BP17" s="109">
        <v>35.859458520000004</v>
      </c>
      <c r="BQ17" s="109">
        <v>35.785706019999992</v>
      </c>
      <c r="BR17" s="109">
        <v>35.859451620000002</v>
      </c>
      <c r="BS17" s="109">
        <v>36.653700819999976</v>
      </c>
      <c r="BT17" s="109">
        <v>36.677611980000023</v>
      </c>
      <c r="BU17" s="109">
        <v>36.48644136999998</v>
      </c>
      <c r="BV17" s="109">
        <v>36.695399899999984</v>
      </c>
      <c r="BW17" s="109">
        <v>36.380000000000003</v>
      </c>
      <c r="BX17" s="109">
        <v>36.611911571</v>
      </c>
      <c r="BY17" s="109">
        <v>36.429153989000007</v>
      </c>
      <c r="BZ17" s="109">
        <v>36.210585250000001</v>
      </c>
      <c r="CA17" s="109">
        <v>35.940668859999988</v>
      </c>
      <c r="CB17" s="109">
        <v>35.807181740000019</v>
      </c>
      <c r="CC17" s="109">
        <v>35.496428550000019</v>
      </c>
      <c r="CD17" s="109">
        <v>34.721185759999997</v>
      </c>
      <c r="CE17" s="109">
        <v>36.361897529999993</v>
      </c>
      <c r="CF17" s="109">
        <v>36.288800559999949</v>
      </c>
      <c r="CG17" s="109">
        <v>36.228183430000001</v>
      </c>
      <c r="CH17" s="109">
        <v>33.118031300000055</v>
      </c>
      <c r="CI17" s="117">
        <v>32.874177279999984</v>
      </c>
    </row>
    <row r="18" spans="1:87">
      <c r="A18" s="86">
        <v>123</v>
      </c>
      <c r="B18" s="116" t="s">
        <v>25</v>
      </c>
      <c r="C18" s="84">
        <f t="shared" si="31"/>
        <v>1115.6831486199999</v>
      </c>
      <c r="D18" s="84">
        <f t="shared" si="32"/>
        <v>1409.5917600099999</v>
      </c>
      <c r="E18" s="84">
        <f t="shared" si="33"/>
        <v>1609.9881171399998</v>
      </c>
      <c r="F18" s="84">
        <f t="shared" si="34"/>
        <v>727.29249321999987</v>
      </c>
      <c r="G18" s="118">
        <f t="shared" si="35"/>
        <v>577.13960462</v>
      </c>
      <c r="H18" s="84">
        <f t="shared" si="36"/>
        <v>235.49768446214955</v>
      </c>
      <c r="I18" s="84">
        <f t="shared" si="37"/>
        <v>265.49183010160129</v>
      </c>
      <c r="J18" s="84">
        <f t="shared" si="38"/>
        <v>329.97203733848869</v>
      </c>
      <c r="K18" s="84">
        <f t="shared" si="39"/>
        <v>284.72159671776046</v>
      </c>
      <c r="L18" s="84">
        <f t="shared" si="40"/>
        <v>350.67880912000004</v>
      </c>
      <c r="M18" s="84">
        <f t="shared" si="41"/>
        <v>319.13383120000003</v>
      </c>
      <c r="N18" s="84">
        <f t="shared" si="42"/>
        <v>361.65524232999996</v>
      </c>
      <c r="O18" s="84">
        <f t="shared" si="43"/>
        <v>378.12387735999999</v>
      </c>
      <c r="P18" s="84">
        <f t="shared" si="44"/>
        <v>374.64572599000002</v>
      </c>
      <c r="Q18" s="84">
        <f t="shared" si="45"/>
        <v>364.59272252999995</v>
      </c>
      <c r="R18" s="84">
        <f t="shared" si="46"/>
        <v>401.49845970000001</v>
      </c>
      <c r="S18" s="84">
        <f t="shared" si="47"/>
        <v>469.25120891999995</v>
      </c>
      <c r="T18" s="84">
        <f t="shared" si="48"/>
        <v>409.07060667999997</v>
      </c>
      <c r="U18" s="84">
        <f t="shared" si="49"/>
        <v>109.03593696000002</v>
      </c>
      <c r="V18" s="84">
        <f t="shared" si="50"/>
        <v>91.630713689999993</v>
      </c>
      <c r="W18" s="84">
        <f t="shared" si="51"/>
        <v>117.55523589000001</v>
      </c>
      <c r="X18" s="84">
        <f t="shared" si="52"/>
        <v>145.35578430666666</v>
      </c>
      <c r="Y18" s="84">
        <f t="shared" si="53"/>
        <v>143.98318319999998</v>
      </c>
      <c r="Z18" s="84">
        <f t="shared" si="54"/>
        <v>143.9028376133333</v>
      </c>
      <c r="AA18" s="118">
        <f t="shared" si="55"/>
        <v>143.89779949999999</v>
      </c>
      <c r="AB18" s="109">
        <v>73.810376236798149</v>
      </c>
      <c r="AC18" s="109">
        <v>78.268904267688583</v>
      </c>
      <c r="AD18" s="109">
        <v>83.418403957662818</v>
      </c>
      <c r="AE18" s="109">
        <v>82.301534098342088</v>
      </c>
      <c r="AF18" s="109">
        <v>104.69372784537978</v>
      </c>
      <c r="AG18" s="109">
        <v>78.496568157879409</v>
      </c>
      <c r="AH18" s="109">
        <v>104.48763480442811</v>
      </c>
      <c r="AI18" s="109">
        <v>131.05740322748764</v>
      </c>
      <c r="AJ18" s="109">
        <v>94.426999306572938</v>
      </c>
      <c r="AK18" s="109">
        <v>91.46331391879518</v>
      </c>
      <c r="AL18" s="109">
        <v>97.325640810638916</v>
      </c>
      <c r="AM18" s="109">
        <v>95.932641988326338</v>
      </c>
      <c r="AN18" s="109">
        <v>101.88892656</v>
      </c>
      <c r="AO18" s="109">
        <v>132.82871726000002</v>
      </c>
      <c r="AP18" s="109">
        <v>115.9611653</v>
      </c>
      <c r="AQ18" s="109">
        <v>105.46092875000001</v>
      </c>
      <c r="AR18" s="109">
        <v>101.08659516</v>
      </c>
      <c r="AS18" s="109">
        <v>112.58630729000001</v>
      </c>
      <c r="AT18" s="109">
        <v>118.24585047999997</v>
      </c>
      <c r="AU18" s="109">
        <v>113.06737601</v>
      </c>
      <c r="AV18" s="109">
        <v>130.34201584000002</v>
      </c>
      <c r="AW18" s="109">
        <v>104.04788667999999</v>
      </c>
      <c r="AX18" s="109">
        <v>103.14110543000005</v>
      </c>
      <c r="AY18" s="109">
        <v>170.93488524999995</v>
      </c>
      <c r="AZ18" s="109">
        <v>116.76749192</v>
      </c>
      <c r="BA18" s="109">
        <v>118.91842267000001</v>
      </c>
      <c r="BB18" s="109">
        <v>138.95981140000001</v>
      </c>
      <c r="BC18" s="109">
        <v>121.56545127</v>
      </c>
      <c r="BD18" s="109">
        <v>104.98324966</v>
      </c>
      <c r="BE18" s="109">
        <v>138.04402159999998</v>
      </c>
      <c r="BF18" s="109">
        <v>119.68150163999999</v>
      </c>
      <c r="BG18" s="109">
        <v>160.82154875999996</v>
      </c>
      <c r="BH18" s="109">
        <v>120.99540930000005</v>
      </c>
      <c r="BI18" s="109">
        <v>120.75765859999998</v>
      </c>
      <c r="BJ18" s="109">
        <v>124.02974994999997</v>
      </c>
      <c r="BK18" s="109">
        <v>224.46380037000003</v>
      </c>
      <c r="BL18" s="109">
        <v>129.49389201000002</v>
      </c>
      <c r="BM18" s="109">
        <v>135.60068932999999</v>
      </c>
      <c r="BN18" s="109">
        <v>143.97602533999998</v>
      </c>
      <c r="BO18" s="109">
        <v>31.94862363</v>
      </c>
      <c r="BP18" s="109">
        <v>39.486191810000008</v>
      </c>
      <c r="BQ18" s="109">
        <v>37.60112152</v>
      </c>
      <c r="BR18" s="109">
        <v>26.336138589999997</v>
      </c>
      <c r="BS18" s="109">
        <v>33.973561269999998</v>
      </c>
      <c r="BT18" s="109">
        <v>31.321013829999998</v>
      </c>
      <c r="BU18" s="109">
        <v>17.195109429999999</v>
      </c>
      <c r="BV18" s="109">
        <v>37.159159070000001</v>
      </c>
      <c r="BW18" s="109">
        <v>63.200967389999995</v>
      </c>
      <c r="BX18" s="109">
        <v>49.378120096666663</v>
      </c>
      <c r="BY18" s="109">
        <v>47.990754289999998</v>
      </c>
      <c r="BZ18" s="109">
        <v>47.986909919999995</v>
      </c>
      <c r="CA18" s="109">
        <v>47.995068559999993</v>
      </c>
      <c r="CB18" s="109">
        <v>47.993746399999992</v>
      </c>
      <c r="CC18" s="109">
        <v>47.994368239999993</v>
      </c>
      <c r="CD18" s="109">
        <v>47.991249689999997</v>
      </c>
      <c r="CE18" s="109">
        <v>47.955889896666662</v>
      </c>
      <c r="CF18" s="109">
        <v>47.955698026666667</v>
      </c>
      <c r="CG18" s="109">
        <v>47.975001866666666</v>
      </c>
      <c r="CH18" s="109">
        <v>47.953878966666664</v>
      </c>
      <c r="CI18" s="117">
        <v>47.968918666666667</v>
      </c>
    </row>
    <row r="19" spans="1:87">
      <c r="A19" s="86">
        <v>124</v>
      </c>
      <c r="B19" s="116" t="s">
        <v>58</v>
      </c>
      <c r="C19" s="84">
        <f t="shared" si="31"/>
        <v>419.78210177559998</v>
      </c>
      <c r="D19" s="84">
        <f t="shared" si="32"/>
        <v>919.20914501572599</v>
      </c>
      <c r="E19" s="84">
        <f t="shared" si="33"/>
        <v>1255.8630688744497</v>
      </c>
      <c r="F19" s="84">
        <f t="shared" si="34"/>
        <v>1407.469352502575</v>
      </c>
      <c r="G19" s="118">
        <f t="shared" si="35"/>
        <v>1550.40631902</v>
      </c>
      <c r="H19" s="84">
        <f t="shared" si="36"/>
        <v>22.070846664075571</v>
      </c>
      <c r="I19" s="84">
        <f t="shared" si="37"/>
        <v>194.05969915179656</v>
      </c>
      <c r="J19" s="84">
        <f t="shared" si="38"/>
        <v>29.196269401323594</v>
      </c>
      <c r="K19" s="84">
        <f t="shared" si="39"/>
        <v>174.45528655840434</v>
      </c>
      <c r="L19" s="84">
        <f t="shared" si="40"/>
        <v>85.906493075725393</v>
      </c>
      <c r="M19" s="84">
        <f t="shared" si="41"/>
        <v>290.04206978385025</v>
      </c>
      <c r="N19" s="84">
        <f t="shared" si="42"/>
        <v>183.01572498138779</v>
      </c>
      <c r="O19" s="84">
        <f t="shared" si="43"/>
        <v>360.2448571747625</v>
      </c>
      <c r="P19" s="84">
        <f t="shared" si="44"/>
        <v>188.13004178580002</v>
      </c>
      <c r="Q19" s="84">
        <f t="shared" si="45"/>
        <v>393.36812662115</v>
      </c>
      <c r="R19" s="84">
        <f t="shared" si="46"/>
        <v>251.10620275012502</v>
      </c>
      <c r="S19" s="84">
        <f t="shared" si="47"/>
        <v>423.25869771737496</v>
      </c>
      <c r="T19" s="84">
        <f t="shared" si="48"/>
        <v>244.71600622037502</v>
      </c>
      <c r="U19" s="84">
        <f t="shared" si="49"/>
        <v>429.68958297822502</v>
      </c>
      <c r="V19" s="84">
        <f t="shared" si="50"/>
        <v>253.94915555774998</v>
      </c>
      <c r="W19" s="84">
        <f t="shared" si="51"/>
        <v>479.11460774622498</v>
      </c>
      <c r="X19" s="84">
        <f t="shared" si="52"/>
        <v>195.24842814184029</v>
      </c>
      <c r="Y19" s="84">
        <f t="shared" si="53"/>
        <v>527.28871337935209</v>
      </c>
      <c r="Z19" s="84">
        <f t="shared" si="54"/>
        <v>257.58659402101432</v>
      </c>
      <c r="AA19" s="118">
        <f t="shared" si="55"/>
        <v>570.2825834777932</v>
      </c>
      <c r="AB19" s="84">
        <v>1.0327009421308821</v>
      </c>
      <c r="AC19" s="84">
        <v>18.473777863498213</v>
      </c>
      <c r="AD19" s="84">
        <v>2.5643678584464729</v>
      </c>
      <c r="AE19" s="84">
        <v>93.731606234002541</v>
      </c>
      <c r="AF19" s="84">
        <v>74.036709978815708</v>
      </c>
      <c r="AG19" s="84">
        <v>26.291382938978288</v>
      </c>
      <c r="AH19" s="84">
        <v>7.296530233155968</v>
      </c>
      <c r="AI19" s="84">
        <v>19.7934194654705</v>
      </c>
      <c r="AJ19" s="84">
        <v>2.1063197026971241</v>
      </c>
      <c r="AK19" s="84">
        <v>70.363477565670081</v>
      </c>
      <c r="AL19" s="84">
        <v>75.108346915726955</v>
      </c>
      <c r="AM19" s="84">
        <v>28.983462077007275</v>
      </c>
      <c r="AN19" s="84">
        <v>11.6933278386254</v>
      </c>
      <c r="AO19" s="84">
        <v>37.368133089600001</v>
      </c>
      <c r="AP19" s="84">
        <v>36.8450321475</v>
      </c>
      <c r="AQ19" s="84">
        <v>76.518800262750275</v>
      </c>
      <c r="AR19" s="84">
        <v>141.26356208959999</v>
      </c>
      <c r="AS19" s="84">
        <v>72.259707431500004</v>
      </c>
      <c r="AT19" s="84">
        <v>98.300856571250279</v>
      </c>
      <c r="AU19" s="84">
        <v>55.290318779387491</v>
      </c>
      <c r="AV19" s="84">
        <v>29.424549630750008</v>
      </c>
      <c r="AW19" s="84">
        <v>117.111081280625</v>
      </c>
      <c r="AX19" s="84">
        <v>132.66038737938752</v>
      </c>
      <c r="AY19" s="84">
        <v>110.47338851475</v>
      </c>
      <c r="AZ19" s="84">
        <v>68.485346238125004</v>
      </c>
      <c r="BA19" s="84">
        <v>65.580438809175007</v>
      </c>
      <c r="BB19" s="84">
        <v>54.064256738499999</v>
      </c>
      <c r="BC19" s="84">
        <v>130.28896550537499</v>
      </c>
      <c r="BD19" s="84">
        <v>197.00823128627499</v>
      </c>
      <c r="BE19" s="84">
        <v>66.070929829500002</v>
      </c>
      <c r="BF19" s="84">
        <v>97.077796810125008</v>
      </c>
      <c r="BG19" s="84">
        <v>82.419661860000005</v>
      </c>
      <c r="BH19" s="84">
        <v>71.608744079999994</v>
      </c>
      <c r="BI19" s="84">
        <v>132.96211041999999</v>
      </c>
      <c r="BJ19" s="84">
        <v>112.50394397000001</v>
      </c>
      <c r="BK19" s="84">
        <v>177.79264332737498</v>
      </c>
      <c r="BL19" s="84">
        <v>27.492447880624997</v>
      </c>
      <c r="BM19" s="84">
        <v>183.15303025437501</v>
      </c>
      <c r="BN19" s="84">
        <v>34.070528085375003</v>
      </c>
      <c r="BO19" s="84">
        <v>143.150716641625</v>
      </c>
      <c r="BP19" s="84">
        <v>185.30640336760001</v>
      </c>
      <c r="BQ19" s="84">
        <v>101.232462969</v>
      </c>
      <c r="BR19" s="84">
        <v>116.61155418474999</v>
      </c>
      <c r="BS19" s="84">
        <v>92.645652544374997</v>
      </c>
      <c r="BT19" s="84">
        <v>44.691948828625002</v>
      </c>
      <c r="BU19" s="84">
        <v>182.439392999625</v>
      </c>
      <c r="BV19" s="84">
        <v>199.2058048776</v>
      </c>
      <c r="BW19" s="84">
        <v>97.469409869000003</v>
      </c>
      <c r="BX19" s="84">
        <v>41.758726032743596</v>
      </c>
      <c r="BY19" s="84">
        <v>84.950179119685629</v>
      </c>
      <c r="BZ19" s="84">
        <v>68.539522989411054</v>
      </c>
      <c r="CA19" s="84">
        <v>133.12280263674629</v>
      </c>
      <c r="CB19" s="84">
        <v>208.63509710036436</v>
      </c>
      <c r="CC19" s="84">
        <v>185.53081364224147</v>
      </c>
      <c r="CD19" s="84">
        <v>102.68322678590411</v>
      </c>
      <c r="CE19" s="84">
        <v>79.889257036456954</v>
      </c>
      <c r="CF19" s="84">
        <v>75.014110198653299</v>
      </c>
      <c r="CG19" s="84">
        <v>166.09520020921565</v>
      </c>
      <c r="CH19" s="84">
        <v>122.92133517477397</v>
      </c>
      <c r="CI19" s="118">
        <v>281.26604809380353</v>
      </c>
    </row>
    <row r="20" spans="1:87">
      <c r="A20" s="86">
        <v>125</v>
      </c>
      <c r="B20" s="116" t="s">
        <v>60</v>
      </c>
      <c r="C20" s="84">
        <f t="shared" si="31"/>
        <v>6.1879199733333339</v>
      </c>
      <c r="D20" s="84">
        <f t="shared" si="32"/>
        <v>201.31218731999999</v>
      </c>
      <c r="E20" s="84">
        <f t="shared" si="33"/>
        <v>328.58208138999998</v>
      </c>
      <c r="F20" s="84">
        <f t="shared" si="34"/>
        <v>302.37059812000001</v>
      </c>
      <c r="G20" s="118">
        <f t="shared" si="35"/>
        <v>261.76483697999998</v>
      </c>
      <c r="H20" s="84">
        <f t="shared" si="36"/>
        <v>1.2713830800000001</v>
      </c>
      <c r="I20" s="84">
        <f t="shared" si="37"/>
        <v>1.9108289366666664</v>
      </c>
      <c r="J20" s="84">
        <f t="shared" si="38"/>
        <v>1.3272566966666668</v>
      </c>
      <c r="K20" s="84">
        <f t="shared" si="39"/>
        <v>1.6784512599999999</v>
      </c>
      <c r="L20" s="84">
        <f t="shared" si="40"/>
        <v>44.607448609999992</v>
      </c>
      <c r="M20" s="84">
        <f t="shared" si="41"/>
        <v>44.77440782</v>
      </c>
      <c r="N20" s="84">
        <f t="shared" si="42"/>
        <v>47.284478819999997</v>
      </c>
      <c r="O20" s="84">
        <f t="shared" si="43"/>
        <v>64.645852070000004</v>
      </c>
      <c r="P20" s="84">
        <f t="shared" si="44"/>
        <v>56.045591260000002</v>
      </c>
      <c r="Q20" s="84">
        <f t="shared" si="45"/>
        <v>61.09666510000001</v>
      </c>
      <c r="R20" s="84">
        <f t="shared" si="46"/>
        <v>57.914084019999997</v>
      </c>
      <c r="S20" s="84">
        <f t="shared" si="47"/>
        <v>153.52574100999999</v>
      </c>
      <c r="T20" s="84">
        <f t="shared" si="48"/>
        <v>51.904846349999993</v>
      </c>
      <c r="U20" s="84">
        <f t="shared" si="49"/>
        <v>101.68266258</v>
      </c>
      <c r="V20" s="84">
        <f t="shared" si="50"/>
        <v>60.575811819999998</v>
      </c>
      <c r="W20" s="84">
        <f t="shared" si="51"/>
        <v>88.20727737</v>
      </c>
      <c r="X20" s="84">
        <f t="shared" si="52"/>
        <v>57.514606720000003</v>
      </c>
      <c r="Y20" s="84">
        <f t="shared" si="53"/>
        <v>45.351595140000001</v>
      </c>
      <c r="Z20" s="84">
        <f t="shared" si="54"/>
        <v>57.498320370000002</v>
      </c>
      <c r="AA20" s="118">
        <f t="shared" si="55"/>
        <v>101.40031475000001</v>
      </c>
      <c r="AB20" s="84">
        <v>0.23149763999999998</v>
      </c>
      <c r="AC20" s="84">
        <v>0.26038383999999998</v>
      </c>
      <c r="AD20" s="84">
        <v>0.77950160000000002</v>
      </c>
      <c r="AE20" s="84">
        <v>0.52753945999999974</v>
      </c>
      <c r="AF20" s="84">
        <v>0.43395148999999994</v>
      </c>
      <c r="AG20" s="84">
        <v>0.94933798666666669</v>
      </c>
      <c r="AH20" s="84">
        <v>0.5906466666666671</v>
      </c>
      <c r="AI20" s="84">
        <v>0.53252675999999977</v>
      </c>
      <c r="AJ20" s="84">
        <v>0.20408327000000001</v>
      </c>
      <c r="AK20" s="84">
        <v>0.43083846000000003</v>
      </c>
      <c r="AL20" s="84">
        <v>0.62505173999999997</v>
      </c>
      <c r="AM20" s="84">
        <v>0.62256106</v>
      </c>
      <c r="AN20" s="84">
        <v>12.94082723</v>
      </c>
      <c r="AO20" s="84">
        <v>13.004513079999999</v>
      </c>
      <c r="AP20" s="84">
        <v>18.662108299999996</v>
      </c>
      <c r="AQ20" s="84">
        <v>14.180347309999998</v>
      </c>
      <c r="AR20" s="84">
        <v>20.825373639999999</v>
      </c>
      <c r="AS20" s="84">
        <v>9.7686868700000016</v>
      </c>
      <c r="AT20" s="84">
        <v>14.537851470000001</v>
      </c>
      <c r="AU20" s="84">
        <v>17.376508319999999</v>
      </c>
      <c r="AV20" s="84">
        <v>15.37011903</v>
      </c>
      <c r="AW20" s="84">
        <v>17.11258797</v>
      </c>
      <c r="AX20" s="84">
        <v>16.628332820000001</v>
      </c>
      <c r="AY20" s="84">
        <v>30.90493128</v>
      </c>
      <c r="AZ20" s="84">
        <v>17.643213670000002</v>
      </c>
      <c r="BA20" s="84">
        <v>13.33927845</v>
      </c>
      <c r="BB20" s="84">
        <v>25.063099139999998</v>
      </c>
      <c r="BC20" s="84">
        <v>21.57553111</v>
      </c>
      <c r="BD20" s="84">
        <v>19.889365350000002</v>
      </c>
      <c r="BE20" s="84">
        <v>19.631768640000001</v>
      </c>
      <c r="BF20" s="84">
        <v>17.305090750000002</v>
      </c>
      <c r="BG20" s="84">
        <v>22.07771614</v>
      </c>
      <c r="BH20" s="84">
        <v>18.531277129999999</v>
      </c>
      <c r="BI20" s="84">
        <v>40.829693089999992</v>
      </c>
      <c r="BJ20" s="84">
        <v>35.97006365</v>
      </c>
      <c r="BK20" s="84">
        <v>76.725984269999998</v>
      </c>
      <c r="BL20" s="84">
        <v>17.141226320000001</v>
      </c>
      <c r="BM20" s="84">
        <v>16.82515957</v>
      </c>
      <c r="BN20" s="84">
        <v>17.938460459999995</v>
      </c>
      <c r="BO20" s="84">
        <v>20.917450939999998</v>
      </c>
      <c r="BP20" s="84">
        <v>29.655100780000001</v>
      </c>
      <c r="BQ20" s="84">
        <v>51.110110859999999</v>
      </c>
      <c r="BR20" s="84">
        <v>23.611202809999998</v>
      </c>
      <c r="BS20" s="84">
        <v>19.120670069999999</v>
      </c>
      <c r="BT20" s="84">
        <v>17.843938940000005</v>
      </c>
      <c r="BU20" s="84">
        <v>19.483557309999998</v>
      </c>
      <c r="BV20" s="84">
        <v>17.750791879999998</v>
      </c>
      <c r="BW20" s="84">
        <v>50.972928180000004</v>
      </c>
      <c r="BX20" s="84">
        <v>17.09816949</v>
      </c>
      <c r="BY20" s="84">
        <v>18.11032222</v>
      </c>
      <c r="BZ20" s="84">
        <v>22.306115009999999</v>
      </c>
      <c r="CA20" s="84">
        <v>17.053579290000002</v>
      </c>
      <c r="CB20" s="84">
        <v>14.236610779999999</v>
      </c>
      <c r="CC20" s="84">
        <v>14.061405070000001</v>
      </c>
      <c r="CD20" s="84">
        <v>17.396951329999997</v>
      </c>
      <c r="CE20" s="84">
        <v>21.768946969999998</v>
      </c>
      <c r="CF20" s="84">
        <v>18.332422070000003</v>
      </c>
      <c r="CG20" s="84">
        <v>19.106371469999999</v>
      </c>
      <c r="CH20" s="84">
        <v>20.84167832</v>
      </c>
      <c r="CI20" s="118">
        <v>61.452264960000001</v>
      </c>
    </row>
    <row r="21" spans="1:87">
      <c r="A21" s="78"/>
      <c r="G21" s="85"/>
      <c r="AA21" s="85"/>
      <c r="CI21" s="85"/>
    </row>
    <row r="22" spans="1:87" s="64" customFormat="1">
      <c r="A22" s="90">
        <v>2</v>
      </c>
      <c r="B22" s="91" t="s">
        <v>13</v>
      </c>
      <c r="C22" s="92">
        <f>C24+C38</f>
        <v>4453.8363533807633</v>
      </c>
      <c r="D22" s="92">
        <f t="shared" ref="D22:AU22" si="56">D24+D38</f>
        <v>5115.2036280799994</v>
      </c>
      <c r="E22" s="92">
        <f t="shared" si="56"/>
        <v>5897.4938324100003</v>
      </c>
      <c r="F22" s="92">
        <f t="shared" si="56"/>
        <v>5985.3144244800033</v>
      </c>
      <c r="G22" s="93">
        <f t="shared" si="56"/>
        <v>6705.815456428355</v>
      </c>
      <c r="H22" s="92">
        <f t="shared" si="56"/>
        <v>994.34192294999991</v>
      </c>
      <c r="I22" s="92">
        <f t="shared" si="56"/>
        <v>1090.5584802999999</v>
      </c>
      <c r="J22" s="92">
        <f t="shared" si="56"/>
        <v>1071.8331335714761</v>
      </c>
      <c r="K22" s="92">
        <f t="shared" si="56"/>
        <v>1297.102816559287</v>
      </c>
      <c r="L22" s="92">
        <f t="shared" si="56"/>
        <v>1144.7381860990981</v>
      </c>
      <c r="M22" s="92">
        <f t="shared" si="56"/>
        <v>1197.05645180703</v>
      </c>
      <c r="N22" s="92">
        <f t="shared" si="56"/>
        <v>1228.883241748179</v>
      </c>
      <c r="O22" s="92">
        <f t="shared" si="56"/>
        <v>1544.5257484256924</v>
      </c>
      <c r="P22" s="92">
        <f t="shared" si="56"/>
        <v>974.51829248999991</v>
      </c>
      <c r="Q22" s="92">
        <f t="shared" si="56"/>
        <v>1106.2171061999998</v>
      </c>
      <c r="R22" s="92">
        <f t="shared" si="56"/>
        <v>1352.3415785299999</v>
      </c>
      <c r="S22" s="92">
        <f t="shared" si="56"/>
        <v>2464.4168551900002</v>
      </c>
      <c r="T22" s="92">
        <f t="shared" si="56"/>
        <v>1384.4413144300008</v>
      </c>
      <c r="U22" s="92">
        <f t="shared" si="56"/>
        <v>1435.0479096200008</v>
      </c>
      <c r="V22" s="92">
        <f t="shared" si="56"/>
        <v>1523.0353652600011</v>
      </c>
      <c r="W22" s="92">
        <f t="shared" si="56"/>
        <v>1642.7898351700012</v>
      </c>
      <c r="X22" s="92">
        <f t="shared" si="56"/>
        <v>1520.29276392</v>
      </c>
      <c r="Y22" s="92">
        <f t="shared" si="56"/>
        <v>1510.3234866199998</v>
      </c>
      <c r="Z22" s="92">
        <f t="shared" si="56"/>
        <v>1658.5653475683559</v>
      </c>
      <c r="AA22" s="93">
        <f t="shared" si="56"/>
        <v>2016.6338583200004</v>
      </c>
      <c r="AB22" s="92">
        <f t="shared" si="56"/>
        <v>286.97146033999996</v>
      </c>
      <c r="AC22" s="92">
        <f t="shared" si="56"/>
        <v>322.71145156</v>
      </c>
      <c r="AD22" s="92">
        <f t="shared" si="56"/>
        <v>384.65901105</v>
      </c>
      <c r="AE22" s="92">
        <f t="shared" si="56"/>
        <v>396.51183530000009</v>
      </c>
      <c r="AF22" s="92">
        <f t="shared" si="56"/>
        <v>341.160776</v>
      </c>
      <c r="AG22" s="92">
        <f t="shared" si="56"/>
        <v>352.88586899999996</v>
      </c>
      <c r="AH22" s="92">
        <f t="shared" si="56"/>
        <v>337.56002699999999</v>
      </c>
      <c r="AI22" s="92">
        <f t="shared" si="56"/>
        <v>356.67583200000013</v>
      </c>
      <c r="AJ22" s="92">
        <f t="shared" si="56"/>
        <v>377.59727457147591</v>
      </c>
      <c r="AK22" s="92">
        <f t="shared" si="56"/>
        <v>371.56956200078059</v>
      </c>
      <c r="AL22" s="92">
        <f t="shared" si="56"/>
        <v>397.44913992089772</v>
      </c>
      <c r="AM22" s="92">
        <f t="shared" si="56"/>
        <v>528.08411463760865</v>
      </c>
      <c r="AN22" s="92">
        <f t="shared" si="56"/>
        <v>347.25881011461178</v>
      </c>
      <c r="AO22" s="92">
        <f t="shared" si="56"/>
        <v>378.21244225062077</v>
      </c>
      <c r="AP22" s="92">
        <f t="shared" si="56"/>
        <v>419.26693373386559</v>
      </c>
      <c r="AQ22" s="92">
        <f t="shared" si="56"/>
        <v>453.58493644112406</v>
      </c>
      <c r="AR22" s="92">
        <f t="shared" si="56"/>
        <v>370.34942741020024</v>
      </c>
      <c r="AS22" s="92">
        <f t="shared" si="56"/>
        <v>373.12208795570592</v>
      </c>
      <c r="AT22" s="92">
        <f t="shared" si="56"/>
        <v>384.21835393343974</v>
      </c>
      <c r="AU22" s="92">
        <f t="shared" si="56"/>
        <v>467.51387867502024</v>
      </c>
      <c r="AV22" s="92">
        <f t="shared" ref="AV22:CI22" si="57">AV24+AV38</f>
        <v>377.15100913971918</v>
      </c>
      <c r="AW22" s="92">
        <f t="shared" si="57"/>
        <v>385.66689034603979</v>
      </c>
      <c r="AX22" s="92">
        <f t="shared" si="57"/>
        <v>435.69825830345155</v>
      </c>
      <c r="AY22" s="92">
        <f t="shared" si="57"/>
        <v>723.16059977620114</v>
      </c>
      <c r="AZ22" s="92">
        <f t="shared" si="57"/>
        <v>266.42870529999999</v>
      </c>
      <c r="BA22" s="92">
        <f t="shared" si="57"/>
        <v>311.34558733000006</v>
      </c>
      <c r="BB22" s="92">
        <f t="shared" si="57"/>
        <v>396.74399985999997</v>
      </c>
      <c r="BC22" s="92">
        <f t="shared" si="57"/>
        <v>349.88748865999997</v>
      </c>
      <c r="BD22" s="92">
        <f t="shared" si="57"/>
        <v>366.29076565000003</v>
      </c>
      <c r="BE22" s="92">
        <f t="shared" si="57"/>
        <v>390.0388518900001</v>
      </c>
      <c r="BF22" s="92">
        <f t="shared" si="57"/>
        <v>379.14863029000009</v>
      </c>
      <c r="BG22" s="92">
        <f t="shared" si="57"/>
        <v>521.73980107000011</v>
      </c>
      <c r="BH22" s="92">
        <f t="shared" si="57"/>
        <v>451.45314716999991</v>
      </c>
      <c r="BI22" s="92">
        <f t="shared" si="57"/>
        <v>577.21189305999997</v>
      </c>
      <c r="BJ22" s="92">
        <f t="shared" si="57"/>
        <v>542.28875352000011</v>
      </c>
      <c r="BK22" s="92">
        <f t="shared" si="57"/>
        <v>1344.9162086099996</v>
      </c>
      <c r="BL22" s="92">
        <f t="shared" si="57"/>
        <v>429.161969226667</v>
      </c>
      <c r="BM22" s="92">
        <f t="shared" si="57"/>
        <v>448.28700095666699</v>
      </c>
      <c r="BN22" s="92">
        <f t="shared" si="57"/>
        <v>506.99234424666707</v>
      </c>
      <c r="BO22" s="92">
        <f t="shared" si="57"/>
        <v>464.73014039666708</v>
      </c>
      <c r="BP22" s="92">
        <f t="shared" si="57"/>
        <v>469.02028859666689</v>
      </c>
      <c r="BQ22" s="92">
        <f t="shared" si="57"/>
        <v>501.29748062666704</v>
      </c>
      <c r="BR22" s="92">
        <f t="shared" si="57"/>
        <v>506.24972557666695</v>
      </c>
      <c r="BS22" s="92">
        <f t="shared" si="57"/>
        <v>551.40249186666711</v>
      </c>
      <c r="BT22" s="92">
        <f t="shared" si="57"/>
        <v>465.38314781666696</v>
      </c>
      <c r="BU22" s="92">
        <f t="shared" si="57"/>
        <v>472.78676606666698</v>
      </c>
      <c r="BV22" s="92">
        <f t="shared" si="57"/>
        <v>471.74030443666686</v>
      </c>
      <c r="BW22" s="92">
        <f t="shared" si="57"/>
        <v>698.26276466666695</v>
      </c>
      <c r="BX22" s="92">
        <f t="shared" si="57"/>
        <v>484.03266632000003</v>
      </c>
      <c r="BY22" s="92">
        <f t="shared" si="57"/>
        <v>490.60899994999994</v>
      </c>
      <c r="BZ22" s="92">
        <f t="shared" si="57"/>
        <v>545.65109765</v>
      </c>
      <c r="CA22" s="92">
        <f t="shared" si="57"/>
        <v>493.43328957</v>
      </c>
      <c r="CB22" s="92">
        <f t="shared" si="57"/>
        <v>518.24783141</v>
      </c>
      <c r="CC22" s="92">
        <f t="shared" si="57"/>
        <v>498.64236563999998</v>
      </c>
      <c r="CD22" s="92">
        <f t="shared" si="57"/>
        <v>506.92852098999992</v>
      </c>
      <c r="CE22" s="92">
        <f t="shared" si="57"/>
        <v>619.25202049835582</v>
      </c>
      <c r="CF22" s="92">
        <f t="shared" si="57"/>
        <v>532.38480607999998</v>
      </c>
      <c r="CG22" s="92">
        <f t="shared" si="57"/>
        <v>562.51396923000004</v>
      </c>
      <c r="CH22" s="92">
        <f t="shared" si="57"/>
        <v>513.25527262999992</v>
      </c>
      <c r="CI22" s="93">
        <f t="shared" si="57"/>
        <v>940.86461645999998</v>
      </c>
    </row>
    <row r="23" spans="1:87">
      <c r="A23" s="78"/>
      <c r="G23" s="85"/>
      <c r="AA23" s="85"/>
      <c r="CI23" s="85"/>
    </row>
    <row r="24" spans="1:87">
      <c r="A24" s="89">
        <v>21</v>
      </c>
      <c r="B24" s="5" t="s">
        <v>185</v>
      </c>
      <c r="C24" s="82">
        <f t="shared" ref="C24:AA24" si="58">+C25+C26+C27+C30+C31+C35</f>
        <v>4452.7686067140967</v>
      </c>
      <c r="D24" s="82">
        <f t="shared" si="58"/>
        <v>5099.2151226699998</v>
      </c>
      <c r="E24" s="82">
        <f t="shared" si="58"/>
        <v>5869.5082809000005</v>
      </c>
      <c r="F24" s="82">
        <f t="shared" si="58"/>
        <v>5934.4751523700033</v>
      </c>
      <c r="G24" s="83">
        <f t="shared" si="58"/>
        <v>6402.3202343899993</v>
      </c>
      <c r="H24" s="82">
        <f t="shared" si="58"/>
        <v>994.32329944999992</v>
      </c>
      <c r="I24" s="82">
        <f t="shared" si="58"/>
        <v>1090.5468722999999</v>
      </c>
      <c r="J24" s="82">
        <f t="shared" si="58"/>
        <v>1071.4235740714762</v>
      </c>
      <c r="K24" s="82">
        <f t="shared" si="58"/>
        <v>1296.4748608926204</v>
      </c>
      <c r="L24" s="82">
        <f t="shared" si="58"/>
        <v>1142.492497939098</v>
      </c>
      <c r="M24" s="82">
        <f t="shared" si="58"/>
        <v>1193.9099263870301</v>
      </c>
      <c r="N24" s="82">
        <f t="shared" si="58"/>
        <v>1225.826399278179</v>
      </c>
      <c r="O24" s="82">
        <f t="shared" si="58"/>
        <v>1536.9862990656925</v>
      </c>
      <c r="P24" s="82">
        <f t="shared" si="58"/>
        <v>973.62893684999995</v>
      </c>
      <c r="Q24" s="82">
        <f t="shared" si="58"/>
        <v>1105.1350875899998</v>
      </c>
      <c r="R24" s="82">
        <f t="shared" si="58"/>
        <v>1351.4786331999999</v>
      </c>
      <c r="S24" s="82">
        <f t="shared" si="58"/>
        <v>2439.2656232600002</v>
      </c>
      <c r="T24" s="82">
        <f t="shared" si="58"/>
        <v>1384.1620694300009</v>
      </c>
      <c r="U24" s="82">
        <f t="shared" si="58"/>
        <v>1417.6962360200009</v>
      </c>
      <c r="V24" s="82">
        <f t="shared" si="58"/>
        <v>1495.498894340001</v>
      </c>
      <c r="W24" s="82">
        <f t="shared" si="58"/>
        <v>1637.1179525800012</v>
      </c>
      <c r="X24" s="82">
        <f t="shared" si="58"/>
        <v>1509.6335269199999</v>
      </c>
      <c r="Y24" s="82">
        <f t="shared" si="58"/>
        <v>1481.9294433799998</v>
      </c>
      <c r="Z24" s="82">
        <f t="shared" si="58"/>
        <v>1622.78219788</v>
      </c>
      <c r="AA24" s="83">
        <f t="shared" si="58"/>
        <v>1787.9750662100003</v>
      </c>
      <c r="AB24" s="82">
        <f>+AB25+AB26+AB27+AB30+AB31+AB35</f>
        <v>286.95960173999998</v>
      </c>
      <c r="AC24" s="82">
        <f t="shared" ref="AC24:AH24" si="59">+AC25+AC26+AC27+AC30+AC31+AC35</f>
        <v>322.70886416000002</v>
      </c>
      <c r="AD24" s="82">
        <f t="shared" si="59"/>
        <v>384.65483354999998</v>
      </c>
      <c r="AE24" s="82">
        <f t="shared" si="59"/>
        <v>396.50772430000006</v>
      </c>
      <c r="AF24" s="82">
        <f t="shared" si="59"/>
        <v>341.153279</v>
      </c>
      <c r="AG24" s="82">
        <f t="shared" si="59"/>
        <v>352.88586899999996</v>
      </c>
      <c r="AH24" s="82">
        <f t="shared" si="59"/>
        <v>337.56002699999999</v>
      </c>
      <c r="AI24" s="82">
        <f t="shared" ref="AI24" si="60">+AI25+AI26+AI27+AI30+AI31+AI35</f>
        <v>356.67583200000013</v>
      </c>
      <c r="AJ24" s="82">
        <f t="shared" ref="AJ24" si="61">+AJ25+AJ26+AJ27+AJ30+AJ31+AJ35</f>
        <v>377.18771507147591</v>
      </c>
      <c r="AK24" s="82">
        <f t="shared" ref="AK24" si="62">+AK25+AK26+AK27+AK30+AK31+AK35</f>
        <v>371.56956200078059</v>
      </c>
      <c r="AL24" s="82">
        <f t="shared" ref="AL24" si="63">+AL25+AL26+AL27+AL30+AL31+AL35</f>
        <v>397.23507808756437</v>
      </c>
      <c r="AM24" s="82">
        <f t="shared" ref="AM24:AN24" si="64">+AM25+AM26+AM27+AM30+AM31+AM35</f>
        <v>527.67022080427535</v>
      </c>
      <c r="AN24" s="82">
        <f t="shared" si="64"/>
        <v>346.62541011461178</v>
      </c>
      <c r="AO24" s="82">
        <f t="shared" ref="AO24" si="65">+AO25+AO26+AO27+AO30+AO31+AO35</f>
        <v>377.49865125062075</v>
      </c>
      <c r="AP24" s="82">
        <f t="shared" ref="AP24" si="66">+AP25+AP26+AP27+AP30+AP31+AP35</f>
        <v>418.36843657386561</v>
      </c>
      <c r="AQ24" s="82">
        <f t="shared" ref="AQ24" si="67">+AQ25+AQ26+AQ27+AQ30+AQ31+AQ35</f>
        <v>452.63427511112405</v>
      </c>
      <c r="AR24" s="82">
        <f t="shared" ref="AR24" si="68">+AR25+AR26+AR27+AR30+AR31+AR35</f>
        <v>369.28396248020022</v>
      </c>
      <c r="AS24" s="82">
        <f t="shared" ref="AS24:AT24" si="69">+AS25+AS26+AS27+AS30+AS31+AS35</f>
        <v>371.9916887957059</v>
      </c>
      <c r="AT24" s="82">
        <f t="shared" si="69"/>
        <v>383.39988219343974</v>
      </c>
      <c r="AU24" s="82">
        <f t="shared" ref="AU24" si="70">+AU25+AU26+AU27+AU30+AU31+AU35</f>
        <v>466.60425442502026</v>
      </c>
      <c r="AV24" s="82">
        <f t="shared" ref="AV24" si="71">+AV25+AV26+AV27+AV30+AV31+AV35</f>
        <v>375.82226265971917</v>
      </c>
      <c r="AW24" s="82">
        <f t="shared" ref="AW24" si="72">+AW25+AW26+AW27+AW30+AW31+AW35</f>
        <v>383.53204718603979</v>
      </c>
      <c r="AX24" s="82">
        <f t="shared" ref="AX24" si="73">+AX25+AX26+AX27+AX30+AX31+AX35</f>
        <v>432.79075372345153</v>
      </c>
      <c r="AY24" s="82">
        <f t="shared" ref="AY24:AZ24" si="74">+AY25+AY26+AY27+AY30+AY31+AY35</f>
        <v>720.66349815620117</v>
      </c>
      <c r="AZ24" s="82">
        <f t="shared" si="74"/>
        <v>266.42870529999999</v>
      </c>
      <c r="BA24" s="82">
        <f t="shared" ref="BA24" si="75">+BA25+BA26+BA27+BA30+BA31+BA35</f>
        <v>310.83156969000004</v>
      </c>
      <c r="BB24" s="82">
        <f t="shared" ref="BB24" si="76">+BB25+BB26+BB27+BB30+BB31+BB35</f>
        <v>396.36866185999997</v>
      </c>
      <c r="BC24" s="82">
        <f t="shared" ref="BC24" si="77">+BC25+BC26+BC27+BC30+BC31+BC35</f>
        <v>349.22374765999996</v>
      </c>
      <c r="BD24" s="82">
        <f t="shared" ref="BD24" si="78">+BD25+BD26+BD27+BD30+BD31+BD35</f>
        <v>366.18597941000002</v>
      </c>
      <c r="BE24" s="82">
        <f t="shared" ref="BE24:BF24" si="79">+BE25+BE26+BE27+BE30+BE31+BE35</f>
        <v>389.72536052000009</v>
      </c>
      <c r="BF24" s="82">
        <f t="shared" si="79"/>
        <v>378.57979394000006</v>
      </c>
      <c r="BG24" s="82">
        <f t="shared" ref="BG24" si="80">+BG25+BG26+BG27+BG30+BG31+BG35</f>
        <v>521.61729109000009</v>
      </c>
      <c r="BH24" s="82">
        <f t="shared" ref="BH24" si="81">+BH25+BH26+BH27+BH30+BH31+BH35</f>
        <v>451.28154816999989</v>
      </c>
      <c r="BI24" s="82">
        <f t="shared" ref="BI24" si="82">+BI25+BI26+BI27+BI30+BI31+BI35</f>
        <v>576.88398995</v>
      </c>
      <c r="BJ24" s="82">
        <f t="shared" ref="BJ24" si="83">+BJ25+BJ26+BJ27+BJ30+BJ31+BJ35</f>
        <v>521.62200891000009</v>
      </c>
      <c r="BK24" s="82">
        <f t="shared" ref="BK24:BL24" si="84">+BK25+BK26+BK27+BK30+BK31+BK35</f>
        <v>1340.7596243999997</v>
      </c>
      <c r="BL24" s="82">
        <f t="shared" si="84"/>
        <v>429.161969226667</v>
      </c>
      <c r="BM24" s="82">
        <f t="shared" ref="BM24" si="85">+BM25+BM26+BM27+BM30+BM31+BM35</f>
        <v>448.215421956667</v>
      </c>
      <c r="BN24" s="82">
        <f t="shared" ref="BN24" si="86">+BN25+BN26+BN27+BN30+BN31+BN35</f>
        <v>506.78467824666706</v>
      </c>
      <c r="BO24" s="82">
        <f t="shared" ref="BO24" si="87">+BO25+BO26+BO27+BO30+BO31+BO35</f>
        <v>464.49681527666706</v>
      </c>
      <c r="BP24" s="82">
        <f t="shared" ref="BP24" si="88">+BP25+BP26+BP27+BP30+BP31+BP35</f>
        <v>452.70868741666686</v>
      </c>
      <c r="BQ24" s="82">
        <f t="shared" ref="BQ24:BR24" si="89">+BQ25+BQ26+BQ27+BQ30+BQ31+BQ35</f>
        <v>500.49073332666705</v>
      </c>
      <c r="BR24" s="82">
        <f t="shared" si="89"/>
        <v>479.63430878666696</v>
      </c>
      <c r="BS24" s="82">
        <f t="shared" ref="BS24" si="90">+BS25+BS26+BS27+BS30+BS31+BS35</f>
        <v>550.78050618666714</v>
      </c>
      <c r="BT24" s="82">
        <f t="shared" ref="BT24" si="91">+BT25+BT26+BT27+BT30+BT31+BT35</f>
        <v>465.08407936666697</v>
      </c>
      <c r="BU24" s="82">
        <f t="shared" ref="BU24" si="92">+BU25+BU26+BU27+BU30+BU31+BU35</f>
        <v>471.03115104666699</v>
      </c>
      <c r="BV24" s="82">
        <f t="shared" ref="BV24" si="93">+BV25+BV26+BV27+BV30+BV31+BV35</f>
        <v>471.20736086666687</v>
      </c>
      <c r="BW24" s="82">
        <f t="shared" ref="BW24:BX24" si="94">+BW25+BW26+BW27+BW30+BW31+BW35</f>
        <v>694.87944066666694</v>
      </c>
      <c r="BX24" s="82">
        <f t="shared" si="94"/>
        <v>479.31225232000003</v>
      </c>
      <c r="BY24" s="82">
        <f t="shared" ref="BY24" si="95">+BY25+BY26+BY27+BY30+BY31+BY35</f>
        <v>486.68446194999996</v>
      </c>
      <c r="BZ24" s="82">
        <f t="shared" ref="BZ24" si="96">+BZ25+BZ26+BZ27+BZ30+BZ31+BZ35</f>
        <v>543.63681265000002</v>
      </c>
      <c r="CA24" s="82">
        <f t="shared" ref="CA24" si="97">+CA25+CA26+CA27+CA30+CA31+CA35</f>
        <v>492.15201757</v>
      </c>
      <c r="CB24" s="82">
        <f t="shared" ref="CB24" si="98">+CB25+CB26+CB27+CB30+CB31+CB35</f>
        <v>492.19696015</v>
      </c>
      <c r="CC24" s="82">
        <f t="shared" ref="CC24:CD24" si="99">+CC25+CC26+CC27+CC30+CC31+CC35</f>
        <v>497.58046565999996</v>
      </c>
      <c r="CD24" s="82">
        <f t="shared" si="99"/>
        <v>491.18727425999992</v>
      </c>
      <c r="CE24" s="82">
        <f t="shared" ref="CE24" si="100">+CE25+CE26+CE27+CE30+CE31+CE35</f>
        <v>613.67531982000003</v>
      </c>
      <c r="CF24" s="82">
        <f t="shared" ref="CF24" si="101">+CF25+CF26+CF27+CF30+CF31+CF35</f>
        <v>517.9196038</v>
      </c>
      <c r="CG24" s="82">
        <f t="shared" ref="CG24" si="102">+CG25+CG26+CG27+CG30+CG31+CG35</f>
        <v>513.26665428000001</v>
      </c>
      <c r="CH24" s="82">
        <f t="shared" ref="CH24" si="103">+CH25+CH26+CH27+CH30+CH31+CH35</f>
        <v>508.24128012999995</v>
      </c>
      <c r="CI24" s="83">
        <f t="shared" ref="CI24" si="104">+CI25+CI26+CI27+CI30+CI31+CI35</f>
        <v>766.46713179999995</v>
      </c>
    </row>
    <row r="25" spans="1:87">
      <c r="A25" s="86">
        <v>211</v>
      </c>
      <c r="B25" s="116" t="s">
        <v>29</v>
      </c>
      <c r="C25" s="84">
        <f t="shared" ref="C25" si="105">+SUM(AB25:AM25)</f>
        <v>145.05544876923076</v>
      </c>
      <c r="D25" s="84">
        <f t="shared" ref="D25" si="106">+SUM(AN25:AY25)</f>
        <v>101.22113095</v>
      </c>
      <c r="E25" s="84">
        <f t="shared" ref="E25:E26" si="107">+SUM(AZ25:BK25)</f>
        <v>72.203778549999996</v>
      </c>
      <c r="F25" s="84">
        <f t="shared" ref="F25:F26" si="108">+SUM(BL25:BW25)</f>
        <v>60.199152590000011</v>
      </c>
      <c r="G25" s="118">
        <f t="shared" ref="G25:G26" si="109">+SUM(BX25:CI25)</f>
        <v>68.758825139999999</v>
      </c>
      <c r="H25" s="84">
        <f t="shared" ref="H25:H26" si="110">+SUM(AB25:AD25)</f>
        <v>32.873246999999999</v>
      </c>
      <c r="I25" s="84">
        <f t="shared" ref="I25:I26" si="111">+SUM(AE25:AG25)</f>
        <v>34.452770999999998</v>
      </c>
      <c r="J25" s="84">
        <f t="shared" ref="J25:J26" si="112">+SUM(AH25:AJ25)</f>
        <v>33.302666000000002</v>
      </c>
      <c r="K25" s="84">
        <f t="shared" ref="K25:K26" si="113">+SUM(AK25:AM25)</f>
        <v>44.426764769230772</v>
      </c>
      <c r="L25" s="84">
        <f>+SUM(AN25:AP25)</f>
        <v>24.222242999999999</v>
      </c>
      <c r="M25" s="84">
        <f>+SUM(AQ25:AS25)</f>
        <v>25.712596999999999</v>
      </c>
      <c r="N25" s="84">
        <f>+SUM(AT25:AV25)</f>
        <v>25.054644520000004</v>
      </c>
      <c r="O25" s="84">
        <f>+SUM(AW25:AY25)</f>
        <v>26.231646429999998</v>
      </c>
      <c r="P25" s="84">
        <f>+SUM(AZ25:BB25)</f>
        <v>16.892678929999999</v>
      </c>
      <c r="Q25" s="84">
        <f>+SUM(BC25:BE25)</f>
        <v>16.767172200000001</v>
      </c>
      <c r="R25" s="84">
        <f>+SUM(BF25:BH25)</f>
        <v>18.91470932</v>
      </c>
      <c r="S25" s="84">
        <f>+SUM(BI25:BK25)</f>
        <v>19.629218099999999</v>
      </c>
      <c r="T25" s="84">
        <f>+SUM(BL25:BN25)</f>
        <v>15.026732570000002</v>
      </c>
      <c r="U25" s="84">
        <f>+SUM(BO25:BQ25)</f>
        <v>14.561527600000002</v>
      </c>
      <c r="V25" s="84">
        <f>+SUM(BR25:BT25)</f>
        <v>14.94654018</v>
      </c>
      <c r="W25" s="84">
        <f>+SUM(BU25:BW25)</f>
        <v>15.664352239999999</v>
      </c>
      <c r="X25" s="84">
        <f>+SUM(BX25:BZ25)</f>
        <v>15.596151859999999</v>
      </c>
      <c r="Y25" s="84">
        <f>+SUM(CA25:CC25)</f>
        <v>16.01026001</v>
      </c>
      <c r="Z25" s="84">
        <f>+SUM(CD25:CF25)</f>
        <v>16.915201330000002</v>
      </c>
      <c r="AA25" s="118">
        <f>+SUM(CG25:CI25)</f>
        <v>20.237211940000002</v>
      </c>
      <c r="AB25" s="109">
        <v>10.119955999999998</v>
      </c>
      <c r="AC25" s="109">
        <v>10.009294879999999</v>
      </c>
      <c r="AD25" s="109">
        <v>12.74399612</v>
      </c>
      <c r="AE25" s="109">
        <v>11.325443999999999</v>
      </c>
      <c r="AF25" s="109">
        <v>11.011425999999998</v>
      </c>
      <c r="AG25" s="109">
        <v>12.115901000000001</v>
      </c>
      <c r="AH25" s="109">
        <v>11.221415000000002</v>
      </c>
      <c r="AI25" s="109">
        <v>11.275219</v>
      </c>
      <c r="AJ25" s="109">
        <v>10.806032</v>
      </c>
      <c r="AK25" s="109">
        <v>11.935204999999998</v>
      </c>
      <c r="AL25" s="109">
        <v>12.223276923076924</v>
      </c>
      <c r="AM25" s="109">
        <v>20.268282846153848</v>
      </c>
      <c r="AN25" s="109">
        <v>6.6104209999999997</v>
      </c>
      <c r="AO25" s="109">
        <v>7.8633215000000005</v>
      </c>
      <c r="AP25" s="109">
        <v>9.7485005000000005</v>
      </c>
      <c r="AQ25" s="109">
        <v>8.6419490000000003</v>
      </c>
      <c r="AR25" s="109">
        <v>8.928583999999999</v>
      </c>
      <c r="AS25" s="109">
        <v>8.1420640000000013</v>
      </c>
      <c r="AT25" s="109">
        <v>7.5842550000000006</v>
      </c>
      <c r="AU25" s="109">
        <v>10.1444735</v>
      </c>
      <c r="AV25" s="109">
        <v>7.3259160200000002</v>
      </c>
      <c r="AW25" s="109">
        <v>8.6037326300000014</v>
      </c>
      <c r="AX25" s="109">
        <v>8.4891948999999993</v>
      </c>
      <c r="AY25" s="109">
        <v>9.1387188999999989</v>
      </c>
      <c r="AZ25" s="109">
        <v>4.7054919999999996</v>
      </c>
      <c r="BA25" s="109">
        <v>5.4443597000000006</v>
      </c>
      <c r="BB25" s="109">
        <v>6.7428272299999996</v>
      </c>
      <c r="BC25" s="109">
        <v>5.2217601600000005</v>
      </c>
      <c r="BD25" s="109">
        <v>6.2613402000000002</v>
      </c>
      <c r="BE25" s="109">
        <v>5.2840718400000002</v>
      </c>
      <c r="BF25" s="109">
        <v>6.2237791999999992</v>
      </c>
      <c r="BG25" s="109">
        <v>6.1875034299999996</v>
      </c>
      <c r="BH25" s="109">
        <v>6.5034266899999995</v>
      </c>
      <c r="BI25" s="109">
        <v>6.1967244499999996</v>
      </c>
      <c r="BJ25" s="109">
        <v>6.1590873100000003</v>
      </c>
      <c r="BK25" s="109">
        <v>7.2734063399999993</v>
      </c>
      <c r="BL25" s="109">
        <v>4.7680341200000012</v>
      </c>
      <c r="BM25" s="109">
        <v>5.0753714700000003</v>
      </c>
      <c r="BN25" s="109">
        <v>5.1833269800000004</v>
      </c>
      <c r="BO25" s="109">
        <v>5.0411200000000012</v>
      </c>
      <c r="BP25" s="109">
        <v>4.7697776800000007</v>
      </c>
      <c r="BQ25" s="109">
        <v>4.7506299199999997</v>
      </c>
      <c r="BR25" s="109">
        <v>4.8468537899999991</v>
      </c>
      <c r="BS25" s="109">
        <v>5.3277779800000005</v>
      </c>
      <c r="BT25" s="109">
        <v>4.7719084099999991</v>
      </c>
      <c r="BU25" s="109">
        <v>4.6919723600000003</v>
      </c>
      <c r="BV25" s="109">
        <v>4.6729448799999993</v>
      </c>
      <c r="BW25" s="109">
        <v>6.2994349999999999</v>
      </c>
      <c r="BX25" s="109">
        <v>4.7799713700000002</v>
      </c>
      <c r="BY25" s="109">
        <v>5.3807480999999999</v>
      </c>
      <c r="BZ25" s="109">
        <v>5.4354323899999999</v>
      </c>
      <c r="CA25" s="109">
        <v>5.29009529</v>
      </c>
      <c r="CB25" s="109">
        <v>5.33712959</v>
      </c>
      <c r="CC25" s="109">
        <v>5.3830351300000006</v>
      </c>
      <c r="CD25" s="109">
        <v>5.3757467999999999</v>
      </c>
      <c r="CE25" s="109">
        <v>5.96826217</v>
      </c>
      <c r="CF25" s="109">
        <v>5.5711923599999995</v>
      </c>
      <c r="CG25" s="109">
        <v>5.48963629</v>
      </c>
      <c r="CH25" s="109">
        <v>5.66021076</v>
      </c>
      <c r="CI25" s="117">
        <v>9.0873648899999999</v>
      </c>
    </row>
    <row r="26" spans="1:87">
      <c r="A26" s="86">
        <v>212</v>
      </c>
      <c r="B26" s="116" t="s">
        <v>28</v>
      </c>
      <c r="C26" s="84">
        <f t="shared" ref="C26" si="114">+SUM(AB26:AM26)</f>
        <v>1016.5915756078174</v>
      </c>
      <c r="D26" s="84">
        <f t="shared" ref="D26" si="115">+SUM(AN26:AY26)</f>
        <v>1537.22353967</v>
      </c>
      <c r="E26" s="84">
        <f t="shared" si="107"/>
        <v>2038.18603134</v>
      </c>
      <c r="F26" s="84">
        <f t="shared" si="108"/>
        <v>1607.3920632200038</v>
      </c>
      <c r="G26" s="118">
        <f t="shared" si="109"/>
        <v>1633.5964911299998</v>
      </c>
      <c r="H26" s="84">
        <f t="shared" si="110"/>
        <v>257.42780799999997</v>
      </c>
      <c r="I26" s="84">
        <f t="shared" si="111"/>
        <v>277.74780499999997</v>
      </c>
      <c r="J26" s="84">
        <f t="shared" si="112"/>
        <v>259.527083</v>
      </c>
      <c r="K26" s="84">
        <f t="shared" si="113"/>
        <v>221.88887960781744</v>
      </c>
      <c r="L26" s="84">
        <f>+SUM(AN26:AP26)</f>
        <v>322.11893344999999</v>
      </c>
      <c r="M26" s="84">
        <f>+SUM(AQ26:AS26)</f>
        <v>339.58450854</v>
      </c>
      <c r="N26" s="84">
        <f>+SUM(AT26:AV26)</f>
        <v>384.84381472000001</v>
      </c>
      <c r="O26" s="84">
        <f>+SUM(AW26:AY26)</f>
        <v>490.67628295999998</v>
      </c>
      <c r="P26" s="84">
        <f>+SUM(AZ26:BB26)</f>
        <v>97.111875139999981</v>
      </c>
      <c r="Q26" s="84">
        <f>+SUM(BC26:BE26)</f>
        <v>253.90432870999999</v>
      </c>
      <c r="R26" s="84">
        <f>+SUM(BF26:BH26)</f>
        <v>368.93882707</v>
      </c>
      <c r="S26" s="84">
        <f>+SUM(BI26:BK26)</f>
        <v>1318.2310004199999</v>
      </c>
      <c r="T26" s="84">
        <f>+SUM(BL26:BN26)</f>
        <v>401.74476144000096</v>
      </c>
      <c r="U26" s="84">
        <f>+SUM(BO26:BQ26)</f>
        <v>401.76546972000108</v>
      </c>
      <c r="V26" s="84">
        <f>+SUM(BR26:BT26)</f>
        <v>401.59393263000095</v>
      </c>
      <c r="W26" s="84">
        <f>+SUM(BU26:BW26)</f>
        <v>402.287899430001</v>
      </c>
      <c r="X26" s="84">
        <f>+SUM(BX26:BZ26)</f>
        <v>407.85685251999996</v>
      </c>
      <c r="Y26" s="84">
        <f>+SUM(CA26:CC26)</f>
        <v>408.08476367000003</v>
      </c>
      <c r="Z26" s="84">
        <f>+SUM(CD26:CF26)</f>
        <v>408.02055824999997</v>
      </c>
      <c r="AA26" s="118">
        <f>+SUM(CG26:CI26)</f>
        <v>409.63431668999993</v>
      </c>
      <c r="AB26" s="109">
        <v>63.765881389999997</v>
      </c>
      <c r="AC26" s="109">
        <v>95.751256609999999</v>
      </c>
      <c r="AD26" s="109">
        <v>97.910669999999996</v>
      </c>
      <c r="AE26" s="109">
        <v>109.78948799999999</v>
      </c>
      <c r="AF26" s="109">
        <v>83.613015999999988</v>
      </c>
      <c r="AG26" s="109">
        <v>84.345300999999992</v>
      </c>
      <c r="AH26" s="109">
        <v>88.671043000000012</v>
      </c>
      <c r="AI26" s="109">
        <v>89.191906000000003</v>
      </c>
      <c r="AJ26" s="109">
        <v>81.664134000000004</v>
      </c>
      <c r="AK26" s="109">
        <v>61.450208999999994</v>
      </c>
      <c r="AL26" s="109">
        <v>65.740478333333328</v>
      </c>
      <c r="AM26" s="109">
        <v>94.698192274484128</v>
      </c>
      <c r="AN26" s="109">
        <v>107.64201150000001</v>
      </c>
      <c r="AO26" s="109">
        <v>96.454066819999994</v>
      </c>
      <c r="AP26" s="109">
        <v>118.02285512999998</v>
      </c>
      <c r="AQ26" s="109">
        <v>118.19213463</v>
      </c>
      <c r="AR26" s="109">
        <v>108.23188041</v>
      </c>
      <c r="AS26" s="109">
        <v>113.16049349999999</v>
      </c>
      <c r="AT26" s="109">
        <v>125.05600349999999</v>
      </c>
      <c r="AU26" s="109">
        <v>138.7312603</v>
      </c>
      <c r="AV26" s="109">
        <v>121.05655091999999</v>
      </c>
      <c r="AW26" s="109">
        <v>126.45380075999999</v>
      </c>
      <c r="AX26" s="109">
        <v>145.13146210000002</v>
      </c>
      <c r="AY26" s="109">
        <v>219.09102010000001</v>
      </c>
      <c r="AZ26" s="109">
        <v>6.0005683000000003</v>
      </c>
      <c r="BA26" s="109">
        <v>41.181607799999988</v>
      </c>
      <c r="BB26" s="109">
        <v>49.929699039999996</v>
      </c>
      <c r="BC26" s="109">
        <v>68.975237859999993</v>
      </c>
      <c r="BD26" s="109">
        <v>80.854649929999994</v>
      </c>
      <c r="BE26" s="109">
        <v>104.07444092</v>
      </c>
      <c r="BF26" s="109">
        <v>93.037114819999999</v>
      </c>
      <c r="BG26" s="109">
        <v>120.81353124</v>
      </c>
      <c r="BH26" s="109">
        <v>155.08818101</v>
      </c>
      <c r="BI26" s="109">
        <v>281.50493011999998</v>
      </c>
      <c r="BJ26" s="109">
        <v>232.79284480000001</v>
      </c>
      <c r="BK26" s="109">
        <v>803.93322549999993</v>
      </c>
      <c r="BL26" s="109">
        <v>133.78371148666699</v>
      </c>
      <c r="BM26" s="109">
        <v>134.16788149666701</v>
      </c>
      <c r="BN26" s="109">
        <v>133.79316845666702</v>
      </c>
      <c r="BO26" s="109">
        <v>133.90116938666702</v>
      </c>
      <c r="BP26" s="109">
        <v>133.76661857666699</v>
      </c>
      <c r="BQ26" s="109">
        <v>134.09768175666701</v>
      </c>
      <c r="BR26" s="109">
        <v>133.82711587666699</v>
      </c>
      <c r="BS26" s="109">
        <v>133.894099896667</v>
      </c>
      <c r="BT26" s="109">
        <v>133.87271685666698</v>
      </c>
      <c r="BU26" s="109">
        <v>133.866460956667</v>
      </c>
      <c r="BV26" s="109">
        <v>133.86206280666701</v>
      </c>
      <c r="BW26" s="109">
        <v>134.55937566666699</v>
      </c>
      <c r="BX26" s="109">
        <v>135.91954240000001</v>
      </c>
      <c r="BY26" s="109">
        <v>135.94678193999999</v>
      </c>
      <c r="BZ26" s="109">
        <v>135.99052817999998</v>
      </c>
      <c r="CA26" s="109">
        <v>136.07089027999999</v>
      </c>
      <c r="CB26" s="109">
        <v>136.03438500999999</v>
      </c>
      <c r="CC26" s="109">
        <v>135.97948838000002</v>
      </c>
      <c r="CD26" s="109">
        <v>135.98571007000001</v>
      </c>
      <c r="CE26" s="109">
        <v>136.01148473000001</v>
      </c>
      <c r="CF26" s="109">
        <v>136.02336344999998</v>
      </c>
      <c r="CG26" s="109">
        <v>136.07362818999999</v>
      </c>
      <c r="CH26" s="109">
        <v>136.03267728999998</v>
      </c>
      <c r="CI26" s="117">
        <v>137.52801120999999</v>
      </c>
    </row>
    <row r="27" spans="1:87">
      <c r="A27" s="86">
        <v>213</v>
      </c>
      <c r="B27" s="116" t="s">
        <v>30</v>
      </c>
      <c r="C27" s="109">
        <f t="shared" ref="C27:AA27" si="116">SUM(C28:C29)</f>
        <v>0</v>
      </c>
      <c r="D27" s="109">
        <f t="shared" si="116"/>
        <v>0</v>
      </c>
      <c r="E27" s="109">
        <f t="shared" si="116"/>
        <v>0</v>
      </c>
      <c r="F27" s="109">
        <f t="shared" si="116"/>
        <v>0</v>
      </c>
      <c r="G27" s="117">
        <f t="shared" si="116"/>
        <v>0</v>
      </c>
      <c r="H27" s="109">
        <f t="shared" si="116"/>
        <v>0</v>
      </c>
      <c r="I27" s="109">
        <f t="shared" si="116"/>
        <v>0</v>
      </c>
      <c r="J27" s="109">
        <f t="shared" si="116"/>
        <v>0</v>
      </c>
      <c r="K27" s="109">
        <f t="shared" si="116"/>
        <v>0</v>
      </c>
      <c r="L27" s="109">
        <f t="shared" si="116"/>
        <v>0</v>
      </c>
      <c r="M27" s="109">
        <f t="shared" si="116"/>
        <v>0</v>
      </c>
      <c r="N27" s="109">
        <f t="shared" si="116"/>
        <v>0</v>
      </c>
      <c r="O27" s="109">
        <f t="shared" si="116"/>
        <v>0</v>
      </c>
      <c r="P27" s="109">
        <f t="shared" si="116"/>
        <v>0</v>
      </c>
      <c r="Q27" s="109">
        <f t="shared" si="116"/>
        <v>0</v>
      </c>
      <c r="R27" s="109">
        <f t="shared" si="116"/>
        <v>0</v>
      </c>
      <c r="S27" s="109">
        <f t="shared" si="116"/>
        <v>0</v>
      </c>
      <c r="T27" s="109">
        <f t="shared" si="116"/>
        <v>0</v>
      </c>
      <c r="U27" s="109">
        <f t="shared" si="116"/>
        <v>0</v>
      </c>
      <c r="V27" s="109">
        <f t="shared" si="116"/>
        <v>0</v>
      </c>
      <c r="W27" s="109">
        <f t="shared" si="116"/>
        <v>0</v>
      </c>
      <c r="X27" s="109">
        <f t="shared" si="116"/>
        <v>0</v>
      </c>
      <c r="Y27" s="109">
        <f t="shared" si="116"/>
        <v>0</v>
      </c>
      <c r="Z27" s="109">
        <f t="shared" si="116"/>
        <v>0</v>
      </c>
      <c r="AA27" s="117">
        <f t="shared" si="116"/>
        <v>0</v>
      </c>
      <c r="AB27" s="109">
        <f>SUM(AB28:AB29)</f>
        <v>0</v>
      </c>
      <c r="AC27" s="109">
        <f t="shared" ref="AC27:AH27" si="117">SUM(AC28:AC29)</f>
        <v>0</v>
      </c>
      <c r="AD27" s="109">
        <f t="shared" si="117"/>
        <v>0</v>
      </c>
      <c r="AE27" s="109">
        <f t="shared" si="117"/>
        <v>0</v>
      </c>
      <c r="AF27" s="109">
        <f t="shared" si="117"/>
        <v>0</v>
      </c>
      <c r="AG27" s="109">
        <f t="shared" si="117"/>
        <v>0</v>
      </c>
      <c r="AH27" s="109">
        <f t="shared" si="117"/>
        <v>0</v>
      </c>
      <c r="AI27" s="109">
        <f t="shared" ref="AI27" si="118">SUM(AI28:AI29)</f>
        <v>0</v>
      </c>
      <c r="AJ27" s="109">
        <f t="shared" ref="AJ27" si="119">SUM(AJ28:AJ29)</f>
        <v>0</v>
      </c>
      <c r="AK27" s="109">
        <f t="shared" ref="AK27" si="120">SUM(AK28:AK29)</f>
        <v>0</v>
      </c>
      <c r="AL27" s="109">
        <f t="shared" ref="AL27" si="121">SUM(AL28:AL29)</f>
        <v>0</v>
      </c>
      <c r="AM27" s="109">
        <f t="shared" ref="AM27:AN27" si="122">SUM(AM28:AM29)</f>
        <v>0</v>
      </c>
      <c r="AN27" s="109">
        <f t="shared" si="122"/>
        <v>0</v>
      </c>
      <c r="AO27" s="109">
        <f t="shared" ref="AO27" si="123">SUM(AO28:AO29)</f>
        <v>0</v>
      </c>
      <c r="AP27" s="109">
        <f t="shared" ref="AP27" si="124">SUM(AP28:AP29)</f>
        <v>0</v>
      </c>
      <c r="AQ27" s="109">
        <f t="shared" ref="AQ27" si="125">SUM(AQ28:AQ29)</f>
        <v>0</v>
      </c>
      <c r="AR27" s="109">
        <f t="shared" ref="AR27" si="126">SUM(AR28:AR29)</f>
        <v>0</v>
      </c>
      <c r="AS27" s="109">
        <f t="shared" ref="AS27:AT27" si="127">SUM(AS28:AS29)</f>
        <v>0</v>
      </c>
      <c r="AT27" s="109">
        <f t="shared" si="127"/>
        <v>0</v>
      </c>
      <c r="AU27" s="109">
        <f t="shared" ref="AU27" si="128">SUM(AU28:AU29)</f>
        <v>0</v>
      </c>
      <c r="AV27" s="109">
        <f t="shared" ref="AV27" si="129">SUM(AV28:AV29)</f>
        <v>0</v>
      </c>
      <c r="AW27" s="109">
        <f t="shared" ref="AW27" si="130">SUM(AW28:AW29)</f>
        <v>0</v>
      </c>
      <c r="AX27" s="109">
        <f t="shared" ref="AX27" si="131">SUM(AX28:AX29)</f>
        <v>0</v>
      </c>
      <c r="AY27" s="109">
        <f t="shared" ref="AY27:AZ27" si="132">SUM(AY28:AY29)</f>
        <v>0</v>
      </c>
      <c r="AZ27" s="109">
        <f t="shared" si="132"/>
        <v>0</v>
      </c>
      <c r="BA27" s="109">
        <f t="shared" ref="BA27" si="133">SUM(BA28:BA29)</f>
        <v>0</v>
      </c>
      <c r="BB27" s="109">
        <f t="shared" ref="BB27" si="134">SUM(BB28:BB29)</f>
        <v>0</v>
      </c>
      <c r="BC27" s="109">
        <f t="shared" ref="BC27" si="135">SUM(BC28:BC29)</f>
        <v>0</v>
      </c>
      <c r="BD27" s="109">
        <f t="shared" ref="BD27" si="136">SUM(BD28:BD29)</f>
        <v>0</v>
      </c>
      <c r="BE27" s="109">
        <f t="shared" ref="BE27:BF27" si="137">SUM(BE28:BE29)</f>
        <v>0</v>
      </c>
      <c r="BF27" s="109">
        <f t="shared" si="137"/>
        <v>0</v>
      </c>
      <c r="BG27" s="109">
        <f t="shared" ref="BG27" si="138">SUM(BG28:BG29)</f>
        <v>0</v>
      </c>
      <c r="BH27" s="109">
        <f t="shared" ref="BH27" si="139">SUM(BH28:BH29)</f>
        <v>0</v>
      </c>
      <c r="BI27" s="109">
        <f t="shared" ref="BI27" si="140">SUM(BI28:BI29)</f>
        <v>0</v>
      </c>
      <c r="BJ27" s="109">
        <f t="shared" ref="BJ27" si="141">SUM(BJ28:BJ29)</f>
        <v>0</v>
      </c>
      <c r="BK27" s="109">
        <f t="shared" ref="BK27:BL27" si="142">SUM(BK28:BK29)</f>
        <v>0</v>
      </c>
      <c r="BL27" s="109">
        <f t="shared" si="142"/>
        <v>0</v>
      </c>
      <c r="BM27" s="109">
        <f t="shared" ref="BM27" si="143">SUM(BM28:BM29)</f>
        <v>0</v>
      </c>
      <c r="BN27" s="109">
        <f t="shared" ref="BN27" si="144">SUM(BN28:BN29)</f>
        <v>0</v>
      </c>
      <c r="BO27" s="109">
        <f t="shared" ref="BO27" si="145">SUM(BO28:BO29)</f>
        <v>0</v>
      </c>
      <c r="BP27" s="109">
        <f t="shared" ref="BP27" si="146">SUM(BP28:BP29)</f>
        <v>0</v>
      </c>
      <c r="BQ27" s="109">
        <f t="shared" ref="BQ27:BR27" si="147">SUM(BQ28:BQ29)</f>
        <v>0</v>
      </c>
      <c r="BR27" s="109">
        <f t="shared" si="147"/>
        <v>0</v>
      </c>
      <c r="BS27" s="109">
        <f t="shared" ref="BS27" si="148">SUM(BS28:BS29)</f>
        <v>0</v>
      </c>
      <c r="BT27" s="109">
        <f t="shared" ref="BT27" si="149">SUM(BT28:BT29)</f>
        <v>0</v>
      </c>
      <c r="BU27" s="109">
        <f t="shared" ref="BU27" si="150">SUM(BU28:BU29)</f>
        <v>0</v>
      </c>
      <c r="BV27" s="109">
        <f t="shared" ref="BV27" si="151">SUM(BV28:BV29)</f>
        <v>0</v>
      </c>
      <c r="BW27" s="109">
        <f t="shared" ref="BW27:BX27" si="152">SUM(BW28:BW29)</f>
        <v>0</v>
      </c>
      <c r="BX27" s="109">
        <f t="shared" si="152"/>
        <v>0</v>
      </c>
      <c r="BY27" s="109">
        <f t="shared" ref="BY27" si="153">SUM(BY28:BY29)</f>
        <v>0</v>
      </c>
      <c r="BZ27" s="109">
        <f t="shared" ref="BZ27" si="154">SUM(BZ28:BZ29)</f>
        <v>0</v>
      </c>
      <c r="CA27" s="109">
        <f t="shared" ref="CA27" si="155">SUM(CA28:CA29)</f>
        <v>0</v>
      </c>
      <c r="CB27" s="109">
        <f t="shared" ref="CB27" si="156">SUM(CB28:CB29)</f>
        <v>0</v>
      </c>
      <c r="CC27" s="109">
        <f t="shared" ref="CC27:CD27" si="157">SUM(CC28:CC29)</f>
        <v>0</v>
      </c>
      <c r="CD27" s="109">
        <f t="shared" si="157"/>
        <v>0</v>
      </c>
      <c r="CE27" s="109">
        <f t="shared" ref="CE27" si="158">SUM(CE28:CE29)</f>
        <v>0</v>
      </c>
      <c r="CF27" s="109">
        <f t="shared" ref="CF27" si="159">SUM(CF28:CF29)</f>
        <v>0</v>
      </c>
      <c r="CG27" s="109">
        <f t="shared" ref="CG27" si="160">SUM(CG28:CG29)</f>
        <v>0</v>
      </c>
      <c r="CH27" s="109">
        <f t="shared" ref="CH27" si="161">SUM(CH28:CH29)</f>
        <v>0</v>
      </c>
      <c r="CI27" s="117">
        <f t="shared" ref="CI27" si="162">SUM(CI28:CI29)</f>
        <v>0</v>
      </c>
    </row>
    <row r="28" spans="1:87">
      <c r="A28" s="86">
        <v>2131</v>
      </c>
      <c r="B28" s="94" t="s">
        <v>15</v>
      </c>
      <c r="C28" s="84">
        <f t="shared" ref="C28:C30" si="163">+SUM(AB28:AM28)</f>
        <v>0</v>
      </c>
      <c r="D28" s="84">
        <f t="shared" ref="D28:D30" si="164">+SUM(AN28:AY28)</f>
        <v>0</v>
      </c>
      <c r="E28" s="84">
        <f t="shared" ref="E28:E30" si="165">+SUM(AZ28:BK28)</f>
        <v>0</v>
      </c>
      <c r="F28" s="84">
        <f t="shared" ref="F28:F30" si="166">+SUM(BL28:BW28)</f>
        <v>0</v>
      </c>
      <c r="G28" s="118">
        <f t="shared" ref="G28:G30" si="167">+SUM(BX28:CI28)</f>
        <v>0</v>
      </c>
      <c r="H28" s="84">
        <f t="shared" ref="H28:H30" si="168">+SUM(AB28:AD28)</f>
        <v>0</v>
      </c>
      <c r="I28" s="84">
        <f t="shared" ref="I28:I30" si="169">+SUM(AE28:AG28)</f>
        <v>0</v>
      </c>
      <c r="J28" s="84">
        <f t="shared" ref="J28:J30" si="170">+SUM(AH28:AJ28)</f>
        <v>0</v>
      </c>
      <c r="K28" s="84">
        <f t="shared" ref="K28:K30" si="171">+SUM(AK28:AM28)</f>
        <v>0</v>
      </c>
      <c r="L28" s="84">
        <f>+SUM(AN28:AP28)</f>
        <v>0</v>
      </c>
      <c r="M28" s="84">
        <f>+SUM(AQ28:AS28)</f>
        <v>0</v>
      </c>
      <c r="N28" s="84">
        <f>+SUM(AT28:AV28)</f>
        <v>0</v>
      </c>
      <c r="O28" s="84">
        <f>+SUM(AW28:AY28)</f>
        <v>0</v>
      </c>
      <c r="P28" s="84">
        <f>+SUM(AZ28:BB28)</f>
        <v>0</v>
      </c>
      <c r="Q28" s="84">
        <f>+SUM(BC28:BE28)</f>
        <v>0</v>
      </c>
      <c r="R28" s="84">
        <f>+SUM(BF28:BH28)</f>
        <v>0</v>
      </c>
      <c r="S28" s="84">
        <f>+SUM(BI28:BK28)</f>
        <v>0</v>
      </c>
      <c r="T28" s="84">
        <f>+SUM(BL28:BN28)</f>
        <v>0</v>
      </c>
      <c r="U28" s="84">
        <f>+SUM(BO28:BQ28)</f>
        <v>0</v>
      </c>
      <c r="V28" s="84">
        <f>+SUM(BR28:BT28)</f>
        <v>0</v>
      </c>
      <c r="W28" s="84">
        <f>+SUM(BU28:BW28)</f>
        <v>0</v>
      </c>
      <c r="X28" s="84">
        <f>+SUM(BX28:BZ28)</f>
        <v>0</v>
      </c>
      <c r="Y28" s="84">
        <f>+SUM(CA28:CC28)</f>
        <v>0</v>
      </c>
      <c r="Z28" s="84">
        <f>+SUM(CD28:CF28)</f>
        <v>0</v>
      </c>
      <c r="AA28" s="118">
        <f>+SUM(CG28:CI28)</f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79">
        <v>0</v>
      </c>
      <c r="AM28" s="79">
        <v>0</v>
      </c>
      <c r="AN28" s="79">
        <v>0</v>
      </c>
      <c r="AO28" s="79">
        <v>0</v>
      </c>
      <c r="AP28" s="79">
        <v>0</v>
      </c>
      <c r="AQ28" s="79">
        <v>0</v>
      </c>
      <c r="AR28" s="79">
        <v>0</v>
      </c>
      <c r="AS28" s="79">
        <v>0</v>
      </c>
      <c r="AT28" s="79">
        <v>0</v>
      </c>
      <c r="AU28" s="79">
        <v>0</v>
      </c>
      <c r="AV28" s="79">
        <v>0</v>
      </c>
      <c r="AW28" s="79">
        <v>0</v>
      </c>
      <c r="AX28" s="79">
        <v>0</v>
      </c>
      <c r="AY28" s="79">
        <v>0</v>
      </c>
      <c r="AZ28" s="79">
        <v>0</v>
      </c>
      <c r="BA28" s="79">
        <v>0</v>
      </c>
      <c r="BB28" s="79">
        <v>0</v>
      </c>
      <c r="BC28" s="79">
        <v>0</v>
      </c>
      <c r="BD28" s="79">
        <v>0</v>
      </c>
      <c r="BE28" s="79">
        <v>0</v>
      </c>
      <c r="BF28" s="79">
        <v>0</v>
      </c>
      <c r="BG28" s="79">
        <v>0</v>
      </c>
      <c r="BH28" s="79">
        <v>0</v>
      </c>
      <c r="BI28" s="79">
        <v>0</v>
      </c>
      <c r="BJ28" s="79">
        <v>0</v>
      </c>
      <c r="BK28" s="79">
        <v>0</v>
      </c>
      <c r="BL28" s="79">
        <v>0</v>
      </c>
      <c r="BM28" s="79">
        <v>0</v>
      </c>
      <c r="BN28" s="79">
        <v>0</v>
      </c>
      <c r="BO28" s="79">
        <v>0</v>
      </c>
      <c r="BP28" s="79">
        <v>0</v>
      </c>
      <c r="BQ28" s="79">
        <v>0</v>
      </c>
      <c r="BR28" s="79">
        <v>0</v>
      </c>
      <c r="BS28" s="79">
        <v>0</v>
      </c>
      <c r="BT28" s="79">
        <v>0</v>
      </c>
      <c r="BU28" s="79">
        <v>0</v>
      </c>
      <c r="BV28" s="79">
        <v>0</v>
      </c>
      <c r="BW28" s="79">
        <v>0</v>
      </c>
      <c r="BX28" s="79">
        <v>0</v>
      </c>
      <c r="BY28" s="79">
        <v>0</v>
      </c>
      <c r="BZ28" s="79">
        <v>0</v>
      </c>
      <c r="CA28" s="79">
        <v>0</v>
      </c>
      <c r="CB28" s="79">
        <v>0</v>
      </c>
      <c r="CC28" s="79">
        <v>0</v>
      </c>
      <c r="CD28" s="79">
        <v>0</v>
      </c>
      <c r="CE28" s="79">
        <v>0</v>
      </c>
      <c r="CF28" s="79">
        <v>0</v>
      </c>
      <c r="CG28" s="79">
        <v>0</v>
      </c>
      <c r="CH28" s="79">
        <v>0</v>
      </c>
      <c r="CI28" s="80">
        <v>0</v>
      </c>
    </row>
    <row r="29" spans="1:87">
      <c r="A29" s="86">
        <v>2132</v>
      </c>
      <c r="B29" s="94" t="s">
        <v>16</v>
      </c>
      <c r="C29" s="84">
        <f t="shared" si="163"/>
        <v>0</v>
      </c>
      <c r="D29" s="84">
        <f t="shared" si="164"/>
        <v>0</v>
      </c>
      <c r="E29" s="84">
        <f t="shared" si="165"/>
        <v>0</v>
      </c>
      <c r="F29" s="84">
        <f t="shared" si="166"/>
        <v>0</v>
      </c>
      <c r="G29" s="118">
        <f t="shared" si="167"/>
        <v>0</v>
      </c>
      <c r="H29" s="84">
        <f t="shared" si="168"/>
        <v>0</v>
      </c>
      <c r="I29" s="84">
        <f t="shared" si="169"/>
        <v>0</v>
      </c>
      <c r="J29" s="84">
        <f t="shared" si="170"/>
        <v>0</v>
      </c>
      <c r="K29" s="84">
        <f t="shared" si="171"/>
        <v>0</v>
      </c>
      <c r="L29" s="84">
        <f>+SUM(AN29:AP29)</f>
        <v>0</v>
      </c>
      <c r="M29" s="84">
        <f>+SUM(AQ29:AS29)</f>
        <v>0</v>
      </c>
      <c r="N29" s="84">
        <f>+SUM(AT29:AV29)</f>
        <v>0</v>
      </c>
      <c r="O29" s="84">
        <f>+SUM(AW29:AY29)</f>
        <v>0</v>
      </c>
      <c r="P29" s="84">
        <f>+SUM(AZ29:BB29)</f>
        <v>0</v>
      </c>
      <c r="Q29" s="84">
        <f>+SUM(BC29:BE29)</f>
        <v>0</v>
      </c>
      <c r="R29" s="84">
        <f>+SUM(BF29:BH29)</f>
        <v>0</v>
      </c>
      <c r="S29" s="84">
        <f>+SUM(BI29:BK29)</f>
        <v>0</v>
      </c>
      <c r="T29" s="84">
        <f>+SUM(BL29:BN29)</f>
        <v>0</v>
      </c>
      <c r="U29" s="84">
        <f>+SUM(BO29:BQ29)</f>
        <v>0</v>
      </c>
      <c r="V29" s="84">
        <f>+SUM(BR29:BT29)</f>
        <v>0</v>
      </c>
      <c r="W29" s="84">
        <f>+SUM(BU29:BW29)</f>
        <v>0</v>
      </c>
      <c r="X29" s="84">
        <f>+SUM(BX29:BZ29)</f>
        <v>0</v>
      </c>
      <c r="Y29" s="84">
        <f>+SUM(CA29:CC29)</f>
        <v>0</v>
      </c>
      <c r="Z29" s="84">
        <f>+SUM(CD29:CF29)</f>
        <v>0</v>
      </c>
      <c r="AA29" s="118">
        <f>+SUM(CG29:CI29)</f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79">
        <v>0</v>
      </c>
      <c r="AM29" s="79">
        <v>0</v>
      </c>
      <c r="AN29" s="79">
        <v>0</v>
      </c>
      <c r="AO29" s="79">
        <v>0</v>
      </c>
      <c r="AP29" s="79">
        <v>0</v>
      </c>
      <c r="AQ29" s="79">
        <v>0</v>
      </c>
      <c r="AR29" s="79">
        <v>0</v>
      </c>
      <c r="AS29" s="79">
        <v>0</v>
      </c>
      <c r="AT29" s="79">
        <v>0</v>
      </c>
      <c r="AU29" s="79">
        <v>0</v>
      </c>
      <c r="AV29" s="79">
        <v>0</v>
      </c>
      <c r="AW29" s="79">
        <v>0</v>
      </c>
      <c r="AX29" s="79">
        <v>0</v>
      </c>
      <c r="AY29" s="79">
        <v>0</v>
      </c>
      <c r="AZ29" s="79">
        <v>0</v>
      </c>
      <c r="BA29" s="79">
        <v>0</v>
      </c>
      <c r="BB29" s="79">
        <v>0</v>
      </c>
      <c r="BC29" s="79">
        <v>0</v>
      </c>
      <c r="BD29" s="79">
        <v>0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79">
        <v>0</v>
      </c>
      <c r="BR29" s="79">
        <v>0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0</v>
      </c>
      <c r="BZ29" s="79">
        <v>0</v>
      </c>
      <c r="CA29" s="79">
        <v>0</v>
      </c>
      <c r="CB29" s="79">
        <v>0</v>
      </c>
      <c r="CC29" s="79">
        <v>0</v>
      </c>
      <c r="CD29" s="79">
        <v>0</v>
      </c>
      <c r="CE29" s="79">
        <v>0</v>
      </c>
      <c r="CF29" s="79">
        <v>0</v>
      </c>
      <c r="CG29" s="79">
        <v>0</v>
      </c>
      <c r="CH29" s="79">
        <v>0</v>
      </c>
      <c r="CI29" s="80">
        <v>0</v>
      </c>
    </row>
    <row r="30" spans="1:87">
      <c r="A30" s="86">
        <v>214</v>
      </c>
      <c r="B30" s="116" t="s">
        <v>25</v>
      </c>
      <c r="C30" s="84">
        <f t="shared" si="163"/>
        <v>58.461889999999997</v>
      </c>
      <c r="D30" s="84">
        <f t="shared" si="164"/>
        <v>91.055320790000053</v>
      </c>
      <c r="E30" s="84">
        <f t="shared" si="165"/>
        <v>119.48548673000005</v>
      </c>
      <c r="F30" s="84">
        <f t="shared" si="166"/>
        <v>81.271359129999851</v>
      </c>
      <c r="G30" s="118">
        <f t="shared" si="167"/>
        <v>69.115775409999898</v>
      </c>
      <c r="H30" s="84">
        <f t="shared" si="168"/>
        <v>12.245299000000001</v>
      </c>
      <c r="I30" s="84">
        <f t="shared" si="169"/>
        <v>16.735963000000002</v>
      </c>
      <c r="J30" s="84">
        <f t="shared" si="170"/>
        <v>11.349918999999995</v>
      </c>
      <c r="K30" s="84">
        <f t="shared" si="171"/>
        <v>18.130709</v>
      </c>
      <c r="L30" s="84">
        <f>+SUM(AN30:AP30)</f>
        <v>20.134031999999991</v>
      </c>
      <c r="M30" s="84">
        <f>+SUM(AQ30:AS30)</f>
        <v>24.354751000000029</v>
      </c>
      <c r="N30" s="84">
        <f>+SUM(AT30:AV30)</f>
        <v>20.140499000000084</v>
      </c>
      <c r="O30" s="84">
        <f>+SUM(AW30:AY30)</f>
        <v>26.426038789999954</v>
      </c>
      <c r="P30" s="84">
        <f>+SUM(AZ30:BB30)</f>
        <v>22.930705960000012</v>
      </c>
      <c r="Q30" s="84">
        <f>+SUM(BC30:BE30)</f>
        <v>23.196466019999995</v>
      </c>
      <c r="R30" s="84">
        <f>+SUM(BF30:BH30)</f>
        <v>40.351294649999943</v>
      </c>
      <c r="S30" s="84">
        <f>+SUM(BI30:BK30)</f>
        <v>33.007020100000091</v>
      </c>
      <c r="T30" s="84">
        <f>+SUM(BL30:BN30)</f>
        <v>15.081075579999982</v>
      </c>
      <c r="U30" s="84">
        <f>+SUM(BO30:BQ30)</f>
        <v>20.837502319999942</v>
      </c>
      <c r="V30" s="84">
        <f>+SUM(BR30:BT30)</f>
        <v>21.557190680000019</v>
      </c>
      <c r="W30" s="84">
        <f>+SUM(BU30:BW30)</f>
        <v>23.795590549999911</v>
      </c>
      <c r="X30" s="84">
        <f>+SUM(BX30:BZ30)</f>
        <v>13.338773780000011</v>
      </c>
      <c r="Y30" s="84">
        <f>+SUM(CA30:CC30)</f>
        <v>14.695550740000023</v>
      </c>
      <c r="Z30" s="84">
        <f>+SUM(CD30:CF30)</f>
        <v>21.560689539999956</v>
      </c>
      <c r="AA30" s="118">
        <f>+SUM(CG30:CI30)</f>
        <v>19.520761349999901</v>
      </c>
      <c r="AB30" s="109">
        <v>4.6259130000000006</v>
      </c>
      <c r="AC30" s="109">
        <v>2.6227929999999997</v>
      </c>
      <c r="AD30" s="109">
        <v>4.9965930000000007</v>
      </c>
      <c r="AE30" s="109">
        <v>2.6261409999999987</v>
      </c>
      <c r="AF30" s="109">
        <v>6.3592049999999993</v>
      </c>
      <c r="AG30" s="109">
        <v>7.7506170000000036</v>
      </c>
      <c r="AH30" s="109">
        <v>2.7159869999999966</v>
      </c>
      <c r="AI30" s="109">
        <v>5.6539319999999975</v>
      </c>
      <c r="AJ30" s="109">
        <v>2.98</v>
      </c>
      <c r="AK30" s="109">
        <v>6.63</v>
      </c>
      <c r="AL30" s="109">
        <v>4.5503545000000001</v>
      </c>
      <c r="AM30" s="109">
        <v>6.9503544999999995</v>
      </c>
      <c r="AN30" s="109">
        <v>3.1629591600000033</v>
      </c>
      <c r="AO30" s="109">
        <v>9.5840228400000065</v>
      </c>
      <c r="AP30" s="109">
        <v>7.387049999999979</v>
      </c>
      <c r="AQ30" s="109">
        <v>8.4751230000000248</v>
      </c>
      <c r="AR30" s="109">
        <v>10.731619000000006</v>
      </c>
      <c r="AS30" s="109">
        <v>5.1480089999999983</v>
      </c>
      <c r="AT30" s="109">
        <v>5.5760440000000253</v>
      </c>
      <c r="AU30" s="109">
        <v>8.7443940000000584</v>
      </c>
      <c r="AV30" s="109">
        <v>5.820060999999999</v>
      </c>
      <c r="AW30" s="109">
        <v>7.4672673399998981</v>
      </c>
      <c r="AX30" s="109">
        <v>8.5370686600000152</v>
      </c>
      <c r="AY30" s="109">
        <v>10.42170279000004</v>
      </c>
      <c r="AZ30" s="109">
        <v>7.1102989999999977</v>
      </c>
      <c r="BA30" s="109">
        <v>0.94155034999998666</v>
      </c>
      <c r="BB30" s="109">
        <v>14.878856610000028</v>
      </c>
      <c r="BC30" s="109">
        <v>8.1149268999999613</v>
      </c>
      <c r="BD30" s="109">
        <v>7.3659996799999465</v>
      </c>
      <c r="BE30" s="109">
        <v>7.7155394400000876</v>
      </c>
      <c r="BF30" s="109">
        <v>8.8599511000000639</v>
      </c>
      <c r="BG30" s="109">
        <v>16.517977680000012</v>
      </c>
      <c r="BH30" s="109">
        <v>14.973365869999865</v>
      </c>
      <c r="BI30" s="109">
        <v>10.30754240000004</v>
      </c>
      <c r="BJ30" s="109">
        <v>9.0721185500000381</v>
      </c>
      <c r="BK30" s="109">
        <v>13.627359150000011</v>
      </c>
      <c r="BL30" s="109">
        <v>2.4334967899999924</v>
      </c>
      <c r="BM30" s="109">
        <v>5.9347064799999956</v>
      </c>
      <c r="BN30" s="109">
        <v>6.7128723099999945</v>
      </c>
      <c r="BO30" s="109">
        <v>5.8163864400000023</v>
      </c>
      <c r="BP30" s="109">
        <v>7.7591098699999463</v>
      </c>
      <c r="BQ30" s="109">
        <v>7.2620060099999932</v>
      </c>
      <c r="BR30" s="109">
        <v>5.3097697999999696</v>
      </c>
      <c r="BS30" s="109">
        <v>9.983188030000008</v>
      </c>
      <c r="BT30" s="109">
        <v>6.2642328500000417</v>
      </c>
      <c r="BU30" s="109">
        <v>7.9346837299999606</v>
      </c>
      <c r="BV30" s="109">
        <v>6.3809068199999501</v>
      </c>
      <c r="BW30" s="109">
        <v>9.48</v>
      </c>
      <c r="BX30" s="109">
        <v>2.7665971600000034</v>
      </c>
      <c r="BY30" s="109">
        <v>6.3892370900000088</v>
      </c>
      <c r="BZ30" s="109">
        <v>4.1829395299999987</v>
      </c>
      <c r="CA30" s="109">
        <v>5.8621941100000114</v>
      </c>
      <c r="CB30" s="109">
        <v>5.3209660499999956</v>
      </c>
      <c r="CC30" s="109">
        <v>3.5123905800000159</v>
      </c>
      <c r="CD30" s="109">
        <v>1.2417558499999402</v>
      </c>
      <c r="CE30" s="109">
        <v>13.966093540000067</v>
      </c>
      <c r="CF30" s="109">
        <v>6.3528401499999489</v>
      </c>
      <c r="CG30" s="109">
        <v>5.4717817500000967</v>
      </c>
      <c r="CH30" s="109">
        <v>6.1944011999998994</v>
      </c>
      <c r="CI30" s="117">
        <v>7.8545783999999044</v>
      </c>
    </row>
    <row r="31" spans="1:87">
      <c r="A31" s="86">
        <v>215</v>
      </c>
      <c r="B31" s="116" t="s">
        <v>27</v>
      </c>
      <c r="C31" s="109">
        <f>+SUM(C32:C34)</f>
        <v>3191.6955213370484</v>
      </c>
      <c r="D31" s="109">
        <f t="shared" ref="D31:AA31" si="172">+SUM(D32:D34)</f>
        <v>3331.9054639599999</v>
      </c>
      <c r="E31" s="109">
        <f t="shared" si="172"/>
        <v>3588.5798756800004</v>
      </c>
      <c r="F31" s="109">
        <f t="shared" si="172"/>
        <v>4142.0890991300002</v>
      </c>
      <c r="G31" s="117">
        <f t="shared" si="172"/>
        <v>4585.4334278299993</v>
      </c>
      <c r="H31" s="109">
        <f t="shared" si="172"/>
        <v>681.80306444999997</v>
      </c>
      <c r="I31" s="109">
        <f t="shared" si="172"/>
        <v>750.73096629999998</v>
      </c>
      <c r="J31" s="109">
        <f t="shared" si="172"/>
        <v>754.05454007147603</v>
      </c>
      <c r="K31" s="109">
        <f t="shared" si="172"/>
        <v>1005.1069505155722</v>
      </c>
      <c r="L31" s="109">
        <f t="shared" si="172"/>
        <v>764.40170348909828</v>
      </c>
      <c r="M31" s="109">
        <f t="shared" si="172"/>
        <v>793.39559384703011</v>
      </c>
      <c r="N31" s="109">
        <f t="shared" si="172"/>
        <v>787.78961073817891</v>
      </c>
      <c r="O31" s="109">
        <f t="shared" si="172"/>
        <v>986.3185558856926</v>
      </c>
      <c r="P31" s="109">
        <f t="shared" si="172"/>
        <v>818.90853082000001</v>
      </c>
      <c r="Q31" s="109">
        <f t="shared" si="172"/>
        <v>800.27721566000002</v>
      </c>
      <c r="R31" s="109">
        <f t="shared" si="172"/>
        <v>912.06886825999993</v>
      </c>
      <c r="S31" s="109">
        <f t="shared" si="172"/>
        <v>1057.3252609400001</v>
      </c>
      <c r="T31" s="109">
        <f t="shared" si="172"/>
        <v>941.67755242999999</v>
      </c>
      <c r="U31" s="109">
        <f t="shared" si="172"/>
        <v>969.45084122000003</v>
      </c>
      <c r="V31" s="109">
        <f t="shared" si="172"/>
        <v>1046.4590720799999</v>
      </c>
      <c r="W31" s="109">
        <f t="shared" si="172"/>
        <v>1184.5016334000002</v>
      </c>
      <c r="X31" s="109">
        <f t="shared" si="172"/>
        <v>1061.7377550199999</v>
      </c>
      <c r="Y31" s="109">
        <f t="shared" si="172"/>
        <v>1031.7089744399998</v>
      </c>
      <c r="Z31" s="109">
        <f t="shared" si="172"/>
        <v>1164.7922354900002</v>
      </c>
      <c r="AA31" s="117">
        <f t="shared" si="172"/>
        <v>1327.1944628800002</v>
      </c>
      <c r="AB31" s="109">
        <f>+SUM(AB32:AB34)</f>
        <v>205.37564220000002</v>
      </c>
      <c r="AC31" s="109">
        <f t="shared" ref="AC31:AH31" si="173">+SUM(AC32:AC34)</f>
        <v>211.02387155000005</v>
      </c>
      <c r="AD31" s="109">
        <f t="shared" si="173"/>
        <v>265.40355069999998</v>
      </c>
      <c r="AE31" s="109">
        <f t="shared" si="173"/>
        <v>266.52931530000001</v>
      </c>
      <c r="AF31" s="109">
        <f t="shared" si="173"/>
        <v>236.761079</v>
      </c>
      <c r="AG31" s="109">
        <f t="shared" si="173"/>
        <v>247.44057199999997</v>
      </c>
      <c r="AH31" s="109">
        <f t="shared" si="173"/>
        <v>228.71589899999998</v>
      </c>
      <c r="AI31" s="109">
        <f t="shared" ref="AI31" si="174">+SUM(AI32:AI34)</f>
        <v>247.06757400000009</v>
      </c>
      <c r="AJ31" s="109">
        <f t="shared" ref="AJ31" si="175">+SUM(AJ32:AJ34)</f>
        <v>278.2710670714759</v>
      </c>
      <c r="AK31" s="109">
        <f t="shared" ref="AK31" si="176">+SUM(AK32:AK34)</f>
        <v>288.09422900078062</v>
      </c>
      <c r="AL31" s="109">
        <f t="shared" ref="AL31" si="177">+SUM(AL32:AL34)</f>
        <v>311.25933033115416</v>
      </c>
      <c r="AM31" s="109">
        <f t="shared" ref="AM31:AN31" si="178">+SUM(AM32:AM34)</f>
        <v>405.7533911836374</v>
      </c>
      <c r="AN31" s="109">
        <f t="shared" si="178"/>
        <v>225.60749745461175</v>
      </c>
      <c r="AO31" s="109">
        <f t="shared" ref="AO31" si="179">+SUM(AO32:AO34)</f>
        <v>259.25175009062076</v>
      </c>
      <c r="AP31" s="109">
        <f t="shared" ref="AP31" si="180">+SUM(AP32:AP34)</f>
        <v>279.54245594386566</v>
      </c>
      <c r="AQ31" s="109">
        <f t="shared" ref="AQ31" si="181">+SUM(AQ32:AQ34)</f>
        <v>313.70692448112408</v>
      </c>
      <c r="AR31" s="109">
        <f t="shared" ref="AR31" si="182">+SUM(AR32:AR34)</f>
        <v>240.70441507020024</v>
      </c>
      <c r="AS31" s="109">
        <f t="shared" ref="AS31:AT31" si="183">+SUM(AS32:AS34)</f>
        <v>238.98425429570591</v>
      </c>
      <c r="AT31" s="109">
        <f t="shared" si="183"/>
        <v>241.57367969343971</v>
      </c>
      <c r="AU31" s="109">
        <f t="shared" ref="AU31" si="184">+SUM(AU32:AU34)</f>
        <v>305.29641222502016</v>
      </c>
      <c r="AV31" s="109">
        <f t="shared" ref="AV31" si="185">+SUM(AV32:AV34)</f>
        <v>240.9195188197192</v>
      </c>
      <c r="AW31" s="109">
        <f t="shared" ref="AW31" si="186">+SUM(AW32:AW34)</f>
        <v>241.00724645603992</v>
      </c>
      <c r="AX31" s="109">
        <f t="shared" ref="AX31" si="187">+SUM(AX32:AX34)</f>
        <v>267.23626506345147</v>
      </c>
      <c r="AY31" s="109">
        <f t="shared" ref="AY31:AZ31" si="188">+SUM(AY32:AY34)</f>
        <v>478.07504436620115</v>
      </c>
      <c r="AZ31" s="109">
        <f t="shared" si="188"/>
        <v>245.04761500000001</v>
      </c>
      <c r="BA31" s="109">
        <f t="shared" ref="BA31" si="189">+SUM(BA32:BA34)</f>
        <v>259.63590684000002</v>
      </c>
      <c r="BB31" s="109">
        <f t="shared" ref="BB31" si="190">+SUM(BB32:BB34)</f>
        <v>314.22500897999998</v>
      </c>
      <c r="BC31" s="109">
        <f t="shared" ref="BC31" si="191">+SUM(BC32:BC34)</f>
        <v>263.23879873999999</v>
      </c>
      <c r="BD31" s="109">
        <f t="shared" ref="BD31" si="192">+SUM(BD32:BD34)</f>
        <v>268.04358360000003</v>
      </c>
      <c r="BE31" s="109">
        <f t="shared" ref="BE31:BF31" si="193">+SUM(BE32:BE34)</f>
        <v>268.99483332</v>
      </c>
      <c r="BF31" s="109">
        <f t="shared" si="193"/>
        <v>266.80601581999997</v>
      </c>
      <c r="BG31" s="109">
        <f t="shared" ref="BG31" si="194">+SUM(BG32:BG34)</f>
        <v>374.36060774000009</v>
      </c>
      <c r="BH31" s="109">
        <f t="shared" ref="BH31" si="195">+SUM(BH32:BH34)</f>
        <v>270.90224469999998</v>
      </c>
      <c r="BI31" s="109">
        <f t="shared" ref="BI31" si="196">+SUM(BI32:BI34)</f>
        <v>275.22690597999997</v>
      </c>
      <c r="BJ31" s="109">
        <f t="shared" ref="BJ31" si="197">+SUM(BJ32:BJ34)</f>
        <v>272.98155925000003</v>
      </c>
      <c r="BK31" s="109">
        <f t="shared" ref="BK31:BL31" si="198">+SUM(BK32:BK34)</f>
        <v>509.11679571000002</v>
      </c>
      <c r="BL31" s="109">
        <f t="shared" si="198"/>
        <v>284.62631886000003</v>
      </c>
      <c r="BM31" s="109">
        <f t="shared" ref="BM31" si="199">+SUM(BM32:BM34)</f>
        <v>299.49239473</v>
      </c>
      <c r="BN31" s="109">
        <f t="shared" ref="BN31" si="200">+SUM(BN32:BN34)</f>
        <v>357.55883884000002</v>
      </c>
      <c r="BO31" s="109">
        <f t="shared" ref="BO31" si="201">+SUM(BO32:BO34)</f>
        <v>316.01415788999998</v>
      </c>
      <c r="BP31" s="109">
        <f t="shared" ref="BP31" si="202">+SUM(BP32:BP34)</f>
        <v>302.69602508999998</v>
      </c>
      <c r="BQ31" s="109">
        <f t="shared" ref="BQ31:BR31" si="203">+SUM(BQ32:BQ34)</f>
        <v>350.74065824000002</v>
      </c>
      <c r="BR31" s="109">
        <f t="shared" si="203"/>
        <v>331.95308718000001</v>
      </c>
      <c r="BS31" s="109">
        <f t="shared" ref="BS31" si="204">+SUM(BS32:BS34)</f>
        <v>397.93519701000008</v>
      </c>
      <c r="BT31" s="109">
        <f t="shared" ref="BT31" si="205">+SUM(BT32:BT34)</f>
        <v>316.57078788999996</v>
      </c>
      <c r="BU31" s="109">
        <f t="shared" ref="BU31" si="206">+SUM(BU32:BU34)</f>
        <v>320.95447956000004</v>
      </c>
      <c r="BV31" s="109">
        <f t="shared" ref="BV31" si="207">+SUM(BV32:BV34)</f>
        <v>322.75244383999996</v>
      </c>
      <c r="BW31" s="109">
        <f t="shared" ref="BW31:BX31" si="208">+SUM(BW32:BW34)</f>
        <v>540.79471000000001</v>
      </c>
      <c r="BX31" s="109">
        <f t="shared" si="208"/>
        <v>332.07940707</v>
      </c>
      <c r="BY31" s="109">
        <f t="shared" ref="BY31" si="209">+SUM(BY32:BY34)</f>
        <v>335.31004030999998</v>
      </c>
      <c r="BZ31" s="109">
        <f t="shared" ref="BZ31" si="210">+SUM(BZ32:BZ34)</f>
        <v>394.34830764000003</v>
      </c>
      <c r="CA31" s="109">
        <f t="shared" ref="CA31" si="211">+SUM(CA32:CA34)</f>
        <v>341.22567387999999</v>
      </c>
      <c r="CB31" s="109">
        <f t="shared" ref="CB31" si="212">+SUM(CB32:CB34)</f>
        <v>341.66603999</v>
      </c>
      <c r="CC31" s="109">
        <f t="shared" ref="CC31:CD31" si="213">+SUM(CC32:CC34)</f>
        <v>348.81726056999997</v>
      </c>
      <c r="CD31" s="109">
        <f t="shared" si="213"/>
        <v>344.74406154000002</v>
      </c>
      <c r="CE31" s="109">
        <f t="shared" ref="CE31" si="214">+SUM(CE32:CE34)</f>
        <v>453.92947937999998</v>
      </c>
      <c r="CF31" s="109">
        <f t="shared" ref="CF31" si="215">+SUM(CF32:CF34)</f>
        <v>366.11869457000006</v>
      </c>
      <c r="CG31" s="109">
        <f t="shared" ref="CG31" si="216">+SUM(CG32:CG34)</f>
        <v>362.38787560999998</v>
      </c>
      <c r="CH31" s="109">
        <f t="shared" ref="CH31" si="217">+SUM(CH32:CH34)</f>
        <v>356.59416698000001</v>
      </c>
      <c r="CI31" s="117">
        <f t="shared" ref="CI31" si="218">+SUM(CI32:CI34)</f>
        <v>608.21242029000007</v>
      </c>
    </row>
    <row r="32" spans="1:87">
      <c r="A32" s="86">
        <v>2151</v>
      </c>
      <c r="B32" s="88" t="s">
        <v>36</v>
      </c>
      <c r="C32" s="84">
        <f>+SUM(AB32:AM32)</f>
        <v>2348.4529747537149</v>
      </c>
      <c r="D32" s="84">
        <f>+SUM(AN32:AY32)</f>
        <v>2414.9041849999999</v>
      </c>
      <c r="E32" s="84">
        <f>+SUM(AZ32:BK32)</f>
        <v>2687.9991530000002</v>
      </c>
      <c r="F32" s="84">
        <f>+SUM(BL32:BW32)</f>
        <v>3129.060277</v>
      </c>
      <c r="G32" s="118">
        <f>+SUM(BX32:CI32)</f>
        <v>3529.3674076299999</v>
      </c>
      <c r="H32" s="84">
        <f t="shared" ref="H32:H35" si="219">+SUM(AB32:AD32)</f>
        <v>517.25175300000001</v>
      </c>
      <c r="I32" s="84">
        <f t="shared" ref="I32:I35" si="220">+SUM(AE32:AG32)</f>
        <v>492.88600000000002</v>
      </c>
      <c r="J32" s="84">
        <f t="shared" ref="J32:J35" si="221">+SUM(AH32:AJ32)</f>
        <v>554.25683907147595</v>
      </c>
      <c r="K32" s="84">
        <f t="shared" ref="K32:K35" si="222">+SUM(AK32:AM32)</f>
        <v>784.05838268223886</v>
      </c>
      <c r="L32" s="84">
        <f>+SUM(AN32:AP32)</f>
        <v>560.23342548909818</v>
      </c>
      <c r="M32" s="84">
        <f>+SUM(AQ32:AS32)</f>
        <v>525.70168084703016</v>
      </c>
      <c r="N32" s="84">
        <f>+SUM(AT32:AV32)</f>
        <v>595.14141553817899</v>
      </c>
      <c r="O32" s="84">
        <f>+SUM(AW32:AY32)</f>
        <v>733.82766312569265</v>
      </c>
      <c r="P32" s="84">
        <f>+SUM(AZ32:BB32)</f>
        <v>612.34567000000004</v>
      </c>
      <c r="Q32" s="84">
        <f>+SUM(BC32:BE32)</f>
        <v>599.29164800000001</v>
      </c>
      <c r="R32" s="84">
        <f>+SUM(BF32:BH32)</f>
        <v>674.84232799999995</v>
      </c>
      <c r="S32" s="84">
        <f>+SUM(BI32:BK32)</f>
        <v>801.51950699999998</v>
      </c>
      <c r="T32" s="84">
        <f>+SUM(BL32:BN32)</f>
        <v>721.46390799999995</v>
      </c>
      <c r="U32" s="84">
        <f>+SUM(BO32:BQ32)</f>
        <v>691.24037399999997</v>
      </c>
      <c r="V32" s="84">
        <f>+SUM(BR32:BT32)</f>
        <v>811.912646</v>
      </c>
      <c r="W32" s="84">
        <f>+SUM(BU32:BW32)</f>
        <v>904.44334900000001</v>
      </c>
      <c r="X32" s="84">
        <f>+SUM(BX32:BZ32)</f>
        <v>819.43878399999994</v>
      </c>
      <c r="Y32" s="84">
        <f>+SUM(CA32:CC32)</f>
        <v>793.9038589999999</v>
      </c>
      <c r="Z32" s="84">
        <f>+SUM(CD32:CF32)</f>
        <v>885.83987352999998</v>
      </c>
      <c r="AA32" s="118">
        <f>+SUM(CG32:CI32)</f>
        <v>1030.1848911000002</v>
      </c>
      <c r="AB32" s="109">
        <v>158.018619</v>
      </c>
      <c r="AC32" s="109">
        <v>157.78755500000003</v>
      </c>
      <c r="AD32" s="109">
        <v>201.44557900000001</v>
      </c>
      <c r="AE32" s="109">
        <v>163.46600000000001</v>
      </c>
      <c r="AF32" s="109">
        <v>167.17000000000002</v>
      </c>
      <c r="AG32" s="109">
        <v>162.25</v>
      </c>
      <c r="AH32" s="109">
        <v>167.94</v>
      </c>
      <c r="AI32" s="109">
        <v>171.22</v>
      </c>
      <c r="AJ32" s="109">
        <v>215.09683907147593</v>
      </c>
      <c r="AK32" s="109">
        <v>229.84363400078058</v>
      </c>
      <c r="AL32" s="109">
        <v>239.4832004144875</v>
      </c>
      <c r="AM32" s="109">
        <v>314.73154826697078</v>
      </c>
      <c r="AN32" s="109">
        <v>172.58879761461176</v>
      </c>
      <c r="AO32" s="109">
        <v>172.65432293062076</v>
      </c>
      <c r="AP32" s="109">
        <v>214.99030494386562</v>
      </c>
      <c r="AQ32" s="109">
        <v>172.60071848112409</v>
      </c>
      <c r="AR32" s="109">
        <v>175.24210107020022</v>
      </c>
      <c r="AS32" s="109">
        <v>177.85886129570591</v>
      </c>
      <c r="AT32" s="109">
        <v>177.70761969343971</v>
      </c>
      <c r="AU32" s="109">
        <v>234.86803202502014</v>
      </c>
      <c r="AV32" s="109">
        <v>182.56576381971917</v>
      </c>
      <c r="AW32" s="109">
        <v>175.5749723960399</v>
      </c>
      <c r="AX32" s="109">
        <v>206.23812472345151</v>
      </c>
      <c r="AY32" s="109">
        <v>352.01456600620122</v>
      </c>
      <c r="AZ32" s="109">
        <v>185.08771899999999</v>
      </c>
      <c r="BA32" s="109">
        <v>195.27079599999999</v>
      </c>
      <c r="BB32" s="109">
        <v>231.987155</v>
      </c>
      <c r="BC32" s="109">
        <v>196.727654</v>
      </c>
      <c r="BD32" s="109">
        <v>204.23263</v>
      </c>
      <c r="BE32" s="109">
        <v>198.33136400000001</v>
      </c>
      <c r="BF32" s="109">
        <v>199.98387199999999</v>
      </c>
      <c r="BG32" s="109">
        <v>274.10568000000001</v>
      </c>
      <c r="BH32" s="109">
        <v>200.75277599999998</v>
      </c>
      <c r="BI32" s="109">
        <v>206.12661</v>
      </c>
      <c r="BJ32" s="109">
        <v>205.52768399999999</v>
      </c>
      <c r="BK32" s="109">
        <v>389.86521299999998</v>
      </c>
      <c r="BL32" s="109">
        <v>222.133836</v>
      </c>
      <c r="BM32" s="109">
        <v>228.03328500000001</v>
      </c>
      <c r="BN32" s="109">
        <v>271.29678699999999</v>
      </c>
      <c r="BO32" s="109">
        <v>226.25778600000001</v>
      </c>
      <c r="BP32" s="109">
        <v>227.09099999999998</v>
      </c>
      <c r="BQ32" s="109">
        <v>237.89158800000001</v>
      </c>
      <c r="BR32" s="109">
        <v>253.68713199999999</v>
      </c>
      <c r="BS32" s="109">
        <v>314.77445400000005</v>
      </c>
      <c r="BT32" s="109">
        <v>243.45106000000001</v>
      </c>
      <c r="BU32" s="109">
        <v>242.052682</v>
      </c>
      <c r="BV32" s="109">
        <v>244.39066700000001</v>
      </c>
      <c r="BW32" s="109">
        <v>418</v>
      </c>
      <c r="BX32" s="109">
        <v>256.155574</v>
      </c>
      <c r="BY32" s="109">
        <v>253.28570999999999</v>
      </c>
      <c r="BZ32" s="109">
        <v>309.9975</v>
      </c>
      <c r="CA32" s="109">
        <v>262.64292899999998</v>
      </c>
      <c r="CB32" s="109">
        <v>264.14254399999999</v>
      </c>
      <c r="CC32" s="109">
        <v>267.11838599999999</v>
      </c>
      <c r="CD32" s="109">
        <v>269.78588332999999</v>
      </c>
      <c r="CE32" s="109">
        <v>335.82803710000002</v>
      </c>
      <c r="CF32" s="109">
        <v>280.22595310000003</v>
      </c>
      <c r="CG32" s="109">
        <v>278.87214160000002</v>
      </c>
      <c r="CH32" s="109">
        <v>282.91274950000002</v>
      </c>
      <c r="CI32" s="117">
        <v>468.4</v>
      </c>
    </row>
    <row r="33" spans="1:87">
      <c r="A33" s="86">
        <v>2152</v>
      </c>
      <c r="B33" s="88" t="s">
        <v>37</v>
      </c>
      <c r="C33" s="84">
        <f>+SUM(AB33:AM33)</f>
        <v>285.19392599999998</v>
      </c>
      <c r="D33" s="84">
        <f>+SUM(AN33:AY33)</f>
        <v>336.11983960000003</v>
      </c>
      <c r="E33" s="84">
        <f>+SUM(AZ33:BK33)</f>
        <v>267.51954590000003</v>
      </c>
      <c r="F33" s="84">
        <f>+SUM(BL33:BW33)</f>
        <v>322.76559112000001</v>
      </c>
      <c r="G33" s="118">
        <f>+SUM(BX33:CI33)</f>
        <v>347.15698084999997</v>
      </c>
      <c r="H33" s="84">
        <f t="shared" si="219"/>
        <v>46.849867000000003</v>
      </c>
      <c r="I33" s="84">
        <f t="shared" si="220"/>
        <v>117.40272599999997</v>
      </c>
      <c r="J33" s="84">
        <f t="shared" si="221"/>
        <v>54.861244999999997</v>
      </c>
      <c r="K33" s="84">
        <f t="shared" si="222"/>
        <v>66.080088000000018</v>
      </c>
      <c r="L33" s="84">
        <f>+SUM(AN33:AP33)</f>
        <v>81.918157000000008</v>
      </c>
      <c r="M33" s="84">
        <f>+SUM(AQ33:AS33)</f>
        <v>127.44011400000001</v>
      </c>
      <c r="N33" s="84">
        <f>+SUM(AT33:AV33)</f>
        <v>57.026733200000002</v>
      </c>
      <c r="O33" s="84">
        <f>+SUM(AW33:AY33)</f>
        <v>69.734835399999994</v>
      </c>
      <c r="P33" s="84">
        <f>+SUM(AZ33:BB33)</f>
        <v>52.546666999999999</v>
      </c>
      <c r="Q33" s="84">
        <f>+SUM(BC33:BE33)</f>
        <v>66.144478000000007</v>
      </c>
      <c r="R33" s="84">
        <f>+SUM(BF33:BH33)</f>
        <v>72.142884000000009</v>
      </c>
      <c r="S33" s="84">
        <f>+SUM(BI33:BK33)</f>
        <v>76.685516899999996</v>
      </c>
      <c r="T33" s="84">
        <f>+SUM(BL33:BN33)</f>
        <v>57.620542890000003</v>
      </c>
      <c r="U33" s="84">
        <f>+SUM(BO33:BQ33)</f>
        <v>100.29708119999998</v>
      </c>
      <c r="V33" s="84">
        <f>+SUM(BR33:BT33)</f>
        <v>77.788762459999987</v>
      </c>
      <c r="W33" s="84">
        <f>+SUM(BU33:BW33)</f>
        <v>87.05920457000002</v>
      </c>
      <c r="X33" s="84">
        <f>+SUM(BX33:BZ33)</f>
        <v>74.325117349999999</v>
      </c>
      <c r="Y33" s="84">
        <f>+SUM(CA33:CC33)</f>
        <v>69.618740400000007</v>
      </c>
      <c r="Z33" s="84">
        <f>+SUM(CD33:CF33)</f>
        <v>116.95000000000002</v>
      </c>
      <c r="AA33" s="118">
        <f>+SUM(CG33:CI33)</f>
        <v>86.263123100000001</v>
      </c>
      <c r="AB33" s="109">
        <v>14.050578</v>
      </c>
      <c r="AC33" s="109">
        <v>17.241542000000003</v>
      </c>
      <c r="AD33" s="109">
        <v>15.557746999999999</v>
      </c>
      <c r="AE33" s="109">
        <v>53.80940300000001</v>
      </c>
      <c r="AF33" s="109">
        <v>18.038707999999978</v>
      </c>
      <c r="AG33" s="109">
        <v>45.554614999999984</v>
      </c>
      <c r="AH33" s="109">
        <v>16.51580400000001</v>
      </c>
      <c r="AI33" s="109">
        <v>21.581213000000012</v>
      </c>
      <c r="AJ33" s="109">
        <v>16.764227999999974</v>
      </c>
      <c r="AK33" s="109">
        <v>16.730595000000022</v>
      </c>
      <c r="AL33" s="109">
        <v>16.75189000000001</v>
      </c>
      <c r="AM33" s="109">
        <v>32.597602999999985</v>
      </c>
      <c r="AN33" s="109">
        <v>16.349943</v>
      </c>
      <c r="AO33" s="109">
        <v>49.108223000000002</v>
      </c>
      <c r="AP33" s="109">
        <v>16.459990999999999</v>
      </c>
      <c r="AQ33" s="109">
        <v>90.080706000000006</v>
      </c>
      <c r="AR33" s="109">
        <v>20.297329999999999</v>
      </c>
      <c r="AS33" s="109">
        <v>17.062078</v>
      </c>
      <c r="AT33" s="109">
        <v>17.2012</v>
      </c>
      <c r="AU33" s="109">
        <v>22.399471200000001</v>
      </c>
      <c r="AV33" s="109">
        <v>17.426062000000002</v>
      </c>
      <c r="AW33" s="109">
        <v>17.410654399999999</v>
      </c>
      <c r="AX33" s="109">
        <v>17.681377000000001</v>
      </c>
      <c r="AY33" s="109">
        <v>34.642803999999998</v>
      </c>
      <c r="AZ33" s="109">
        <v>17.674461000000001</v>
      </c>
      <c r="BA33" s="109">
        <v>17.274222000000002</v>
      </c>
      <c r="BB33" s="109">
        <v>17.597984</v>
      </c>
      <c r="BC33" s="109">
        <v>18.661287999999999</v>
      </c>
      <c r="BD33" s="109">
        <v>18.164207000000001</v>
      </c>
      <c r="BE33" s="109">
        <v>29.318982999999999</v>
      </c>
      <c r="BF33" s="109">
        <v>19.272991999999999</v>
      </c>
      <c r="BG33" s="109">
        <v>32.901459000000003</v>
      </c>
      <c r="BH33" s="109">
        <v>19.968433000000001</v>
      </c>
      <c r="BI33" s="109">
        <v>19.073689999999999</v>
      </c>
      <c r="BJ33" s="109">
        <v>19.466809999999999</v>
      </c>
      <c r="BK33" s="109">
        <v>38.145016900000002</v>
      </c>
      <c r="BL33" s="109">
        <v>18.9883691</v>
      </c>
      <c r="BM33" s="109">
        <v>19.010049689999999</v>
      </c>
      <c r="BN33" s="109">
        <v>19.622124100000001</v>
      </c>
      <c r="BO33" s="109">
        <v>19.96725309</v>
      </c>
      <c r="BP33" s="109">
        <v>20.12465662999999</v>
      </c>
      <c r="BQ33" s="109">
        <v>60.20517147999999</v>
      </c>
      <c r="BR33" s="109">
        <v>30.492863589999985</v>
      </c>
      <c r="BS33" s="109">
        <v>25.32273342000002</v>
      </c>
      <c r="BT33" s="109">
        <v>21.973165449999982</v>
      </c>
      <c r="BU33" s="109">
        <v>22.71171436000003</v>
      </c>
      <c r="BV33" s="109">
        <v>23.80278020999998</v>
      </c>
      <c r="BW33" s="109">
        <v>40.544710000000002</v>
      </c>
      <c r="BX33" s="109">
        <v>24.301673529999999</v>
      </c>
      <c r="BY33" s="109">
        <v>24.897291710000001</v>
      </c>
      <c r="BZ33" s="109">
        <v>25.12615211</v>
      </c>
      <c r="CA33" s="109">
        <v>22.849863920000004</v>
      </c>
      <c r="CB33" s="109">
        <v>24.157618069999998</v>
      </c>
      <c r="CC33" s="109">
        <v>22.611258410000005</v>
      </c>
      <c r="CD33" s="109">
        <v>24.45</v>
      </c>
      <c r="CE33" s="109">
        <v>63.070000000000007</v>
      </c>
      <c r="CF33" s="109">
        <v>29.43</v>
      </c>
      <c r="CG33" s="109">
        <v>24.821364259999996</v>
      </c>
      <c r="CH33" s="109">
        <v>22.802033859999995</v>
      </c>
      <c r="CI33" s="117">
        <v>38.639724980000011</v>
      </c>
    </row>
    <row r="34" spans="1:87">
      <c r="A34" s="86">
        <v>2153</v>
      </c>
      <c r="B34" s="88" t="s">
        <v>38</v>
      </c>
      <c r="C34" s="84">
        <f>+SUM(AB34:AM34)</f>
        <v>558.04862058333333</v>
      </c>
      <c r="D34" s="84">
        <f>+SUM(AN34:AY34)</f>
        <v>580.88143935999994</v>
      </c>
      <c r="E34" s="84">
        <f>+SUM(AZ34:BK34)</f>
        <v>633.06117677999998</v>
      </c>
      <c r="F34" s="84">
        <f>+SUM(BL34:BW34)</f>
        <v>690.26323101000003</v>
      </c>
      <c r="G34" s="118">
        <f>+SUM(BX34:CI34)</f>
        <v>708.90903935000006</v>
      </c>
      <c r="H34" s="84">
        <f t="shared" si="219"/>
        <v>117.70144445</v>
      </c>
      <c r="I34" s="84">
        <f t="shared" si="220"/>
        <v>140.44224030000001</v>
      </c>
      <c r="J34" s="84">
        <f t="shared" si="221"/>
        <v>144.93645600000005</v>
      </c>
      <c r="K34" s="84">
        <f t="shared" si="222"/>
        <v>154.96847983333333</v>
      </c>
      <c r="L34" s="84">
        <f>+SUM(AN34:AP34)</f>
        <v>122.25012100000001</v>
      </c>
      <c r="M34" s="84">
        <f>+SUM(AQ34:AS34)</f>
        <v>140.25379899999996</v>
      </c>
      <c r="N34" s="84">
        <f>+SUM(AT34:AV34)</f>
        <v>135.62146200000001</v>
      </c>
      <c r="O34" s="84">
        <f>+SUM(AW34:AY34)</f>
        <v>182.75605735999997</v>
      </c>
      <c r="P34" s="84">
        <f>+SUM(AZ34:BB34)</f>
        <v>154.01619382000001</v>
      </c>
      <c r="Q34" s="84">
        <f>+SUM(BC34:BE34)</f>
        <v>134.84108965999999</v>
      </c>
      <c r="R34" s="84">
        <f>+SUM(BF34:BH34)</f>
        <v>165.08365626</v>
      </c>
      <c r="S34" s="84">
        <f>+SUM(BI34:BK34)</f>
        <v>179.12023704000003</v>
      </c>
      <c r="T34" s="84">
        <f>+SUM(BL34:BN34)</f>
        <v>162.59310154000002</v>
      </c>
      <c r="U34" s="84">
        <f>+SUM(BO34:BQ34)</f>
        <v>177.91338602000002</v>
      </c>
      <c r="V34" s="84">
        <f>+SUM(BR34:BT34)</f>
        <v>156.75766361999999</v>
      </c>
      <c r="W34" s="84">
        <f>+SUM(BU34:BW34)</f>
        <v>192.99907983000003</v>
      </c>
      <c r="X34" s="84">
        <f>+SUM(BX34:BZ34)</f>
        <v>167.97385366999998</v>
      </c>
      <c r="Y34" s="84">
        <f>+SUM(CA34:CC34)</f>
        <v>168.18637504</v>
      </c>
      <c r="Z34" s="84">
        <f>+SUM(CD34:CF34)</f>
        <v>162.00236196000003</v>
      </c>
      <c r="AA34" s="118">
        <f>+SUM(CG34:CI34)</f>
        <v>210.74644868000001</v>
      </c>
      <c r="AB34" s="109">
        <v>33.306445199999999</v>
      </c>
      <c r="AC34" s="109">
        <v>35.99477455000001</v>
      </c>
      <c r="AD34" s="109">
        <v>48.400224699999995</v>
      </c>
      <c r="AE34" s="109">
        <v>49.253912299999996</v>
      </c>
      <c r="AF34" s="109">
        <v>51.552371000000008</v>
      </c>
      <c r="AG34" s="109">
        <v>39.635956999999998</v>
      </c>
      <c r="AH34" s="109">
        <v>44.260094999999986</v>
      </c>
      <c r="AI34" s="109">
        <v>54.266361000000067</v>
      </c>
      <c r="AJ34" s="109">
        <v>46.409999999999989</v>
      </c>
      <c r="AK34" s="109">
        <v>41.52</v>
      </c>
      <c r="AL34" s="109">
        <v>55.024239916666666</v>
      </c>
      <c r="AM34" s="109">
        <v>58.424239916666664</v>
      </c>
      <c r="AN34" s="109">
        <v>36.66875684</v>
      </c>
      <c r="AO34" s="109">
        <v>37.489204159999993</v>
      </c>
      <c r="AP34" s="109">
        <v>48.092160000000014</v>
      </c>
      <c r="AQ34" s="109">
        <v>51.025499999999965</v>
      </c>
      <c r="AR34" s="109">
        <v>45.164984000000018</v>
      </c>
      <c r="AS34" s="109">
        <v>44.063314999999989</v>
      </c>
      <c r="AT34" s="109">
        <v>46.664860000000004</v>
      </c>
      <c r="AU34" s="109">
        <v>48.028908999999999</v>
      </c>
      <c r="AV34" s="109">
        <v>40.927693000000019</v>
      </c>
      <c r="AW34" s="109">
        <v>48.021619660000034</v>
      </c>
      <c r="AX34" s="109">
        <v>43.31676333999998</v>
      </c>
      <c r="AY34" s="109">
        <v>91.41767435999995</v>
      </c>
      <c r="AZ34" s="109">
        <v>42.285435000000007</v>
      </c>
      <c r="BA34" s="109">
        <v>47.090888840000005</v>
      </c>
      <c r="BB34" s="109">
        <v>64.639869979999986</v>
      </c>
      <c r="BC34" s="109">
        <v>47.849856740000014</v>
      </c>
      <c r="BD34" s="109">
        <v>45.646746600000007</v>
      </c>
      <c r="BE34" s="109">
        <v>41.34448631999998</v>
      </c>
      <c r="BF34" s="109">
        <v>47.549151819999963</v>
      </c>
      <c r="BG34" s="109">
        <v>67.353468740000068</v>
      </c>
      <c r="BH34" s="109">
        <v>50.181035699999967</v>
      </c>
      <c r="BI34" s="109">
        <v>50.026605979999985</v>
      </c>
      <c r="BJ34" s="109">
        <v>47.987065250000008</v>
      </c>
      <c r="BK34" s="109">
        <v>81.106565810000035</v>
      </c>
      <c r="BL34" s="109">
        <v>43.50411376000001</v>
      </c>
      <c r="BM34" s="109">
        <v>52.449060039999999</v>
      </c>
      <c r="BN34" s="109">
        <v>66.639927740000005</v>
      </c>
      <c r="BO34" s="109">
        <v>69.789118800000011</v>
      </c>
      <c r="BP34" s="109">
        <v>55.480368460000015</v>
      </c>
      <c r="BQ34" s="109">
        <v>52.643898759999992</v>
      </c>
      <c r="BR34" s="109">
        <v>47.773091590000007</v>
      </c>
      <c r="BS34" s="109">
        <v>57.838009589999992</v>
      </c>
      <c r="BT34" s="109">
        <v>51.14656243999999</v>
      </c>
      <c r="BU34" s="109">
        <v>56.190083200000025</v>
      </c>
      <c r="BV34" s="109">
        <v>54.558996629999989</v>
      </c>
      <c r="BW34" s="109">
        <v>82.25</v>
      </c>
      <c r="BX34" s="109">
        <v>51.622159539999998</v>
      </c>
      <c r="BY34" s="109">
        <v>57.127038599999992</v>
      </c>
      <c r="BZ34" s="109">
        <v>59.22465553</v>
      </c>
      <c r="CA34" s="109">
        <v>55.732880959999989</v>
      </c>
      <c r="CB34" s="109">
        <v>53.365877920000003</v>
      </c>
      <c r="CC34" s="109">
        <v>59.087616160000003</v>
      </c>
      <c r="CD34" s="109">
        <v>50.508178210000025</v>
      </c>
      <c r="CE34" s="109">
        <v>55.031442279999993</v>
      </c>
      <c r="CF34" s="109">
        <v>56.462741470000012</v>
      </c>
      <c r="CG34" s="109">
        <v>58.694369749999964</v>
      </c>
      <c r="CH34" s="109">
        <v>50.879383619999999</v>
      </c>
      <c r="CI34" s="117">
        <v>101.17269531000007</v>
      </c>
    </row>
    <row r="35" spans="1:87">
      <c r="A35" s="86">
        <v>216</v>
      </c>
      <c r="B35" s="116" t="s">
        <v>61</v>
      </c>
      <c r="C35" s="84">
        <f>+SUM(AB35:AM35)</f>
        <v>40.964170999999993</v>
      </c>
      <c r="D35" s="84">
        <f>+SUM(AN35:AY35)</f>
        <v>37.809667300000001</v>
      </c>
      <c r="E35" s="84">
        <f>+SUM(AZ35:BK35)</f>
        <v>51.053108599999987</v>
      </c>
      <c r="F35" s="84">
        <f>+SUM(BL35:BW35)</f>
        <v>43.523478300000001</v>
      </c>
      <c r="G35" s="118">
        <f>+SUM(BX35:CI35)</f>
        <v>45.415714880000003</v>
      </c>
      <c r="H35" s="84">
        <f t="shared" si="219"/>
        <v>9.9738810000000004</v>
      </c>
      <c r="I35" s="84">
        <f t="shared" si="220"/>
        <v>10.879367000000002</v>
      </c>
      <c r="J35" s="84">
        <f t="shared" si="221"/>
        <v>13.189365999999998</v>
      </c>
      <c r="K35" s="84">
        <f t="shared" si="222"/>
        <v>6.9215569999999982</v>
      </c>
      <c r="L35" s="84">
        <f>+SUM(AN35:AP35)</f>
        <v>11.615585999999999</v>
      </c>
      <c r="M35" s="84">
        <f>+SUM(AQ35:AS35)</f>
        <v>10.862476000000001</v>
      </c>
      <c r="N35" s="84">
        <f>+SUM(AT35:AV35)</f>
        <v>7.9978303000000004</v>
      </c>
      <c r="O35" s="84">
        <f>+SUM(AW35:AY35)</f>
        <v>7.3337750000000002</v>
      </c>
      <c r="P35" s="84">
        <f>+SUM(AZ35:BB35)</f>
        <v>17.785145999999997</v>
      </c>
      <c r="Q35" s="84">
        <f>+SUM(BC35:BE35)</f>
        <v>10.989905</v>
      </c>
      <c r="R35" s="84">
        <f>+SUM(BF35:BH35)</f>
        <v>11.2049339</v>
      </c>
      <c r="S35" s="84">
        <f>+SUM(BI35:BK35)</f>
        <v>11.0731237</v>
      </c>
      <c r="T35" s="84">
        <f>+SUM(BL35:BN35)</f>
        <v>10.63194741</v>
      </c>
      <c r="U35" s="84">
        <f>+SUM(BO35:BQ35)</f>
        <v>11.080895159999999</v>
      </c>
      <c r="V35" s="84">
        <f>+SUM(BR35:BT35)</f>
        <v>10.942158769999999</v>
      </c>
      <c r="W35" s="84">
        <f>+SUM(BU35:BW35)</f>
        <v>10.868476960000004</v>
      </c>
      <c r="X35" s="84">
        <f>+SUM(BX35:BZ35)</f>
        <v>11.10399374</v>
      </c>
      <c r="Y35" s="84">
        <f>+SUM(CA35:CC35)</f>
        <v>11.429894520000001</v>
      </c>
      <c r="Z35" s="84">
        <f>+SUM(CD35:CF35)</f>
        <v>11.493513270000005</v>
      </c>
      <c r="AA35" s="118">
        <f>+SUM(CG35:CI35)</f>
        <v>11.388313349999997</v>
      </c>
      <c r="AB35" s="109">
        <v>3.0722091499999999</v>
      </c>
      <c r="AC35" s="109">
        <v>3.3016481200000003</v>
      </c>
      <c r="AD35" s="109">
        <v>3.6000237300000002</v>
      </c>
      <c r="AE35" s="109">
        <v>6.2373359999999991</v>
      </c>
      <c r="AF35" s="109">
        <v>3.4085530000000013</v>
      </c>
      <c r="AG35" s="109">
        <v>1.2334780000000016</v>
      </c>
      <c r="AH35" s="109">
        <v>6.2356829999999981</v>
      </c>
      <c r="AI35" s="109">
        <v>3.4872010000000024</v>
      </c>
      <c r="AJ35" s="109">
        <v>3.4664819999999974</v>
      </c>
      <c r="AK35" s="109">
        <v>3.4599190000000011</v>
      </c>
      <c r="AL35" s="109">
        <v>3.4616379999999971</v>
      </c>
      <c r="AM35" s="109">
        <v>0</v>
      </c>
      <c r="AN35" s="109">
        <v>3.6025209999999999</v>
      </c>
      <c r="AO35" s="109">
        <v>4.3454899999999999</v>
      </c>
      <c r="AP35" s="109">
        <v>3.6675749999999998</v>
      </c>
      <c r="AQ35" s="109">
        <v>3.618144</v>
      </c>
      <c r="AR35" s="109">
        <v>0.68746399999999996</v>
      </c>
      <c r="AS35" s="109">
        <v>6.5568679999999997</v>
      </c>
      <c r="AT35" s="109">
        <v>3.6099000000000001</v>
      </c>
      <c r="AU35" s="109">
        <v>3.6877143999999999</v>
      </c>
      <c r="AV35" s="109">
        <v>0.7002159</v>
      </c>
      <c r="AW35" s="109">
        <v>0</v>
      </c>
      <c r="AX35" s="109">
        <v>3.396763</v>
      </c>
      <c r="AY35" s="109">
        <v>3.9370120000000002</v>
      </c>
      <c r="AZ35" s="109">
        <v>3.5647310000000001</v>
      </c>
      <c r="BA35" s="109">
        <v>3.628145</v>
      </c>
      <c r="BB35" s="109">
        <v>10.592269999999999</v>
      </c>
      <c r="BC35" s="109">
        <v>3.6730239999999998</v>
      </c>
      <c r="BD35" s="109">
        <v>3.660406</v>
      </c>
      <c r="BE35" s="109">
        <v>3.6564749999999999</v>
      </c>
      <c r="BF35" s="109">
        <v>3.652933</v>
      </c>
      <c r="BG35" s="109">
        <v>3.7376710000000002</v>
      </c>
      <c r="BH35" s="109">
        <v>3.8143299000000002</v>
      </c>
      <c r="BI35" s="109">
        <v>3.6478869999999999</v>
      </c>
      <c r="BJ35" s="109">
        <v>0.61639900000000003</v>
      </c>
      <c r="BK35" s="109">
        <v>6.8088376999999998</v>
      </c>
      <c r="BL35" s="109">
        <v>3.5504079699999997</v>
      </c>
      <c r="BM35" s="109">
        <v>3.5450677799999997</v>
      </c>
      <c r="BN35" s="109">
        <v>3.536471660000001</v>
      </c>
      <c r="BO35" s="109">
        <v>3.7239815599999999</v>
      </c>
      <c r="BP35" s="109">
        <v>3.717156199999998</v>
      </c>
      <c r="BQ35" s="109">
        <v>3.6397574000000006</v>
      </c>
      <c r="BR35" s="109">
        <v>3.6974821400000017</v>
      </c>
      <c r="BS35" s="109">
        <v>3.6402432699999991</v>
      </c>
      <c r="BT35" s="109">
        <v>3.604433359999998</v>
      </c>
      <c r="BU35" s="109">
        <v>3.5835544400000003</v>
      </c>
      <c r="BV35" s="109">
        <v>3.5390025200000039</v>
      </c>
      <c r="BW35" s="109">
        <v>3.7459199999999999</v>
      </c>
      <c r="BX35" s="109">
        <v>3.7667343199999999</v>
      </c>
      <c r="BY35" s="109">
        <v>3.65765451</v>
      </c>
      <c r="BZ35" s="109">
        <v>3.6796049100000001</v>
      </c>
      <c r="CA35" s="109">
        <v>3.7031640100000001</v>
      </c>
      <c r="CB35" s="109">
        <v>3.8384395100000024</v>
      </c>
      <c r="CC35" s="109">
        <v>3.8882909999999988</v>
      </c>
      <c r="CD35" s="109">
        <v>3.84</v>
      </c>
      <c r="CE35" s="109">
        <v>3.8</v>
      </c>
      <c r="CF35" s="109">
        <v>3.8535132700000041</v>
      </c>
      <c r="CG35" s="109">
        <v>3.8437324399999966</v>
      </c>
      <c r="CH35" s="109">
        <v>3.7598239000000007</v>
      </c>
      <c r="CI35" s="117">
        <v>3.7847570099999999</v>
      </c>
    </row>
    <row r="36" spans="1:87">
      <c r="A36" s="86"/>
      <c r="B36" s="94"/>
      <c r="G36" s="85"/>
      <c r="AA36" s="85"/>
      <c r="CI36" s="85"/>
    </row>
    <row r="37" spans="1:87">
      <c r="A37" s="86"/>
      <c r="B37" s="94"/>
      <c r="G37" s="85"/>
      <c r="AA37" s="85"/>
      <c r="CI37" s="85"/>
    </row>
    <row r="38" spans="1:87">
      <c r="A38" s="89">
        <v>22</v>
      </c>
      <c r="B38" s="5" t="s">
        <v>186</v>
      </c>
      <c r="C38" s="82">
        <f t="shared" ref="C38:AA38" si="223">+C39+C44+C45</f>
        <v>1.0677466666666666</v>
      </c>
      <c r="D38" s="82">
        <f t="shared" si="223"/>
        <v>15.98850541</v>
      </c>
      <c r="E38" s="82">
        <f t="shared" si="223"/>
        <v>27.985551510000001</v>
      </c>
      <c r="F38" s="82">
        <f t="shared" si="223"/>
        <v>50.839272110000003</v>
      </c>
      <c r="G38" s="83">
        <f t="shared" si="223"/>
        <v>303.49522203835585</v>
      </c>
      <c r="H38" s="82">
        <f t="shared" si="223"/>
        <v>1.8623500000000001E-2</v>
      </c>
      <c r="I38" s="82">
        <f t="shared" si="223"/>
        <v>1.1608E-2</v>
      </c>
      <c r="J38" s="82">
        <f t="shared" si="223"/>
        <v>0.40955950000000002</v>
      </c>
      <c r="K38" s="82">
        <f t="shared" si="223"/>
        <v>0.62795566666666658</v>
      </c>
      <c r="L38" s="82">
        <f t="shared" si="223"/>
        <v>2.2456881600000003</v>
      </c>
      <c r="M38" s="82">
        <f t="shared" si="223"/>
        <v>3.1465254199999997</v>
      </c>
      <c r="N38" s="82">
        <f t="shared" si="223"/>
        <v>3.0568424699999999</v>
      </c>
      <c r="O38" s="82">
        <f t="shared" si="223"/>
        <v>7.5394493600000008</v>
      </c>
      <c r="P38" s="82">
        <f t="shared" si="223"/>
        <v>0.88935564</v>
      </c>
      <c r="Q38" s="82">
        <f t="shared" si="223"/>
        <v>1.08201861</v>
      </c>
      <c r="R38" s="82">
        <f t="shared" si="223"/>
        <v>0.86294533000000007</v>
      </c>
      <c r="S38" s="82">
        <f t="shared" si="223"/>
        <v>25.151231930000002</v>
      </c>
      <c r="T38" s="82">
        <f t="shared" si="223"/>
        <v>0.27924499999999997</v>
      </c>
      <c r="U38" s="82">
        <f t="shared" si="223"/>
        <v>17.351673600000002</v>
      </c>
      <c r="V38" s="82">
        <f t="shared" si="223"/>
        <v>27.536470919999999</v>
      </c>
      <c r="W38" s="82">
        <f t="shared" si="223"/>
        <v>5.6718825900000001</v>
      </c>
      <c r="X38" s="82">
        <f t="shared" si="223"/>
        <v>10.659237000000001</v>
      </c>
      <c r="Y38" s="82">
        <f t="shared" si="223"/>
        <v>28.394043240000002</v>
      </c>
      <c r="Z38" s="82">
        <f t="shared" si="223"/>
        <v>35.783149688355827</v>
      </c>
      <c r="AA38" s="83">
        <f t="shared" si="223"/>
        <v>228.65879211000004</v>
      </c>
      <c r="AB38" s="79">
        <f>+AB39+AB44+AB45</f>
        <v>1.18586E-2</v>
      </c>
      <c r="AC38" s="79">
        <f t="shared" ref="AC38:AH38" si="224">+AC39+AC44+AC45</f>
        <v>2.5874000000000001E-3</v>
      </c>
      <c r="AD38" s="79">
        <f t="shared" si="224"/>
        <v>4.1774999999999998E-3</v>
      </c>
      <c r="AE38" s="79">
        <f t="shared" si="224"/>
        <v>4.1110000000000001E-3</v>
      </c>
      <c r="AF38" s="79">
        <f t="shared" si="224"/>
        <v>7.4970000000000002E-3</v>
      </c>
      <c r="AG38" s="79">
        <f t="shared" si="224"/>
        <v>0</v>
      </c>
      <c r="AH38" s="79">
        <f t="shared" si="224"/>
        <v>0</v>
      </c>
      <c r="AI38" s="79">
        <f t="shared" ref="AI38" si="225">+AI39+AI44+AI45</f>
        <v>0</v>
      </c>
      <c r="AJ38" s="79">
        <f t="shared" ref="AJ38" si="226">+AJ39+AJ44+AJ45</f>
        <v>0.40955950000000002</v>
      </c>
      <c r="AK38" s="79">
        <f t="shared" ref="AK38" si="227">+AK39+AK44+AK45</f>
        <v>0</v>
      </c>
      <c r="AL38" s="79">
        <f t="shared" ref="AL38" si="228">+AL39+AL44+AL45</f>
        <v>0.21406183333333331</v>
      </c>
      <c r="AM38" s="79">
        <f t="shared" ref="AM38:AN38" si="229">+AM39+AM44+AM45</f>
        <v>0.41389383333333329</v>
      </c>
      <c r="AN38" s="79">
        <f t="shared" si="229"/>
        <v>0.63340000000000007</v>
      </c>
      <c r="AO38" s="79">
        <f t="shared" ref="AO38" si="230">+AO39+AO44+AO45</f>
        <v>0.71379100000000006</v>
      </c>
      <c r="AP38" s="79">
        <f t="shared" ref="AP38" si="231">+AP39+AP44+AP45</f>
        <v>0.89849716000000013</v>
      </c>
      <c r="AQ38" s="79">
        <f t="shared" ref="AQ38" si="232">+AQ39+AQ44+AQ45</f>
        <v>0.95066133000000008</v>
      </c>
      <c r="AR38" s="79">
        <f t="shared" ref="AR38" si="233">+AR39+AR44+AR45</f>
        <v>1.0654649299999999</v>
      </c>
      <c r="AS38" s="79">
        <f t="shared" ref="AS38:AT38" si="234">+AS39+AS44+AS45</f>
        <v>1.1303991599999998</v>
      </c>
      <c r="AT38" s="79">
        <f t="shared" si="234"/>
        <v>0.81847174</v>
      </c>
      <c r="AU38" s="79">
        <f t="shared" ref="AU38" si="235">+AU39+AU44+AU45</f>
        <v>0.90962425000000002</v>
      </c>
      <c r="AV38" s="79">
        <f t="shared" ref="AV38" si="236">+AV39+AV44+AV45</f>
        <v>1.32874648</v>
      </c>
      <c r="AW38" s="79">
        <f t="shared" ref="AW38" si="237">+AW39+AW44+AW45</f>
        <v>2.13484316</v>
      </c>
      <c r="AX38" s="79">
        <f t="shared" ref="AX38" si="238">+AX39+AX44+AX45</f>
        <v>2.9075045800000003</v>
      </c>
      <c r="AY38" s="79">
        <f t="shared" ref="AY38:AZ38" si="239">+AY39+AY44+AY45</f>
        <v>2.49710162</v>
      </c>
      <c r="AZ38" s="79">
        <f t="shared" si="239"/>
        <v>0</v>
      </c>
      <c r="BA38" s="79">
        <f t="shared" ref="BA38" si="240">+BA39+BA44+BA45</f>
        <v>0.51401764000000005</v>
      </c>
      <c r="BB38" s="79">
        <f t="shared" ref="BB38" si="241">+BB39+BB44+BB45</f>
        <v>0.375338</v>
      </c>
      <c r="BC38" s="79">
        <f t="shared" ref="BC38" si="242">+BC39+BC44+BC45</f>
        <v>0.66374100000000003</v>
      </c>
      <c r="BD38" s="79">
        <f t="shared" ref="BD38" si="243">+BD39+BD44+BD45</f>
        <v>0.10478624</v>
      </c>
      <c r="BE38" s="79">
        <f t="shared" ref="BE38:BF38" si="244">+BE39+BE44+BE45</f>
        <v>0.31349136999999994</v>
      </c>
      <c r="BF38" s="79">
        <f t="shared" si="244"/>
        <v>0.56883634999999999</v>
      </c>
      <c r="BG38" s="79">
        <f t="shared" ref="BG38" si="245">+BG39+BG44+BG45</f>
        <v>0.12250997999999999</v>
      </c>
      <c r="BH38" s="79">
        <f t="shared" ref="BH38" si="246">+BH39+BH44+BH45</f>
        <v>0.171599</v>
      </c>
      <c r="BI38" s="79">
        <f t="shared" ref="BI38" si="247">+BI39+BI44+BI45</f>
        <v>0.32790311</v>
      </c>
      <c r="BJ38" s="79">
        <f t="shared" ref="BJ38" si="248">+BJ39+BJ44+BJ45</f>
        <v>20.666744610000002</v>
      </c>
      <c r="BK38" s="79">
        <f t="shared" ref="BK38:BL38" si="249">+BK39+BK44+BK45</f>
        <v>4.1565842100000001</v>
      </c>
      <c r="BL38" s="79">
        <f t="shared" si="249"/>
        <v>0</v>
      </c>
      <c r="BM38" s="79">
        <f t="shared" ref="BM38" si="250">+BM39+BM44+BM45</f>
        <v>7.1579000000000004E-2</v>
      </c>
      <c r="BN38" s="79">
        <f t="shared" ref="BN38" si="251">+BN39+BN44+BN45</f>
        <v>0.20766599999999999</v>
      </c>
      <c r="BO38" s="79">
        <f t="shared" ref="BO38" si="252">+BO39+BO44+BO45</f>
        <v>0.23332512</v>
      </c>
      <c r="BP38" s="79">
        <f t="shared" ref="BP38" si="253">+BP39+BP44+BP45</f>
        <v>16.31160118</v>
      </c>
      <c r="BQ38" s="79">
        <f t="shared" ref="BQ38:BR38" si="254">+BQ39+BQ44+BQ45</f>
        <v>0.80674730000000006</v>
      </c>
      <c r="BR38" s="79">
        <f t="shared" si="254"/>
        <v>26.615416789999998</v>
      </c>
      <c r="BS38" s="79">
        <f t="shared" ref="BS38" si="255">+BS39+BS44+BS45</f>
        <v>0.6219856800000001</v>
      </c>
      <c r="BT38" s="79">
        <f t="shared" ref="BT38" si="256">+BT39+BT44+BT45</f>
        <v>0.29906845000000004</v>
      </c>
      <c r="BU38" s="79">
        <f t="shared" ref="BU38" si="257">+BU39+BU44+BU45</f>
        <v>1.7556150199999994</v>
      </c>
      <c r="BV38" s="79">
        <f t="shared" ref="BV38" si="258">+BV39+BV44+BV45</f>
        <v>0.53294357000000081</v>
      </c>
      <c r="BW38" s="79">
        <f t="shared" ref="BW38:BX38" si="259">+BW39+BW44+BW45</f>
        <v>3.383324</v>
      </c>
      <c r="BX38" s="79">
        <f t="shared" si="259"/>
        <v>4.7204139999999999</v>
      </c>
      <c r="BY38" s="79">
        <f t="shared" ref="BY38" si="260">+BY39+BY44+BY45</f>
        <v>3.9245380000000001</v>
      </c>
      <c r="BZ38" s="79">
        <f t="shared" ref="BZ38" si="261">+BZ39+BZ44+BZ45</f>
        <v>2.0142850000000001</v>
      </c>
      <c r="CA38" s="79">
        <f t="shared" ref="CA38" si="262">+CA39+CA44+CA45</f>
        <v>1.281272</v>
      </c>
      <c r="CB38" s="79">
        <f t="shared" ref="CB38" si="263">+CB39+CB44+CB45</f>
        <v>26.050871260000001</v>
      </c>
      <c r="CC38" s="79">
        <f t="shared" ref="CC38:CD38" si="264">+CC39+CC44+CC45</f>
        <v>1.06189998</v>
      </c>
      <c r="CD38" s="79">
        <f t="shared" si="264"/>
        <v>15.741246730000002</v>
      </c>
      <c r="CE38" s="79">
        <f t="shared" ref="CE38" si="265">+CE39+CE44+CE45</f>
        <v>5.5767006783558246</v>
      </c>
      <c r="CF38" s="79">
        <f t="shared" ref="CF38" si="266">+CF39+CF44+CF45</f>
        <v>14.46520228</v>
      </c>
      <c r="CG38" s="79">
        <f t="shared" ref="CG38" si="267">+CG39+CG44+CG45</f>
        <v>49.247314950000003</v>
      </c>
      <c r="CH38" s="79">
        <f t="shared" ref="CH38" si="268">+CH39+CH44+CH45</f>
        <v>5.0139924999999996</v>
      </c>
      <c r="CI38" s="80">
        <f t="shared" ref="CI38" si="269">+CI39+CI44+CI45</f>
        <v>174.39748466000003</v>
      </c>
    </row>
    <row r="39" spans="1:87">
      <c r="A39" s="86">
        <v>221</v>
      </c>
      <c r="B39" s="88" t="s">
        <v>24</v>
      </c>
      <c r="C39" s="79">
        <f>+SUM(C40:C43)</f>
        <v>1.0677466666666666</v>
      </c>
      <c r="D39" s="79">
        <f t="shared" ref="D39:H39" si="270">+SUM(D40:D43)</f>
        <v>15.98850541</v>
      </c>
      <c r="E39" s="79">
        <f t="shared" si="270"/>
        <v>27.985551510000001</v>
      </c>
      <c r="F39" s="79">
        <f t="shared" si="270"/>
        <v>50.839272110000003</v>
      </c>
      <c r="G39" s="80">
        <f t="shared" si="270"/>
        <v>303.49522203835585</v>
      </c>
      <c r="H39" s="79">
        <f t="shared" si="270"/>
        <v>1.8623500000000001E-2</v>
      </c>
      <c r="I39" s="79">
        <f t="shared" ref="I39:S39" si="271">+SUM(I40:I43)</f>
        <v>1.1608E-2</v>
      </c>
      <c r="J39" s="79">
        <f t="shared" si="271"/>
        <v>0.40955950000000002</v>
      </c>
      <c r="K39" s="79">
        <f t="shared" si="271"/>
        <v>0.62795566666666658</v>
      </c>
      <c r="L39" s="79">
        <f t="shared" si="271"/>
        <v>2.2456881600000003</v>
      </c>
      <c r="M39" s="79">
        <f t="shared" si="271"/>
        <v>3.1465254199999997</v>
      </c>
      <c r="N39" s="79">
        <f t="shared" si="271"/>
        <v>3.0568424699999999</v>
      </c>
      <c r="O39" s="79">
        <f t="shared" si="271"/>
        <v>7.5394493600000008</v>
      </c>
      <c r="P39" s="79">
        <f t="shared" si="271"/>
        <v>0.88935564</v>
      </c>
      <c r="Q39" s="79">
        <f t="shared" si="271"/>
        <v>1.08201861</v>
      </c>
      <c r="R39" s="79">
        <f t="shared" si="271"/>
        <v>0.86294533000000007</v>
      </c>
      <c r="S39" s="79">
        <f t="shared" si="271"/>
        <v>25.151231930000002</v>
      </c>
      <c r="T39" s="79">
        <f>+SUM(T40:T43)</f>
        <v>0.27924499999999997</v>
      </c>
      <c r="U39" s="79">
        <f t="shared" ref="U39:AA39" si="272">+SUM(U40:U43)</f>
        <v>17.351673600000002</v>
      </c>
      <c r="V39" s="79">
        <f t="shared" si="272"/>
        <v>27.536470919999999</v>
      </c>
      <c r="W39" s="79">
        <f t="shared" si="272"/>
        <v>5.6718825900000001</v>
      </c>
      <c r="X39" s="79">
        <f t="shared" si="272"/>
        <v>10.659237000000001</v>
      </c>
      <c r="Y39" s="79">
        <f t="shared" si="272"/>
        <v>28.394043240000002</v>
      </c>
      <c r="Z39" s="79">
        <f t="shared" si="272"/>
        <v>35.783149688355827</v>
      </c>
      <c r="AA39" s="80">
        <f t="shared" si="272"/>
        <v>228.65879211000004</v>
      </c>
      <c r="AB39" s="79">
        <f>+SUM(AB40:AB43)</f>
        <v>1.18586E-2</v>
      </c>
      <c r="AC39" s="79">
        <f t="shared" ref="AC39:AH39" si="273">+SUM(AC40:AC43)</f>
        <v>2.5874000000000001E-3</v>
      </c>
      <c r="AD39" s="79">
        <f t="shared" si="273"/>
        <v>4.1774999999999998E-3</v>
      </c>
      <c r="AE39" s="79">
        <f t="shared" si="273"/>
        <v>4.1110000000000001E-3</v>
      </c>
      <c r="AF39" s="79">
        <f t="shared" si="273"/>
        <v>7.4970000000000002E-3</v>
      </c>
      <c r="AG39" s="79">
        <f t="shared" si="273"/>
        <v>0</v>
      </c>
      <c r="AH39" s="79">
        <f t="shared" si="273"/>
        <v>0</v>
      </c>
      <c r="AI39" s="79">
        <f t="shared" ref="AI39" si="274">+SUM(AI40:AI43)</f>
        <v>0</v>
      </c>
      <c r="AJ39" s="79">
        <f t="shared" ref="AJ39" si="275">+SUM(AJ40:AJ43)</f>
        <v>0.40955950000000002</v>
      </c>
      <c r="AK39" s="79">
        <f t="shared" ref="AK39" si="276">+SUM(AK40:AK43)</f>
        <v>0</v>
      </c>
      <c r="AL39" s="79">
        <f t="shared" ref="AL39" si="277">+SUM(AL40:AL43)</f>
        <v>0.21406183333333331</v>
      </c>
      <c r="AM39" s="79">
        <f t="shared" ref="AM39:AN39" si="278">+SUM(AM40:AM43)</f>
        <v>0.41389383333333329</v>
      </c>
      <c r="AN39" s="79">
        <f t="shared" si="278"/>
        <v>0.63340000000000007</v>
      </c>
      <c r="AO39" s="79">
        <f t="shared" ref="AO39" si="279">+SUM(AO40:AO43)</f>
        <v>0.71379100000000006</v>
      </c>
      <c r="AP39" s="79">
        <f t="shared" ref="AP39" si="280">+SUM(AP40:AP43)</f>
        <v>0.89849716000000013</v>
      </c>
      <c r="AQ39" s="79">
        <f t="shared" ref="AQ39" si="281">+SUM(AQ40:AQ43)</f>
        <v>0.95066133000000008</v>
      </c>
      <c r="AR39" s="79">
        <f t="shared" ref="AR39" si="282">+SUM(AR40:AR43)</f>
        <v>1.0654649299999999</v>
      </c>
      <c r="AS39" s="79">
        <f t="shared" ref="AS39:AT39" si="283">+SUM(AS40:AS43)</f>
        <v>1.1303991599999998</v>
      </c>
      <c r="AT39" s="79">
        <f t="shared" si="283"/>
        <v>0.81847174</v>
      </c>
      <c r="AU39" s="79">
        <f t="shared" ref="AU39" si="284">+SUM(AU40:AU43)</f>
        <v>0.90962425000000002</v>
      </c>
      <c r="AV39" s="79">
        <f t="shared" ref="AV39" si="285">+SUM(AV40:AV43)</f>
        <v>1.32874648</v>
      </c>
      <c r="AW39" s="79">
        <f t="shared" ref="AW39" si="286">+SUM(AW40:AW43)</f>
        <v>2.13484316</v>
      </c>
      <c r="AX39" s="79">
        <f t="shared" ref="AX39" si="287">+SUM(AX40:AX43)</f>
        <v>2.9075045800000003</v>
      </c>
      <c r="AY39" s="79">
        <f t="shared" ref="AY39:AZ39" si="288">+SUM(AY40:AY43)</f>
        <v>2.49710162</v>
      </c>
      <c r="AZ39" s="79">
        <f t="shared" si="288"/>
        <v>0</v>
      </c>
      <c r="BA39" s="79">
        <f t="shared" ref="BA39" si="289">+SUM(BA40:BA43)</f>
        <v>0.51401764000000005</v>
      </c>
      <c r="BB39" s="79">
        <f t="shared" ref="BB39" si="290">+SUM(BB40:BB43)</f>
        <v>0.375338</v>
      </c>
      <c r="BC39" s="79">
        <f t="shared" ref="BC39" si="291">+SUM(BC40:BC43)</f>
        <v>0.66374100000000003</v>
      </c>
      <c r="BD39" s="79">
        <f t="shared" ref="BD39" si="292">+SUM(BD40:BD43)</f>
        <v>0.10478624</v>
      </c>
      <c r="BE39" s="79">
        <f t="shared" ref="BE39:BF39" si="293">+SUM(BE40:BE43)</f>
        <v>0.31349136999999994</v>
      </c>
      <c r="BF39" s="79">
        <f t="shared" si="293"/>
        <v>0.56883634999999999</v>
      </c>
      <c r="BG39" s="79">
        <f t="shared" ref="BG39" si="294">+SUM(BG40:BG43)</f>
        <v>0.12250997999999999</v>
      </c>
      <c r="BH39" s="79">
        <f t="shared" ref="BH39" si="295">+SUM(BH40:BH43)</f>
        <v>0.171599</v>
      </c>
      <c r="BI39" s="79">
        <f t="shared" ref="BI39" si="296">+SUM(BI40:BI43)</f>
        <v>0.32790311</v>
      </c>
      <c r="BJ39" s="79">
        <f t="shared" ref="BJ39" si="297">+SUM(BJ40:BJ43)</f>
        <v>20.666744610000002</v>
      </c>
      <c r="BK39" s="79">
        <f t="shared" ref="BK39:BL39" si="298">+SUM(BK40:BK43)</f>
        <v>4.1565842100000001</v>
      </c>
      <c r="BL39" s="79">
        <f t="shared" si="298"/>
        <v>0</v>
      </c>
      <c r="BM39" s="79">
        <f t="shared" ref="BM39" si="299">+SUM(BM40:BM43)</f>
        <v>7.1579000000000004E-2</v>
      </c>
      <c r="BN39" s="79">
        <f t="shared" ref="BN39" si="300">+SUM(BN40:BN43)</f>
        <v>0.20766599999999999</v>
      </c>
      <c r="BO39" s="79">
        <f t="shared" ref="BO39" si="301">+SUM(BO40:BO43)</f>
        <v>0.23332512</v>
      </c>
      <c r="BP39" s="79">
        <f t="shared" ref="BP39" si="302">+SUM(BP40:BP43)</f>
        <v>16.31160118</v>
      </c>
      <c r="BQ39" s="79">
        <f t="shared" ref="BQ39:BR39" si="303">+SUM(BQ40:BQ43)</f>
        <v>0.80674730000000006</v>
      </c>
      <c r="BR39" s="79">
        <f t="shared" si="303"/>
        <v>26.615416789999998</v>
      </c>
      <c r="BS39" s="79">
        <f t="shared" ref="BS39" si="304">+SUM(BS40:BS43)</f>
        <v>0.6219856800000001</v>
      </c>
      <c r="BT39" s="79">
        <f t="shared" ref="BT39" si="305">+SUM(BT40:BT43)</f>
        <v>0.29906845000000004</v>
      </c>
      <c r="BU39" s="79">
        <f t="shared" ref="BU39" si="306">+SUM(BU40:BU43)</f>
        <v>1.7556150199999994</v>
      </c>
      <c r="BV39" s="79">
        <f t="shared" ref="BV39" si="307">+SUM(BV40:BV43)</f>
        <v>0.53294357000000081</v>
      </c>
      <c r="BW39" s="79">
        <f t="shared" ref="BW39:BX39" si="308">+SUM(BW40:BW43)</f>
        <v>3.383324</v>
      </c>
      <c r="BX39" s="79">
        <f t="shared" si="308"/>
        <v>4.7204139999999999</v>
      </c>
      <c r="BY39" s="79">
        <f t="shared" ref="BY39" si="309">+SUM(BY40:BY43)</f>
        <v>3.9245380000000001</v>
      </c>
      <c r="BZ39" s="79">
        <f t="shared" ref="BZ39" si="310">+SUM(BZ40:BZ43)</f>
        <v>2.0142850000000001</v>
      </c>
      <c r="CA39" s="79">
        <f t="shared" ref="CA39" si="311">+SUM(CA40:CA43)</f>
        <v>1.281272</v>
      </c>
      <c r="CB39" s="79">
        <f t="shared" ref="CB39" si="312">+SUM(CB40:CB43)</f>
        <v>26.050871260000001</v>
      </c>
      <c r="CC39" s="79">
        <f t="shared" ref="CC39:CD39" si="313">+SUM(CC40:CC43)</f>
        <v>1.06189998</v>
      </c>
      <c r="CD39" s="79">
        <f t="shared" si="313"/>
        <v>15.741246730000002</v>
      </c>
      <c r="CE39" s="79">
        <f t="shared" ref="CE39" si="314">+SUM(CE40:CE43)</f>
        <v>5.5767006783558246</v>
      </c>
      <c r="CF39" s="79">
        <f t="shared" ref="CF39" si="315">+SUM(CF40:CF43)</f>
        <v>14.46520228</v>
      </c>
      <c r="CG39" s="79">
        <f t="shared" ref="CG39" si="316">+SUM(CG40:CG43)</f>
        <v>49.247314950000003</v>
      </c>
      <c r="CH39" s="79">
        <f t="shared" ref="CH39" si="317">+SUM(CH40:CH43)</f>
        <v>5.0139924999999996</v>
      </c>
      <c r="CI39" s="80">
        <f t="shared" ref="CI39" si="318">+SUM(CI40:CI43)</f>
        <v>174.39748466000003</v>
      </c>
    </row>
    <row r="40" spans="1:87" hidden="1">
      <c r="A40" s="86">
        <v>2211</v>
      </c>
      <c r="B40" s="95" t="s">
        <v>62</v>
      </c>
      <c r="C40" s="84">
        <f>+SUM(AB40:AM40)</f>
        <v>0</v>
      </c>
      <c r="D40" s="84">
        <f>+SUM(AN40:AY40)</f>
        <v>0</v>
      </c>
      <c r="E40" s="84">
        <f>+SUM(AZ40:BK40)</f>
        <v>0</v>
      </c>
      <c r="F40" s="84">
        <f>+SUM(BL40:BW40)</f>
        <v>0</v>
      </c>
      <c r="G40" s="118">
        <f>+SUM(BX40:CI40)</f>
        <v>0</v>
      </c>
      <c r="H40" s="84">
        <f t="shared" ref="H40:H45" si="319">+SUM(AB40:AD40)</f>
        <v>0</v>
      </c>
      <c r="I40" s="84">
        <f t="shared" ref="I40:I45" si="320">+SUM(AE40:AG40)</f>
        <v>0</v>
      </c>
      <c r="J40" s="84">
        <f t="shared" ref="J40:J45" si="321">+SUM(AH40:AJ40)</f>
        <v>0</v>
      </c>
      <c r="K40" s="84">
        <f t="shared" ref="K40:K45" si="322">+SUM(AK40:AM40)</f>
        <v>0</v>
      </c>
      <c r="L40" s="84">
        <f t="shared" ref="L40:L45" si="323">+SUM(AN40:AP40)</f>
        <v>0</v>
      </c>
      <c r="M40" s="84">
        <f t="shared" ref="M40:M45" si="324">+SUM(AQ40:AS40)</f>
        <v>0</v>
      </c>
      <c r="N40" s="84">
        <f t="shared" ref="N40:N45" si="325">+SUM(AT40:AV40)</f>
        <v>0</v>
      </c>
      <c r="O40" s="84">
        <f t="shared" ref="O40:O45" si="326">+SUM(AW40:AY40)</f>
        <v>0</v>
      </c>
      <c r="P40" s="84">
        <f t="shared" ref="P40:P45" si="327">+SUM(AZ40:BB40)</f>
        <v>0</v>
      </c>
      <c r="Q40" s="84">
        <f t="shared" ref="Q40:Q45" si="328">+SUM(BC40:BE40)</f>
        <v>0</v>
      </c>
      <c r="R40" s="84">
        <f t="shared" ref="R40:R45" si="329">+SUM(BF40:BH40)</f>
        <v>0</v>
      </c>
      <c r="S40" s="84">
        <f t="shared" ref="S40:S45" si="330">+SUM(BI40:BK40)</f>
        <v>0</v>
      </c>
      <c r="T40" s="84">
        <f t="shared" ref="T40:T45" si="331">+SUM(BL40:BN40)</f>
        <v>0</v>
      </c>
      <c r="U40" s="84">
        <f t="shared" ref="U40:U45" si="332">+SUM(BO40:BQ40)</f>
        <v>0</v>
      </c>
      <c r="V40" s="84">
        <f t="shared" ref="V40:V45" si="333">+SUM(BR40:BT40)</f>
        <v>0</v>
      </c>
      <c r="W40" s="84">
        <f t="shared" ref="W40:W45" si="334">+SUM(BU40:BW40)</f>
        <v>0</v>
      </c>
      <c r="X40" s="84">
        <f t="shared" ref="X40:X45" si="335">+SUM(BX40:BZ40)</f>
        <v>0</v>
      </c>
      <c r="Y40" s="84">
        <f t="shared" ref="Y40:Y45" si="336">+SUM(CA40:CC40)</f>
        <v>0</v>
      </c>
      <c r="Z40" s="84">
        <f t="shared" ref="Z40:Z45" si="337">+SUM(CD40:CF40)</f>
        <v>0</v>
      </c>
      <c r="AA40" s="118">
        <f t="shared" ref="AA40:AA45" si="338">+SUM(CG40:CI40)</f>
        <v>0</v>
      </c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80"/>
    </row>
    <row r="41" spans="1:87" hidden="1">
      <c r="A41" s="86">
        <v>2212</v>
      </c>
      <c r="B41" s="95" t="s">
        <v>18</v>
      </c>
      <c r="C41" s="84">
        <f t="shared" ref="C41:C43" si="339">+SUM(AB41:AM41)</f>
        <v>0</v>
      </c>
      <c r="D41" s="84">
        <f t="shared" ref="D41:D43" si="340">+SUM(AN41:AY41)</f>
        <v>0</v>
      </c>
      <c r="E41" s="84">
        <f t="shared" ref="E41:E43" si="341">+SUM(AZ41:BK41)</f>
        <v>0</v>
      </c>
      <c r="F41" s="84">
        <f t="shared" ref="F41:F43" si="342">+SUM(BL41:BW41)</f>
        <v>0</v>
      </c>
      <c r="G41" s="118">
        <f t="shared" ref="G41:G43" si="343">+SUM(BX41:CI41)</f>
        <v>0</v>
      </c>
      <c r="H41" s="84">
        <f t="shared" si="319"/>
        <v>0</v>
      </c>
      <c r="I41" s="84">
        <f t="shared" si="320"/>
        <v>0</v>
      </c>
      <c r="J41" s="84">
        <f t="shared" si="321"/>
        <v>0</v>
      </c>
      <c r="K41" s="84">
        <f t="shared" si="322"/>
        <v>0</v>
      </c>
      <c r="L41" s="84">
        <f t="shared" si="323"/>
        <v>0</v>
      </c>
      <c r="M41" s="84">
        <f t="shared" si="324"/>
        <v>0</v>
      </c>
      <c r="N41" s="84">
        <f t="shared" si="325"/>
        <v>0</v>
      </c>
      <c r="O41" s="84">
        <f t="shared" si="326"/>
        <v>0</v>
      </c>
      <c r="P41" s="84">
        <f t="shared" si="327"/>
        <v>0</v>
      </c>
      <c r="Q41" s="84">
        <f t="shared" si="328"/>
        <v>0</v>
      </c>
      <c r="R41" s="84">
        <f t="shared" si="329"/>
        <v>0</v>
      </c>
      <c r="S41" s="84">
        <f t="shared" si="330"/>
        <v>0</v>
      </c>
      <c r="T41" s="84">
        <f t="shared" si="331"/>
        <v>0</v>
      </c>
      <c r="U41" s="84">
        <f t="shared" si="332"/>
        <v>0</v>
      </c>
      <c r="V41" s="84">
        <f t="shared" si="333"/>
        <v>0</v>
      </c>
      <c r="W41" s="84">
        <f t="shared" si="334"/>
        <v>0</v>
      </c>
      <c r="X41" s="84">
        <f t="shared" si="335"/>
        <v>0</v>
      </c>
      <c r="Y41" s="84">
        <f t="shared" si="336"/>
        <v>0</v>
      </c>
      <c r="Z41" s="84">
        <f t="shared" si="337"/>
        <v>0</v>
      </c>
      <c r="AA41" s="118">
        <f t="shared" si="338"/>
        <v>0</v>
      </c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80"/>
    </row>
    <row r="42" spans="1:87" hidden="1">
      <c r="A42" s="86">
        <v>2213</v>
      </c>
      <c r="B42" s="95" t="s">
        <v>63</v>
      </c>
      <c r="C42" s="84">
        <f t="shared" si="339"/>
        <v>1.0677466666666666</v>
      </c>
      <c r="D42" s="84">
        <f t="shared" si="340"/>
        <v>15.98850541</v>
      </c>
      <c r="E42" s="84">
        <f t="shared" si="341"/>
        <v>27.985551510000001</v>
      </c>
      <c r="F42" s="84">
        <f t="shared" si="342"/>
        <v>50.839272110000003</v>
      </c>
      <c r="G42" s="118">
        <f t="shared" si="343"/>
        <v>303.49522203835585</v>
      </c>
      <c r="H42" s="84">
        <f t="shared" si="319"/>
        <v>1.8623500000000001E-2</v>
      </c>
      <c r="I42" s="84">
        <f t="shared" si="320"/>
        <v>1.1608E-2</v>
      </c>
      <c r="J42" s="84">
        <f t="shared" si="321"/>
        <v>0.40955950000000002</v>
      </c>
      <c r="K42" s="84">
        <f t="shared" si="322"/>
        <v>0.62795566666666658</v>
      </c>
      <c r="L42" s="84">
        <f t="shared" si="323"/>
        <v>2.2456881600000003</v>
      </c>
      <c r="M42" s="84">
        <f t="shared" si="324"/>
        <v>3.1465254199999997</v>
      </c>
      <c r="N42" s="84">
        <f t="shared" si="325"/>
        <v>3.0568424699999999</v>
      </c>
      <c r="O42" s="84">
        <f t="shared" si="326"/>
        <v>7.5394493600000008</v>
      </c>
      <c r="P42" s="84">
        <f t="shared" si="327"/>
        <v>0.88935564</v>
      </c>
      <c r="Q42" s="84">
        <f t="shared" si="328"/>
        <v>1.08201861</v>
      </c>
      <c r="R42" s="84">
        <f t="shared" si="329"/>
        <v>0.86294533000000007</v>
      </c>
      <c r="S42" s="84">
        <f t="shared" si="330"/>
        <v>25.151231930000002</v>
      </c>
      <c r="T42" s="84">
        <f t="shared" si="331"/>
        <v>0.27924499999999997</v>
      </c>
      <c r="U42" s="84">
        <f t="shared" si="332"/>
        <v>17.351673600000002</v>
      </c>
      <c r="V42" s="84">
        <f t="shared" si="333"/>
        <v>27.536470919999999</v>
      </c>
      <c r="W42" s="84">
        <f t="shared" si="334"/>
        <v>5.6718825900000001</v>
      </c>
      <c r="X42" s="84">
        <f t="shared" si="335"/>
        <v>10.659237000000001</v>
      </c>
      <c r="Y42" s="84">
        <f t="shared" si="336"/>
        <v>28.394043240000002</v>
      </c>
      <c r="Z42" s="84">
        <f t="shared" si="337"/>
        <v>35.783149688355827</v>
      </c>
      <c r="AA42" s="118">
        <f t="shared" si="338"/>
        <v>228.65879211000004</v>
      </c>
      <c r="AB42" s="79">
        <v>1.18586E-2</v>
      </c>
      <c r="AC42" s="79">
        <v>2.5874000000000001E-3</v>
      </c>
      <c r="AD42" s="79">
        <v>4.1774999999999998E-3</v>
      </c>
      <c r="AE42" s="79">
        <v>4.1110000000000001E-3</v>
      </c>
      <c r="AF42" s="79">
        <v>7.4970000000000002E-3</v>
      </c>
      <c r="AG42" s="79">
        <v>0</v>
      </c>
      <c r="AH42" s="79">
        <v>0</v>
      </c>
      <c r="AI42" s="79">
        <v>0</v>
      </c>
      <c r="AJ42" s="79">
        <v>0.40955950000000002</v>
      </c>
      <c r="AK42" s="79">
        <v>0</v>
      </c>
      <c r="AL42" s="79">
        <v>0.21406183333333331</v>
      </c>
      <c r="AM42" s="79">
        <v>0.41389383333333329</v>
      </c>
      <c r="AN42" s="79">
        <v>0.63340000000000007</v>
      </c>
      <c r="AO42" s="79">
        <v>0.71379100000000006</v>
      </c>
      <c r="AP42" s="79">
        <v>0.89849716000000013</v>
      </c>
      <c r="AQ42" s="79">
        <v>0.95066133000000008</v>
      </c>
      <c r="AR42" s="79">
        <v>1.0654649299999999</v>
      </c>
      <c r="AS42" s="79">
        <v>1.1303991599999998</v>
      </c>
      <c r="AT42" s="79">
        <v>0.81847174</v>
      </c>
      <c r="AU42" s="79">
        <v>0.90962425000000002</v>
      </c>
      <c r="AV42" s="79">
        <v>1.32874648</v>
      </c>
      <c r="AW42" s="79">
        <v>2.13484316</v>
      </c>
      <c r="AX42" s="79">
        <v>2.9075045800000003</v>
      </c>
      <c r="AY42" s="79">
        <v>2.49710162</v>
      </c>
      <c r="AZ42" s="79">
        <v>0</v>
      </c>
      <c r="BA42" s="79">
        <v>0.51401764000000005</v>
      </c>
      <c r="BB42" s="79">
        <v>0.375338</v>
      </c>
      <c r="BC42" s="79">
        <v>0.66374100000000003</v>
      </c>
      <c r="BD42" s="79">
        <v>0.10478624</v>
      </c>
      <c r="BE42" s="79">
        <v>0.31349136999999994</v>
      </c>
      <c r="BF42" s="79">
        <v>0.56883634999999999</v>
      </c>
      <c r="BG42" s="79">
        <v>0.12250997999999999</v>
      </c>
      <c r="BH42" s="79">
        <v>0.171599</v>
      </c>
      <c r="BI42" s="79">
        <v>0.32790311</v>
      </c>
      <c r="BJ42" s="79">
        <v>20.666744610000002</v>
      </c>
      <c r="BK42" s="79">
        <v>4.1565842100000001</v>
      </c>
      <c r="BL42" s="79">
        <v>0</v>
      </c>
      <c r="BM42" s="79">
        <v>7.1579000000000004E-2</v>
      </c>
      <c r="BN42" s="79">
        <v>0.20766599999999999</v>
      </c>
      <c r="BO42" s="79">
        <v>0.23332512</v>
      </c>
      <c r="BP42" s="79">
        <v>16.31160118</v>
      </c>
      <c r="BQ42" s="79">
        <v>0.80674730000000006</v>
      </c>
      <c r="BR42" s="79">
        <v>26.615416789999998</v>
      </c>
      <c r="BS42" s="79">
        <v>0.6219856800000001</v>
      </c>
      <c r="BT42" s="79">
        <v>0.29906845000000004</v>
      </c>
      <c r="BU42" s="79">
        <v>1.7556150199999994</v>
      </c>
      <c r="BV42" s="79">
        <v>0.53294357000000081</v>
      </c>
      <c r="BW42" s="79">
        <v>3.383324</v>
      </c>
      <c r="BX42" s="79">
        <v>4.7204139999999999</v>
      </c>
      <c r="BY42" s="79">
        <v>3.9245380000000001</v>
      </c>
      <c r="BZ42" s="79">
        <v>2.0142850000000001</v>
      </c>
      <c r="CA42" s="79">
        <v>1.281272</v>
      </c>
      <c r="CB42" s="79">
        <v>26.050871260000001</v>
      </c>
      <c r="CC42" s="79">
        <v>1.06189998</v>
      </c>
      <c r="CD42" s="79">
        <v>15.741246730000002</v>
      </c>
      <c r="CE42" s="79">
        <v>5.5767006783558246</v>
      </c>
      <c r="CF42" s="79">
        <v>14.46520228</v>
      </c>
      <c r="CG42" s="79">
        <v>49.247314950000003</v>
      </c>
      <c r="CH42" s="79">
        <v>5.0139924999999996</v>
      </c>
      <c r="CI42" s="80">
        <v>174.39748466000003</v>
      </c>
    </row>
    <row r="43" spans="1:87" hidden="1">
      <c r="A43" s="86">
        <v>2214</v>
      </c>
      <c r="B43" s="95" t="s">
        <v>64</v>
      </c>
      <c r="C43" s="84">
        <f t="shared" si="339"/>
        <v>0</v>
      </c>
      <c r="D43" s="84">
        <f t="shared" si="340"/>
        <v>0</v>
      </c>
      <c r="E43" s="84">
        <f t="shared" si="341"/>
        <v>0</v>
      </c>
      <c r="F43" s="84">
        <f t="shared" si="342"/>
        <v>0</v>
      </c>
      <c r="G43" s="118">
        <f t="shared" si="343"/>
        <v>0</v>
      </c>
      <c r="H43" s="84">
        <f t="shared" si="319"/>
        <v>0</v>
      </c>
      <c r="I43" s="84">
        <f t="shared" si="320"/>
        <v>0</v>
      </c>
      <c r="J43" s="84">
        <f t="shared" si="321"/>
        <v>0</v>
      </c>
      <c r="K43" s="84">
        <f t="shared" si="322"/>
        <v>0</v>
      </c>
      <c r="L43" s="84">
        <f t="shared" si="323"/>
        <v>0</v>
      </c>
      <c r="M43" s="84">
        <f t="shared" si="324"/>
        <v>0</v>
      </c>
      <c r="N43" s="84">
        <f t="shared" si="325"/>
        <v>0</v>
      </c>
      <c r="O43" s="84">
        <f t="shared" si="326"/>
        <v>0</v>
      </c>
      <c r="P43" s="84">
        <f t="shared" si="327"/>
        <v>0</v>
      </c>
      <c r="Q43" s="84">
        <f t="shared" si="328"/>
        <v>0</v>
      </c>
      <c r="R43" s="84">
        <f t="shared" si="329"/>
        <v>0</v>
      </c>
      <c r="S43" s="84">
        <f t="shared" si="330"/>
        <v>0</v>
      </c>
      <c r="T43" s="84">
        <f t="shared" si="331"/>
        <v>0</v>
      </c>
      <c r="U43" s="84">
        <f t="shared" si="332"/>
        <v>0</v>
      </c>
      <c r="V43" s="84">
        <f t="shared" si="333"/>
        <v>0</v>
      </c>
      <c r="W43" s="84">
        <f t="shared" si="334"/>
        <v>0</v>
      </c>
      <c r="X43" s="84">
        <f t="shared" si="335"/>
        <v>0</v>
      </c>
      <c r="Y43" s="84">
        <f t="shared" si="336"/>
        <v>0</v>
      </c>
      <c r="Z43" s="84">
        <f t="shared" si="337"/>
        <v>0</v>
      </c>
      <c r="AA43" s="118">
        <f t="shared" si="338"/>
        <v>0</v>
      </c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80"/>
    </row>
    <row r="44" spans="1:87">
      <c r="A44" s="86">
        <v>222</v>
      </c>
      <c r="B44" s="88" t="s">
        <v>25</v>
      </c>
      <c r="C44" s="84">
        <f>+SUM(AB44:AM44)</f>
        <v>0</v>
      </c>
      <c r="D44" s="84">
        <f>+SUM(AN44:AY44)</f>
        <v>0</v>
      </c>
      <c r="E44" s="84">
        <f>+SUM(AZ44:BK44)</f>
        <v>0</v>
      </c>
      <c r="F44" s="84">
        <f>+SUM(BL44:BW44)</f>
        <v>0</v>
      </c>
      <c r="G44" s="118">
        <f>+SUM(BX44:CI44)</f>
        <v>0</v>
      </c>
      <c r="H44" s="84">
        <f t="shared" si="319"/>
        <v>0</v>
      </c>
      <c r="I44" s="84">
        <f t="shared" si="320"/>
        <v>0</v>
      </c>
      <c r="J44" s="84">
        <f t="shared" si="321"/>
        <v>0</v>
      </c>
      <c r="K44" s="84">
        <f t="shared" si="322"/>
        <v>0</v>
      </c>
      <c r="L44" s="84">
        <f t="shared" si="323"/>
        <v>0</v>
      </c>
      <c r="M44" s="84">
        <f t="shared" si="324"/>
        <v>0</v>
      </c>
      <c r="N44" s="84">
        <f t="shared" si="325"/>
        <v>0</v>
      </c>
      <c r="O44" s="84">
        <f t="shared" si="326"/>
        <v>0</v>
      </c>
      <c r="P44" s="84">
        <f t="shared" si="327"/>
        <v>0</v>
      </c>
      <c r="Q44" s="84">
        <f t="shared" si="328"/>
        <v>0</v>
      </c>
      <c r="R44" s="84">
        <f t="shared" si="329"/>
        <v>0</v>
      </c>
      <c r="S44" s="84">
        <f t="shared" si="330"/>
        <v>0</v>
      </c>
      <c r="T44" s="84">
        <f t="shared" si="331"/>
        <v>0</v>
      </c>
      <c r="U44" s="84">
        <f t="shared" si="332"/>
        <v>0</v>
      </c>
      <c r="V44" s="84">
        <f t="shared" si="333"/>
        <v>0</v>
      </c>
      <c r="W44" s="84">
        <f t="shared" si="334"/>
        <v>0</v>
      </c>
      <c r="X44" s="84">
        <f t="shared" si="335"/>
        <v>0</v>
      </c>
      <c r="Y44" s="84">
        <f t="shared" si="336"/>
        <v>0</v>
      </c>
      <c r="Z44" s="84">
        <f t="shared" si="337"/>
        <v>0</v>
      </c>
      <c r="AA44" s="118">
        <f t="shared" si="338"/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  <c r="AK44" s="79">
        <v>0</v>
      </c>
      <c r="AL44" s="79">
        <v>0</v>
      </c>
      <c r="AM44" s="79">
        <v>0</v>
      </c>
      <c r="AN44" s="79">
        <v>0</v>
      </c>
      <c r="AO44" s="79">
        <v>0</v>
      </c>
      <c r="AP44" s="79">
        <v>0</v>
      </c>
      <c r="AQ44" s="79">
        <v>0</v>
      </c>
      <c r="AR44" s="79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79">
        <v>0</v>
      </c>
      <c r="BF44" s="79">
        <v>0</v>
      </c>
      <c r="BG44" s="79">
        <v>0</v>
      </c>
      <c r="BH44" s="79">
        <v>0</v>
      </c>
      <c r="BI44" s="79">
        <v>0</v>
      </c>
      <c r="BJ44" s="79">
        <v>0</v>
      </c>
      <c r="BK44" s="79">
        <v>0</v>
      </c>
      <c r="BL44" s="79">
        <v>0</v>
      </c>
      <c r="BM44" s="79">
        <v>0</v>
      </c>
      <c r="BN44" s="79">
        <v>0</v>
      </c>
      <c r="BO44" s="79">
        <v>0</v>
      </c>
      <c r="BP44" s="79">
        <v>0</v>
      </c>
      <c r="BQ44" s="79">
        <v>0</v>
      </c>
      <c r="BR44" s="79">
        <v>0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0</v>
      </c>
      <c r="BZ44" s="79">
        <v>0</v>
      </c>
      <c r="CA44" s="79">
        <v>0</v>
      </c>
      <c r="CB44" s="79">
        <v>0</v>
      </c>
      <c r="CC44" s="79">
        <v>0</v>
      </c>
      <c r="CD44" s="79">
        <v>0</v>
      </c>
      <c r="CE44" s="79">
        <v>0</v>
      </c>
      <c r="CF44" s="79">
        <v>0</v>
      </c>
      <c r="CG44" s="79">
        <v>0</v>
      </c>
      <c r="CH44" s="79">
        <v>0</v>
      </c>
      <c r="CI44" s="80">
        <v>0</v>
      </c>
    </row>
    <row r="45" spans="1:87">
      <c r="A45" s="86">
        <v>223</v>
      </c>
      <c r="B45" s="88" t="s">
        <v>26</v>
      </c>
      <c r="C45" s="84">
        <f t="shared" ref="C45" si="344">+SUM(AB45:AM45)</f>
        <v>0</v>
      </c>
      <c r="D45" s="84">
        <f t="shared" ref="D45" si="345">+SUM(AN45:AY45)</f>
        <v>0</v>
      </c>
      <c r="E45" s="84">
        <f t="shared" ref="E45" si="346">+SUM(AZ45:BK45)</f>
        <v>0</v>
      </c>
      <c r="F45" s="84">
        <f t="shared" ref="F45" si="347">+SUM(BL45:BW45)</f>
        <v>0</v>
      </c>
      <c r="G45" s="118">
        <f t="shared" ref="G45" si="348">+SUM(BX45:CI45)</f>
        <v>0</v>
      </c>
      <c r="H45" s="84">
        <f t="shared" si="319"/>
        <v>0</v>
      </c>
      <c r="I45" s="84">
        <f t="shared" si="320"/>
        <v>0</v>
      </c>
      <c r="J45" s="84">
        <f t="shared" si="321"/>
        <v>0</v>
      </c>
      <c r="K45" s="84">
        <f t="shared" si="322"/>
        <v>0</v>
      </c>
      <c r="L45" s="84">
        <f t="shared" si="323"/>
        <v>0</v>
      </c>
      <c r="M45" s="84">
        <f t="shared" si="324"/>
        <v>0</v>
      </c>
      <c r="N45" s="84">
        <f t="shared" si="325"/>
        <v>0</v>
      </c>
      <c r="O45" s="84">
        <f t="shared" si="326"/>
        <v>0</v>
      </c>
      <c r="P45" s="84">
        <f t="shared" si="327"/>
        <v>0</v>
      </c>
      <c r="Q45" s="84">
        <f t="shared" si="328"/>
        <v>0</v>
      </c>
      <c r="R45" s="84">
        <f t="shared" si="329"/>
        <v>0</v>
      </c>
      <c r="S45" s="84">
        <f t="shared" si="330"/>
        <v>0</v>
      </c>
      <c r="T45" s="84">
        <f t="shared" si="331"/>
        <v>0</v>
      </c>
      <c r="U45" s="84">
        <f t="shared" si="332"/>
        <v>0</v>
      </c>
      <c r="V45" s="84">
        <f t="shared" si="333"/>
        <v>0</v>
      </c>
      <c r="W45" s="84">
        <f t="shared" si="334"/>
        <v>0</v>
      </c>
      <c r="X45" s="84">
        <f t="shared" si="335"/>
        <v>0</v>
      </c>
      <c r="Y45" s="84">
        <f t="shared" si="336"/>
        <v>0</v>
      </c>
      <c r="Z45" s="84">
        <f t="shared" si="337"/>
        <v>0</v>
      </c>
      <c r="AA45" s="118">
        <f t="shared" si="338"/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  <c r="AK45" s="79">
        <v>0</v>
      </c>
      <c r="AL45" s="79">
        <v>0</v>
      </c>
      <c r="AM45" s="79">
        <v>0</v>
      </c>
      <c r="AN45" s="79">
        <v>0</v>
      </c>
      <c r="AO45" s="79">
        <v>0</v>
      </c>
      <c r="AP45" s="79">
        <v>0</v>
      </c>
      <c r="AQ45" s="79">
        <v>0</v>
      </c>
      <c r="AR45" s="79">
        <v>0</v>
      </c>
      <c r="AS45" s="79">
        <v>0</v>
      </c>
      <c r="AT45" s="79">
        <v>0</v>
      </c>
      <c r="AU45" s="79">
        <v>0</v>
      </c>
      <c r="AV45" s="79">
        <v>0</v>
      </c>
      <c r="AW45" s="79">
        <v>0</v>
      </c>
      <c r="AX45" s="79">
        <v>0</v>
      </c>
      <c r="AY45" s="79">
        <v>0</v>
      </c>
      <c r="AZ45" s="79">
        <v>0</v>
      </c>
      <c r="BA45" s="79">
        <v>0</v>
      </c>
      <c r="BB45" s="79">
        <v>0</v>
      </c>
      <c r="BC45" s="79">
        <v>0</v>
      </c>
      <c r="BD45" s="79">
        <v>0</v>
      </c>
      <c r="BE45" s="79">
        <v>0</v>
      </c>
      <c r="BF45" s="79">
        <v>0</v>
      </c>
      <c r="BG45" s="79">
        <v>0</v>
      </c>
      <c r="BH45" s="79">
        <v>0</v>
      </c>
      <c r="BI45" s="79">
        <v>0</v>
      </c>
      <c r="BJ45" s="79">
        <v>0</v>
      </c>
      <c r="BK45" s="79">
        <v>0</v>
      </c>
      <c r="BL45" s="79">
        <v>0</v>
      </c>
      <c r="BM45" s="79">
        <v>0</v>
      </c>
      <c r="BN45" s="79">
        <v>0</v>
      </c>
      <c r="BO45" s="79">
        <v>0</v>
      </c>
      <c r="BP45" s="79">
        <v>0</v>
      </c>
      <c r="BQ45" s="79">
        <v>0</v>
      </c>
      <c r="BR45" s="79">
        <v>0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0</v>
      </c>
      <c r="BZ45" s="79">
        <v>0</v>
      </c>
      <c r="CA45" s="79">
        <v>0</v>
      </c>
      <c r="CB45" s="79">
        <v>0</v>
      </c>
      <c r="CC45" s="79">
        <v>0</v>
      </c>
      <c r="CD45" s="79">
        <v>0</v>
      </c>
      <c r="CE45" s="79">
        <v>0</v>
      </c>
      <c r="CF45" s="79">
        <v>0</v>
      </c>
      <c r="CG45" s="79">
        <v>0</v>
      </c>
      <c r="CH45" s="79">
        <v>0</v>
      </c>
      <c r="CI45" s="80">
        <v>0</v>
      </c>
    </row>
    <row r="46" spans="1:87">
      <c r="A46" s="78"/>
      <c r="B46" s="94"/>
      <c r="G46" s="85"/>
      <c r="AA46" s="85"/>
      <c r="CI46" s="85"/>
    </row>
    <row r="47" spans="1:87" s="5" customFormat="1" ht="18.75">
      <c r="A47" s="97">
        <v>3</v>
      </c>
      <c r="B47" s="98" t="s">
        <v>65</v>
      </c>
      <c r="C47" s="99">
        <f t="shared" ref="C47:AA47" si="349">C6-C22</f>
        <v>1842.8042596548348</v>
      </c>
      <c r="D47" s="99">
        <f t="shared" si="349"/>
        <v>1968.0236497194765</v>
      </c>
      <c r="E47" s="99">
        <f t="shared" si="349"/>
        <v>2024.0959807715863</v>
      </c>
      <c r="F47" s="99">
        <f t="shared" si="349"/>
        <v>1513.7433293328886</v>
      </c>
      <c r="G47" s="100">
        <f t="shared" si="349"/>
        <v>438.64672941664321</v>
      </c>
      <c r="H47" s="99">
        <f t="shared" si="349"/>
        <v>391.66319825622543</v>
      </c>
      <c r="I47" s="99">
        <f t="shared" si="349"/>
        <v>536.60146189006468</v>
      </c>
      <c r="J47" s="99">
        <f t="shared" si="349"/>
        <v>582.57742186500286</v>
      </c>
      <c r="K47" s="99">
        <f t="shared" si="349"/>
        <v>331.96217764354424</v>
      </c>
      <c r="L47" s="99">
        <f t="shared" si="349"/>
        <v>348.20363875098951</v>
      </c>
      <c r="M47" s="99">
        <f t="shared" si="349"/>
        <v>583.39936197005477</v>
      </c>
      <c r="N47" s="99">
        <f t="shared" si="349"/>
        <v>499.29622205235614</v>
      </c>
      <c r="O47" s="99">
        <f t="shared" si="349"/>
        <v>537.12442694607603</v>
      </c>
      <c r="P47" s="99">
        <f t="shared" si="349"/>
        <v>788.70493507408776</v>
      </c>
      <c r="Q47" s="99">
        <f t="shared" si="349"/>
        <v>919.11110932345719</v>
      </c>
      <c r="R47" s="99">
        <f t="shared" si="349"/>
        <v>361.7722358557462</v>
      </c>
      <c r="S47" s="99">
        <f t="shared" si="349"/>
        <v>-45.492299481704322</v>
      </c>
      <c r="T47" s="99">
        <f t="shared" si="349"/>
        <v>507.19332003610839</v>
      </c>
      <c r="U47" s="99">
        <f t="shared" si="349"/>
        <v>667.04247491211913</v>
      </c>
      <c r="V47" s="99">
        <f t="shared" si="349"/>
        <v>99.290202547748777</v>
      </c>
      <c r="W47" s="99">
        <f t="shared" si="349"/>
        <v>240.21733183691163</v>
      </c>
      <c r="X47" s="99">
        <f t="shared" si="349"/>
        <v>175.67075001400758</v>
      </c>
      <c r="Y47" s="99">
        <f t="shared" si="349"/>
        <v>220.34253320977245</v>
      </c>
      <c r="Z47" s="99">
        <f t="shared" si="349"/>
        <v>-15.503658970277684</v>
      </c>
      <c r="AA47" s="100">
        <f t="shared" si="349"/>
        <v>58.137105163138585</v>
      </c>
      <c r="AB47" s="99">
        <f t="shared" ref="AB47:AT47" si="350">AB6-AB22</f>
        <v>126.67946755892905</v>
      </c>
      <c r="AC47" s="99">
        <f t="shared" si="350"/>
        <v>138.24512833118678</v>
      </c>
      <c r="AD47" s="99">
        <f t="shared" si="350"/>
        <v>126.73860236610926</v>
      </c>
      <c r="AE47" s="99">
        <f t="shared" si="350"/>
        <v>209.17936849234451</v>
      </c>
      <c r="AF47" s="99">
        <f t="shared" si="350"/>
        <v>232.85441331419548</v>
      </c>
      <c r="AG47" s="99">
        <f t="shared" si="350"/>
        <v>94.567680083524351</v>
      </c>
      <c r="AH47" s="99">
        <f t="shared" si="350"/>
        <v>223.6455027042507</v>
      </c>
      <c r="AI47" s="99">
        <f t="shared" si="350"/>
        <v>198.94272945295791</v>
      </c>
      <c r="AJ47" s="99">
        <f t="shared" si="350"/>
        <v>159.98918970779408</v>
      </c>
      <c r="AK47" s="99">
        <f t="shared" si="350"/>
        <v>181.02088694368467</v>
      </c>
      <c r="AL47" s="99">
        <f t="shared" si="350"/>
        <v>167.65291687880148</v>
      </c>
      <c r="AM47" s="99">
        <f t="shared" si="350"/>
        <v>-16.711626178941628</v>
      </c>
      <c r="AN47" s="99">
        <f t="shared" si="350"/>
        <v>96.651524439917921</v>
      </c>
      <c r="AO47" s="99">
        <f t="shared" si="350"/>
        <v>20.120905310496312</v>
      </c>
      <c r="AP47" s="99">
        <f t="shared" si="350"/>
        <v>231.43120900057545</v>
      </c>
      <c r="AQ47" s="99">
        <f t="shared" si="350"/>
        <v>154.66933839578422</v>
      </c>
      <c r="AR47" s="99">
        <f t="shared" si="350"/>
        <v>236.69262386353961</v>
      </c>
      <c r="AS47" s="99">
        <f t="shared" si="350"/>
        <v>192.03739971073054</v>
      </c>
      <c r="AT47" s="99">
        <f t="shared" si="350"/>
        <v>229.69394607135291</v>
      </c>
      <c r="AU47" s="99">
        <f t="shared" ref="AU47:BZ47" si="351">AU6-AU22</f>
        <v>73.070181917180435</v>
      </c>
      <c r="AV47" s="99">
        <f t="shared" si="351"/>
        <v>196.5320940638224</v>
      </c>
      <c r="AW47" s="99">
        <f t="shared" si="351"/>
        <v>264.6201024477254</v>
      </c>
      <c r="AX47" s="99">
        <f t="shared" si="351"/>
        <v>213.29534904131458</v>
      </c>
      <c r="AY47" s="99">
        <f t="shared" si="351"/>
        <v>59.208975457036104</v>
      </c>
      <c r="AZ47" s="99">
        <f t="shared" si="351"/>
        <v>305.54164102661576</v>
      </c>
      <c r="BA47" s="99">
        <f t="shared" si="351"/>
        <v>222.29016497451016</v>
      </c>
      <c r="BB47" s="99">
        <f t="shared" si="351"/>
        <v>260.87312907296149</v>
      </c>
      <c r="BC47" s="99">
        <f t="shared" si="351"/>
        <v>278.48366506977578</v>
      </c>
      <c r="BD47" s="99">
        <f t="shared" si="351"/>
        <v>352.1807940694647</v>
      </c>
      <c r="BE47" s="99">
        <f t="shared" si="351"/>
        <v>288.44665018421625</v>
      </c>
      <c r="BF47" s="99">
        <f t="shared" si="351"/>
        <v>217.802095957993</v>
      </c>
      <c r="BG47" s="99">
        <f t="shared" si="351"/>
        <v>139.64431932252728</v>
      </c>
      <c r="BH47" s="99">
        <f t="shared" si="351"/>
        <v>4.325820575225805</v>
      </c>
      <c r="BI47" s="99">
        <f t="shared" si="351"/>
        <v>216.94712107297926</v>
      </c>
      <c r="BJ47" s="99">
        <f t="shared" si="351"/>
        <v>213.71669746560974</v>
      </c>
      <c r="BK47" s="99">
        <f t="shared" si="351"/>
        <v>-476.15611802029275</v>
      </c>
      <c r="BL47" s="99">
        <f t="shared" si="351"/>
        <v>158.9031086715039</v>
      </c>
      <c r="BM47" s="99">
        <f t="shared" si="351"/>
        <v>281.14000594991757</v>
      </c>
      <c r="BN47" s="99">
        <f t="shared" si="351"/>
        <v>67.150205414686582</v>
      </c>
      <c r="BO47" s="99">
        <f t="shared" si="351"/>
        <v>150.28403404186412</v>
      </c>
      <c r="BP47" s="99">
        <f t="shared" si="351"/>
        <v>193.77431665894176</v>
      </c>
      <c r="BQ47" s="99">
        <f t="shared" si="351"/>
        <v>322.98412421131309</v>
      </c>
      <c r="BR47" s="99">
        <f t="shared" si="351"/>
        <v>68.324025558083122</v>
      </c>
      <c r="BS47" s="99">
        <f t="shared" si="351"/>
        <v>-2.0454964822921511</v>
      </c>
      <c r="BT47" s="99">
        <f t="shared" si="351"/>
        <v>33.011673471957977</v>
      </c>
      <c r="BU47" s="99">
        <f t="shared" si="351"/>
        <v>169.68408710295802</v>
      </c>
      <c r="BV47" s="99">
        <f t="shared" si="351"/>
        <v>194.0518646013544</v>
      </c>
      <c r="BW47" s="99">
        <f t="shared" si="351"/>
        <v>-123.51861986740005</v>
      </c>
      <c r="BX47" s="99">
        <f t="shared" si="351"/>
        <v>23.966513241192558</v>
      </c>
      <c r="BY47" s="99">
        <f t="shared" si="351"/>
        <v>60.676822421094641</v>
      </c>
      <c r="BZ47" s="99">
        <f t="shared" si="351"/>
        <v>91.02741435172004</v>
      </c>
      <c r="CA47" s="99">
        <f t="shared" ref="CA47:CI47" si="352">CA6-CA22</f>
        <v>109.8775981832635</v>
      </c>
      <c r="CB47" s="99">
        <f t="shared" si="352"/>
        <v>42.468521685987525</v>
      </c>
      <c r="CC47" s="99">
        <f t="shared" si="352"/>
        <v>67.996413340521372</v>
      </c>
      <c r="CD47" s="99">
        <f t="shared" si="352"/>
        <v>36.559430865307149</v>
      </c>
      <c r="CE47" s="99">
        <f t="shared" si="352"/>
        <v>-63.49465203346233</v>
      </c>
      <c r="CF47" s="99">
        <f t="shared" si="352"/>
        <v>11.431562197877724</v>
      </c>
      <c r="CG47" s="99">
        <f t="shared" si="352"/>
        <v>40.157327201516296</v>
      </c>
      <c r="CH47" s="99">
        <f t="shared" si="352"/>
        <v>40.063372493962788</v>
      </c>
      <c r="CI47" s="100">
        <f t="shared" si="352"/>
        <v>-22.083594532340499</v>
      </c>
    </row>
    <row r="48" spans="1:87">
      <c r="A48" s="78"/>
      <c r="C48" s="79"/>
      <c r="D48" s="79"/>
      <c r="E48" s="79"/>
      <c r="F48" s="79"/>
      <c r="G48" s="80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80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80"/>
    </row>
    <row r="49" spans="1:87" s="102" customFormat="1" ht="18.75">
      <c r="A49" s="101">
        <v>4</v>
      </c>
      <c r="B49" s="102" t="s">
        <v>66</v>
      </c>
      <c r="C49" s="103">
        <f t="shared" ref="C49:AA49" si="353">+C47+C27</f>
        <v>1842.8042596548348</v>
      </c>
      <c r="D49" s="103">
        <f t="shared" si="353"/>
        <v>1968.0236497194765</v>
      </c>
      <c r="E49" s="103">
        <f t="shared" si="353"/>
        <v>2024.0959807715863</v>
      </c>
      <c r="F49" s="103">
        <f t="shared" si="353"/>
        <v>1513.7433293328886</v>
      </c>
      <c r="G49" s="104">
        <f t="shared" si="353"/>
        <v>438.64672941664321</v>
      </c>
      <c r="H49" s="103">
        <f t="shared" si="353"/>
        <v>391.66319825622543</v>
      </c>
      <c r="I49" s="103">
        <f t="shared" si="353"/>
        <v>536.60146189006468</v>
      </c>
      <c r="J49" s="103">
        <f t="shared" si="353"/>
        <v>582.57742186500286</v>
      </c>
      <c r="K49" s="103">
        <f t="shared" si="353"/>
        <v>331.96217764354424</v>
      </c>
      <c r="L49" s="103">
        <f t="shared" si="353"/>
        <v>348.20363875098951</v>
      </c>
      <c r="M49" s="103">
        <f t="shared" si="353"/>
        <v>583.39936197005477</v>
      </c>
      <c r="N49" s="103">
        <f t="shared" si="353"/>
        <v>499.29622205235614</v>
      </c>
      <c r="O49" s="103">
        <f t="shared" si="353"/>
        <v>537.12442694607603</v>
      </c>
      <c r="P49" s="103">
        <f t="shared" si="353"/>
        <v>788.70493507408776</v>
      </c>
      <c r="Q49" s="103">
        <f t="shared" si="353"/>
        <v>919.11110932345719</v>
      </c>
      <c r="R49" s="103">
        <f t="shared" si="353"/>
        <v>361.7722358557462</v>
      </c>
      <c r="S49" s="103">
        <f t="shared" si="353"/>
        <v>-45.492299481704322</v>
      </c>
      <c r="T49" s="103">
        <f t="shared" si="353"/>
        <v>507.19332003610839</v>
      </c>
      <c r="U49" s="103">
        <f t="shared" si="353"/>
        <v>667.04247491211913</v>
      </c>
      <c r="V49" s="103">
        <f t="shared" si="353"/>
        <v>99.290202547748777</v>
      </c>
      <c r="W49" s="103">
        <f t="shared" si="353"/>
        <v>240.21733183691163</v>
      </c>
      <c r="X49" s="103">
        <f t="shared" si="353"/>
        <v>175.67075001400758</v>
      </c>
      <c r="Y49" s="103">
        <f t="shared" si="353"/>
        <v>220.34253320977245</v>
      </c>
      <c r="Z49" s="103">
        <f t="shared" si="353"/>
        <v>-15.503658970277684</v>
      </c>
      <c r="AA49" s="104">
        <f t="shared" si="353"/>
        <v>58.137105163138585</v>
      </c>
      <c r="AB49" s="103">
        <f t="shared" ref="AB49:AT49" si="354">+AB47+AB27</f>
        <v>126.67946755892905</v>
      </c>
      <c r="AC49" s="103">
        <f t="shared" si="354"/>
        <v>138.24512833118678</v>
      </c>
      <c r="AD49" s="103">
        <f t="shared" si="354"/>
        <v>126.73860236610926</v>
      </c>
      <c r="AE49" s="103">
        <f t="shared" si="354"/>
        <v>209.17936849234451</v>
      </c>
      <c r="AF49" s="103">
        <f t="shared" si="354"/>
        <v>232.85441331419548</v>
      </c>
      <c r="AG49" s="103">
        <f t="shared" si="354"/>
        <v>94.567680083524351</v>
      </c>
      <c r="AH49" s="103">
        <f t="shared" si="354"/>
        <v>223.6455027042507</v>
      </c>
      <c r="AI49" s="103">
        <f t="shared" si="354"/>
        <v>198.94272945295791</v>
      </c>
      <c r="AJ49" s="103">
        <f t="shared" si="354"/>
        <v>159.98918970779408</v>
      </c>
      <c r="AK49" s="103">
        <f t="shared" si="354"/>
        <v>181.02088694368467</v>
      </c>
      <c r="AL49" s="103">
        <f t="shared" si="354"/>
        <v>167.65291687880148</v>
      </c>
      <c r="AM49" s="103">
        <f t="shared" si="354"/>
        <v>-16.711626178941628</v>
      </c>
      <c r="AN49" s="103">
        <f t="shared" si="354"/>
        <v>96.651524439917921</v>
      </c>
      <c r="AO49" s="103">
        <f t="shared" si="354"/>
        <v>20.120905310496312</v>
      </c>
      <c r="AP49" s="103">
        <f t="shared" si="354"/>
        <v>231.43120900057545</v>
      </c>
      <c r="AQ49" s="103">
        <f t="shared" si="354"/>
        <v>154.66933839578422</v>
      </c>
      <c r="AR49" s="103">
        <f t="shared" si="354"/>
        <v>236.69262386353961</v>
      </c>
      <c r="AS49" s="103">
        <f t="shared" si="354"/>
        <v>192.03739971073054</v>
      </c>
      <c r="AT49" s="103">
        <f t="shared" si="354"/>
        <v>229.69394607135291</v>
      </c>
      <c r="AU49" s="103">
        <f t="shared" ref="AU49:BZ49" si="355">+AU47+AU27</f>
        <v>73.070181917180435</v>
      </c>
      <c r="AV49" s="103">
        <f t="shared" si="355"/>
        <v>196.5320940638224</v>
      </c>
      <c r="AW49" s="103">
        <f t="shared" si="355"/>
        <v>264.6201024477254</v>
      </c>
      <c r="AX49" s="103">
        <f t="shared" si="355"/>
        <v>213.29534904131458</v>
      </c>
      <c r="AY49" s="103">
        <f t="shared" si="355"/>
        <v>59.208975457036104</v>
      </c>
      <c r="AZ49" s="103">
        <f t="shared" si="355"/>
        <v>305.54164102661576</v>
      </c>
      <c r="BA49" s="103">
        <f t="shared" si="355"/>
        <v>222.29016497451016</v>
      </c>
      <c r="BB49" s="103">
        <f t="shared" si="355"/>
        <v>260.87312907296149</v>
      </c>
      <c r="BC49" s="103">
        <f t="shared" si="355"/>
        <v>278.48366506977578</v>
      </c>
      <c r="BD49" s="103">
        <f t="shared" si="355"/>
        <v>352.1807940694647</v>
      </c>
      <c r="BE49" s="103">
        <f t="shared" si="355"/>
        <v>288.44665018421625</v>
      </c>
      <c r="BF49" s="103">
        <f t="shared" si="355"/>
        <v>217.802095957993</v>
      </c>
      <c r="BG49" s="103">
        <f t="shared" si="355"/>
        <v>139.64431932252728</v>
      </c>
      <c r="BH49" s="103">
        <f t="shared" si="355"/>
        <v>4.325820575225805</v>
      </c>
      <c r="BI49" s="103">
        <f t="shared" si="355"/>
        <v>216.94712107297926</v>
      </c>
      <c r="BJ49" s="103">
        <f t="shared" si="355"/>
        <v>213.71669746560974</v>
      </c>
      <c r="BK49" s="103">
        <f t="shared" si="355"/>
        <v>-476.15611802029275</v>
      </c>
      <c r="BL49" s="103">
        <f t="shared" si="355"/>
        <v>158.9031086715039</v>
      </c>
      <c r="BM49" s="103">
        <f t="shared" si="355"/>
        <v>281.14000594991757</v>
      </c>
      <c r="BN49" s="103">
        <f t="shared" si="355"/>
        <v>67.150205414686582</v>
      </c>
      <c r="BO49" s="103">
        <f t="shared" si="355"/>
        <v>150.28403404186412</v>
      </c>
      <c r="BP49" s="103">
        <f t="shared" si="355"/>
        <v>193.77431665894176</v>
      </c>
      <c r="BQ49" s="103">
        <f t="shared" si="355"/>
        <v>322.98412421131309</v>
      </c>
      <c r="BR49" s="103">
        <f t="shared" si="355"/>
        <v>68.324025558083122</v>
      </c>
      <c r="BS49" s="103">
        <f t="shared" si="355"/>
        <v>-2.0454964822921511</v>
      </c>
      <c r="BT49" s="103">
        <f t="shared" si="355"/>
        <v>33.011673471957977</v>
      </c>
      <c r="BU49" s="103">
        <f t="shared" si="355"/>
        <v>169.68408710295802</v>
      </c>
      <c r="BV49" s="103">
        <f t="shared" si="355"/>
        <v>194.0518646013544</v>
      </c>
      <c r="BW49" s="103">
        <f t="shared" si="355"/>
        <v>-123.51861986740005</v>
      </c>
      <c r="BX49" s="103">
        <f t="shared" si="355"/>
        <v>23.966513241192558</v>
      </c>
      <c r="BY49" s="103">
        <f t="shared" si="355"/>
        <v>60.676822421094641</v>
      </c>
      <c r="BZ49" s="103">
        <f t="shared" si="355"/>
        <v>91.02741435172004</v>
      </c>
      <c r="CA49" s="103">
        <f t="shared" ref="CA49:CI49" si="356">+CA47+CA27</f>
        <v>109.8775981832635</v>
      </c>
      <c r="CB49" s="103">
        <f t="shared" si="356"/>
        <v>42.468521685987525</v>
      </c>
      <c r="CC49" s="103">
        <f t="shared" si="356"/>
        <v>67.996413340521372</v>
      </c>
      <c r="CD49" s="103">
        <f t="shared" si="356"/>
        <v>36.559430865307149</v>
      </c>
      <c r="CE49" s="103">
        <f t="shared" si="356"/>
        <v>-63.49465203346233</v>
      </c>
      <c r="CF49" s="103">
        <f t="shared" si="356"/>
        <v>11.431562197877724</v>
      </c>
      <c r="CG49" s="103">
        <f t="shared" si="356"/>
        <v>40.157327201516296</v>
      </c>
      <c r="CH49" s="103">
        <f t="shared" si="356"/>
        <v>40.063372493962788</v>
      </c>
      <c r="CI49" s="104">
        <f t="shared" si="356"/>
        <v>-22.083594532340499</v>
      </c>
    </row>
    <row r="50" spans="1:87">
      <c r="A50" s="78"/>
      <c r="G50" s="85"/>
      <c r="AA50" s="85"/>
      <c r="CI50" s="85"/>
    </row>
    <row r="51" spans="1:87" ht="15.75" thickBot="1">
      <c r="A51" s="106"/>
      <c r="B51" s="107"/>
      <c r="C51" s="107"/>
      <c r="D51" s="107"/>
      <c r="E51" s="107"/>
      <c r="F51" s="107"/>
      <c r="G51" s="108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8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8"/>
    </row>
    <row r="52" spans="1:87" s="278" customFormat="1" ht="15.75" thickTop="1">
      <c r="A52" s="275"/>
      <c r="B52" s="276" t="s">
        <v>165</v>
      </c>
      <c r="C52" s="277">
        <f>+SUM(AB47:AM47)</f>
        <v>1842.8042596548366</v>
      </c>
      <c r="D52" s="277">
        <f>+SUM(AN47:AY47)</f>
        <v>1968.023649719476</v>
      </c>
      <c r="E52" s="277">
        <f>+SUM(AZ47:BK47)</f>
        <v>2024.0959807715865</v>
      </c>
      <c r="F52" s="277">
        <f>+SUM(BL47:BW47)</f>
        <v>1513.7433293328886</v>
      </c>
      <c r="G52" s="277">
        <f>+SUM(BX47:CI47)</f>
        <v>438.64672941664077</v>
      </c>
    </row>
    <row r="53" spans="1:87" s="278" customFormat="1">
      <c r="A53" s="275"/>
      <c r="B53" s="276" t="s">
        <v>116</v>
      </c>
      <c r="C53" s="279">
        <f>+SUM(H47:K47)</f>
        <v>1842.8042596548371</v>
      </c>
      <c r="D53" s="279">
        <f>+SUM(L47:O47)</f>
        <v>1968.0236497194765</v>
      </c>
      <c r="E53" s="279">
        <f>+SUM(P47:S47)</f>
        <v>2024.0959807715867</v>
      </c>
      <c r="F53" s="279">
        <f>+SUM(T47:W47)</f>
        <v>1513.7433293328879</v>
      </c>
      <c r="G53" s="279">
        <f>+SUM(X47:AA47)</f>
        <v>438.64672941664094</v>
      </c>
    </row>
    <row r="54" spans="1:87" s="278" customFormat="1">
      <c r="A54" s="275"/>
      <c r="B54" s="276" t="s">
        <v>166</v>
      </c>
      <c r="C54" s="279">
        <f t="shared" ref="C54:G54" si="357">+C47</f>
        <v>1842.8042596548348</v>
      </c>
      <c r="D54" s="279">
        <f t="shared" si="357"/>
        <v>1968.0236497194765</v>
      </c>
      <c r="E54" s="279">
        <f t="shared" si="357"/>
        <v>2024.0959807715863</v>
      </c>
      <c r="F54" s="279">
        <f t="shared" si="357"/>
        <v>1513.7433293328886</v>
      </c>
      <c r="G54" s="279">
        <f t="shared" si="357"/>
        <v>438.64672941664321</v>
      </c>
    </row>
    <row r="55" spans="1:87" s="278" customFormat="1">
      <c r="A55" s="275"/>
      <c r="B55" s="280" t="s">
        <v>167</v>
      </c>
      <c r="C55" s="277">
        <f t="shared" ref="C55:G55" si="358">+(C53-C54)*1000000</f>
        <v>2.2737367544323206E-6</v>
      </c>
      <c r="D55" s="277">
        <f t="shared" si="358"/>
        <v>0</v>
      </c>
      <c r="E55" s="277">
        <f t="shared" si="358"/>
        <v>4.5474735088646412E-7</v>
      </c>
      <c r="F55" s="277">
        <f t="shared" si="358"/>
        <v>-6.8212102632969618E-7</v>
      </c>
      <c r="G55" s="277">
        <f t="shared" si="358"/>
        <v>-2.2737367544323206E-6</v>
      </c>
    </row>
    <row r="56" spans="1:87" s="278" customFormat="1">
      <c r="A56" s="275"/>
      <c r="B56" s="280" t="s">
        <v>168</v>
      </c>
      <c r="C56" s="277">
        <f t="shared" ref="C56:G56" si="359">+(C52-C54)*1000000</f>
        <v>1.8189894035458565E-6</v>
      </c>
      <c r="D56" s="277">
        <f t="shared" si="359"/>
        <v>-4.5474735088646412E-7</v>
      </c>
      <c r="E56" s="277">
        <f t="shared" si="359"/>
        <v>2.2737367544323206E-7</v>
      </c>
      <c r="F56" s="277">
        <f t="shared" si="359"/>
        <v>0</v>
      </c>
      <c r="G56" s="277">
        <f t="shared" si="359"/>
        <v>-2.4442670110147446E-6</v>
      </c>
    </row>
    <row r="57" spans="1:87" s="278" customFormat="1">
      <c r="A57" s="275"/>
    </row>
    <row r="58" spans="1:87" s="282" customFormat="1">
      <c r="A58" s="281"/>
      <c r="B58" s="282" t="s">
        <v>88</v>
      </c>
      <c r="AB58" s="282">
        <v>0</v>
      </c>
      <c r="AC58" s="282">
        <v>0</v>
      </c>
      <c r="AD58" s="282">
        <v>0</v>
      </c>
      <c r="AE58" s="282">
        <v>0</v>
      </c>
      <c r="AF58" s="282">
        <v>0</v>
      </c>
      <c r="AG58" s="282">
        <v>0</v>
      </c>
      <c r="AH58" s="282">
        <v>0</v>
      </c>
      <c r="AI58" s="282">
        <v>0</v>
      </c>
      <c r="AJ58" s="282">
        <v>0</v>
      </c>
      <c r="AK58" s="282">
        <v>0</v>
      </c>
      <c r="AL58" s="282">
        <v>0</v>
      </c>
      <c r="AM58" s="282">
        <v>0</v>
      </c>
      <c r="AN58" s="282">
        <v>0</v>
      </c>
      <c r="AO58" s="282">
        <v>0</v>
      </c>
      <c r="AP58" s="282">
        <v>0</v>
      </c>
      <c r="AQ58" s="282">
        <v>0</v>
      </c>
      <c r="AR58" s="282">
        <v>0</v>
      </c>
      <c r="AS58" s="282">
        <v>0</v>
      </c>
      <c r="AT58" s="282">
        <v>0</v>
      </c>
      <c r="AU58" s="282">
        <v>0</v>
      </c>
      <c r="AV58" s="282">
        <v>0</v>
      </c>
      <c r="AW58" s="282">
        <v>0</v>
      </c>
      <c r="AX58" s="282">
        <v>0</v>
      </c>
      <c r="AY58" s="282">
        <v>0</v>
      </c>
      <c r="AZ58" s="282">
        <v>0</v>
      </c>
      <c r="BA58" s="282">
        <v>0</v>
      </c>
      <c r="BB58" s="282">
        <v>0</v>
      </c>
      <c r="BC58" s="282">
        <v>0</v>
      </c>
      <c r="BD58" s="282">
        <v>0</v>
      </c>
      <c r="BE58" s="282">
        <v>0</v>
      </c>
      <c r="BF58" s="282">
        <v>0</v>
      </c>
      <c r="BG58" s="282">
        <v>0</v>
      </c>
      <c r="BH58" s="282">
        <v>0</v>
      </c>
      <c r="BI58" s="282">
        <v>0</v>
      </c>
      <c r="BJ58" s="282">
        <v>0</v>
      </c>
      <c r="BK58" s="282">
        <v>0</v>
      </c>
      <c r="BL58" s="282">
        <v>0</v>
      </c>
      <c r="BM58" s="282">
        <v>0</v>
      </c>
      <c r="BN58" s="282">
        <v>0</v>
      </c>
      <c r="BO58" s="282">
        <v>0</v>
      </c>
      <c r="BP58" s="282">
        <v>0</v>
      </c>
      <c r="BQ58" s="282">
        <v>0</v>
      </c>
      <c r="BR58" s="282">
        <v>0</v>
      </c>
      <c r="BS58" s="282">
        <v>0</v>
      </c>
      <c r="BT58" s="282">
        <v>0</v>
      </c>
      <c r="BU58" s="282">
        <v>0</v>
      </c>
      <c r="BV58" s="282">
        <v>0</v>
      </c>
      <c r="BW58" s="282">
        <v>0</v>
      </c>
      <c r="BX58" s="282">
        <v>0</v>
      </c>
      <c r="BY58" s="282">
        <v>0</v>
      </c>
      <c r="BZ58" s="282">
        <v>0</v>
      </c>
      <c r="CA58" s="282">
        <v>0</v>
      </c>
      <c r="CB58" s="282">
        <v>0</v>
      </c>
      <c r="CC58" s="282">
        <v>0</v>
      </c>
      <c r="CD58" s="282">
        <v>0</v>
      </c>
      <c r="CE58" s="282">
        <v>0</v>
      </c>
      <c r="CF58" s="282">
        <v>0</v>
      </c>
      <c r="CG58" s="282">
        <v>0</v>
      </c>
      <c r="CH58" s="282">
        <v>0</v>
      </c>
      <c r="CI58" s="282">
        <v>0</v>
      </c>
    </row>
    <row r="59" spans="1:87" s="282" customFormat="1">
      <c r="A59" s="281"/>
      <c r="B59" s="282" t="s">
        <v>89</v>
      </c>
      <c r="C59" s="282">
        <v>0</v>
      </c>
      <c r="D59" s="282">
        <v>0</v>
      </c>
      <c r="E59" s="282">
        <v>0</v>
      </c>
      <c r="F59" s="282">
        <v>0</v>
      </c>
      <c r="G59" s="282">
        <v>0</v>
      </c>
    </row>
    <row r="60" spans="1:87" s="278" customFormat="1">
      <c r="A60" s="275"/>
      <c r="B60" s="278" t="s">
        <v>106</v>
      </c>
      <c r="H60" s="279">
        <f>+SUM(H47:K47)</f>
        <v>1842.8042596548371</v>
      </c>
      <c r="L60" s="279">
        <f>+SUM(L47:O47)</f>
        <v>1968.0236497194765</v>
      </c>
      <c r="P60" s="279">
        <f>+SUM(P47:S47)</f>
        <v>2024.0959807715867</v>
      </c>
      <c r="T60" s="279">
        <f>+SUM(T47:W47)</f>
        <v>1513.7433293328879</v>
      </c>
      <c r="X60" s="279">
        <f>+SUM(X47:AA47)</f>
        <v>438.64672941664094</v>
      </c>
    </row>
    <row r="61" spans="1:87" s="278" customFormat="1">
      <c r="A61" s="275"/>
      <c r="B61" s="278" t="s">
        <v>107</v>
      </c>
      <c r="H61" s="279">
        <f>+C47</f>
        <v>1842.8042596548348</v>
      </c>
      <c r="L61" s="279">
        <f>+D47</f>
        <v>1968.0236497194765</v>
      </c>
      <c r="P61" s="279">
        <f>+E47</f>
        <v>2024.0959807715863</v>
      </c>
      <c r="T61" s="279">
        <f>+F47</f>
        <v>1513.7433293328886</v>
      </c>
      <c r="X61" s="279">
        <f>+G47</f>
        <v>438.64672941664321</v>
      </c>
    </row>
    <row r="62" spans="1:87" s="282" customFormat="1">
      <c r="A62" s="281"/>
      <c r="B62" s="282" t="s">
        <v>108</v>
      </c>
      <c r="H62" s="282">
        <f>+H60-H61</f>
        <v>2.2737367544323206E-12</v>
      </c>
      <c r="L62" s="282">
        <f>+L60-L61</f>
        <v>0</v>
      </c>
      <c r="P62" s="282">
        <f>+P60-P61</f>
        <v>0</v>
      </c>
      <c r="T62" s="282">
        <f>+T60-T61</f>
        <v>0</v>
      </c>
      <c r="X62" s="282">
        <f>+X60-X61</f>
        <v>-2.2737367544323206E-12</v>
      </c>
    </row>
    <row r="63" spans="1:87" s="278" customFormat="1">
      <c r="A63" s="275"/>
    </row>
    <row r="64" spans="1:87" s="278" customFormat="1">
      <c r="A64" s="275"/>
    </row>
    <row r="65" spans="1:1" s="278" customFormat="1">
      <c r="A65" s="275"/>
    </row>
    <row r="66" spans="1:1" s="278" customFormat="1">
      <c r="A66" s="275"/>
    </row>
    <row r="67" spans="1:1" s="278" customFormat="1">
      <c r="A67" s="275"/>
    </row>
    <row r="68" spans="1:1" s="278" customFormat="1">
      <c r="A68" s="275"/>
    </row>
    <row r="69" spans="1:1" s="278" customFormat="1">
      <c r="A69" s="275"/>
    </row>
    <row r="70" spans="1:1" s="278" customFormat="1">
      <c r="A70" s="275"/>
    </row>
    <row r="71" spans="1:1" s="278" customFormat="1">
      <c r="A71" s="275"/>
    </row>
    <row r="72" spans="1:1" s="278" customFormat="1">
      <c r="A72" s="275"/>
    </row>
    <row r="73" spans="1:1" s="278" customFormat="1">
      <c r="A73" s="275"/>
    </row>
    <row r="74" spans="1:1" s="278" customFormat="1">
      <c r="A74" s="275"/>
    </row>
    <row r="75" spans="1:1" s="278" customFormat="1">
      <c r="A75" s="275"/>
    </row>
    <row r="76" spans="1:1" s="278" customFormat="1">
      <c r="A76" s="275"/>
    </row>
    <row r="77" spans="1:1" s="278" customFormat="1">
      <c r="A77" s="275"/>
    </row>
    <row r="78" spans="1:1" s="278" customFormat="1">
      <c r="A78" s="275"/>
    </row>
    <row r="79" spans="1:1" s="278" customFormat="1">
      <c r="A79" s="275"/>
    </row>
    <row r="80" spans="1:1" s="278" customFormat="1">
      <c r="A80" s="275"/>
    </row>
    <row r="81" spans="1:1" s="278" customFormat="1">
      <c r="A81" s="275"/>
    </row>
    <row r="82" spans="1:1" s="278" customFormat="1">
      <c r="A82" s="275"/>
    </row>
    <row r="83" spans="1:1" s="278" customFormat="1">
      <c r="A83" s="275"/>
    </row>
    <row r="84" spans="1:1" s="278" customFormat="1">
      <c r="A84" s="275"/>
    </row>
    <row r="85" spans="1:1" s="278" customFormat="1">
      <c r="A85" s="275"/>
    </row>
    <row r="86" spans="1:1" s="278" customFormat="1">
      <c r="A86" s="275"/>
    </row>
    <row r="87" spans="1:1" s="278" customFormat="1">
      <c r="A87" s="275"/>
    </row>
    <row r="88" spans="1:1" s="278" customFormat="1">
      <c r="A88" s="275"/>
    </row>
    <row r="89" spans="1:1" s="278" customFormat="1">
      <c r="A89" s="275"/>
    </row>
    <row r="90" spans="1:1" s="278" customFormat="1">
      <c r="A90" s="275"/>
    </row>
    <row r="91" spans="1:1" s="278" customFormat="1">
      <c r="A91" s="275"/>
    </row>
    <row r="92" spans="1:1" s="278" customFormat="1">
      <c r="A92" s="275"/>
    </row>
    <row r="93" spans="1:1" s="278" customFormat="1">
      <c r="A93" s="275"/>
    </row>
    <row r="94" spans="1:1" s="278" customFormat="1">
      <c r="A94" s="275"/>
    </row>
    <row r="95" spans="1:1" s="278" customFormat="1">
      <c r="A95" s="275"/>
    </row>
    <row r="96" spans="1:1" s="278" customFormat="1">
      <c r="A96" s="275"/>
    </row>
    <row r="97" spans="1:1" s="278" customFormat="1">
      <c r="A97" s="275"/>
    </row>
    <row r="98" spans="1:1" s="278" customFormat="1">
      <c r="A98" s="275"/>
    </row>
    <row r="99" spans="1:1" s="278" customFormat="1">
      <c r="A99" s="275"/>
    </row>
    <row r="100" spans="1:1" s="278" customFormat="1">
      <c r="A100" s="275"/>
    </row>
    <row r="101" spans="1:1" s="278" customFormat="1">
      <c r="A101" s="275"/>
    </row>
    <row r="102" spans="1:1" s="278" customFormat="1">
      <c r="A102" s="275"/>
    </row>
    <row r="103" spans="1:1" s="278" customFormat="1">
      <c r="A103" s="275"/>
    </row>
    <row r="104" spans="1:1" s="278" customFormat="1">
      <c r="A104" s="275"/>
    </row>
    <row r="105" spans="1:1" s="278" customFormat="1">
      <c r="A105" s="275"/>
    </row>
    <row r="106" spans="1:1" s="278" customFormat="1">
      <c r="A106" s="275"/>
    </row>
    <row r="107" spans="1:1" s="278" customFormat="1">
      <c r="A107" s="275"/>
    </row>
    <row r="108" spans="1:1" s="278" customFormat="1">
      <c r="A108" s="275"/>
    </row>
    <row r="109" spans="1:1" s="278" customFormat="1">
      <c r="A109" s="275"/>
    </row>
    <row r="110" spans="1:1" s="278" customFormat="1">
      <c r="A110" s="275"/>
    </row>
    <row r="111" spans="1:1" s="278" customFormat="1">
      <c r="A111" s="275"/>
    </row>
    <row r="112" spans="1:1" s="278" customFormat="1">
      <c r="A112" s="275"/>
    </row>
    <row r="113" spans="1:1" s="278" customFormat="1">
      <c r="A113" s="275"/>
    </row>
    <row r="114" spans="1:1" s="278" customFormat="1">
      <c r="A114" s="275"/>
    </row>
    <row r="115" spans="1:1" s="278" customFormat="1">
      <c r="A115" s="275"/>
    </row>
    <row r="116" spans="1:1" s="278" customFormat="1">
      <c r="A116" s="275"/>
    </row>
    <row r="117" spans="1:1" s="278" customFormat="1">
      <c r="A117" s="275"/>
    </row>
    <row r="118" spans="1:1" s="278" customFormat="1">
      <c r="A118" s="275"/>
    </row>
    <row r="119" spans="1:1" s="278" customFormat="1">
      <c r="A119" s="275"/>
    </row>
    <row r="120" spans="1:1" s="278" customFormat="1">
      <c r="A120" s="275"/>
    </row>
    <row r="121" spans="1:1" s="278" customFormat="1">
      <c r="A121" s="275"/>
    </row>
    <row r="122" spans="1:1" s="278" customFormat="1">
      <c r="A122" s="275"/>
    </row>
    <row r="123" spans="1:1" s="278" customFormat="1">
      <c r="A123" s="275"/>
    </row>
    <row r="124" spans="1:1" s="278" customFormat="1">
      <c r="A124" s="275"/>
    </row>
    <row r="125" spans="1:1" s="278" customFormat="1">
      <c r="A125" s="275"/>
    </row>
    <row r="126" spans="1:1" s="278" customFormat="1">
      <c r="A126" s="275"/>
    </row>
    <row r="127" spans="1:1" s="278" customFormat="1">
      <c r="A127" s="275"/>
    </row>
    <row r="128" spans="1:1" s="278" customFormat="1">
      <c r="A128" s="275"/>
    </row>
    <row r="129" spans="1:1" s="278" customFormat="1">
      <c r="A129" s="275"/>
    </row>
    <row r="130" spans="1:1" s="278" customFormat="1">
      <c r="A130" s="275"/>
    </row>
    <row r="131" spans="1:1" s="278" customFormat="1">
      <c r="A131" s="275"/>
    </row>
    <row r="132" spans="1:1" s="278" customFormat="1">
      <c r="A132" s="275"/>
    </row>
    <row r="133" spans="1:1" s="278" customFormat="1">
      <c r="A133" s="275"/>
    </row>
    <row r="134" spans="1:1" s="278" customFormat="1">
      <c r="A134" s="275"/>
    </row>
    <row r="135" spans="1:1" s="278" customFormat="1">
      <c r="A135" s="275"/>
    </row>
    <row r="136" spans="1:1" s="278" customFormat="1">
      <c r="A136" s="275"/>
    </row>
    <row r="137" spans="1:1" s="278" customFormat="1">
      <c r="A137" s="275"/>
    </row>
    <row r="138" spans="1:1" s="278" customFormat="1">
      <c r="A138" s="275"/>
    </row>
    <row r="139" spans="1:1" s="278" customFormat="1">
      <c r="A139" s="275"/>
    </row>
    <row r="140" spans="1:1" s="278" customFormat="1">
      <c r="A140" s="275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Q52"/>
  <sheetViews>
    <sheetView zoomScale="70" zoomScaleNormal="70" workbookViewId="0">
      <pane xSplit="2" ySplit="5" topLeftCell="C6" activePane="bottomRight" state="frozen"/>
      <selection activeCell="C1" sqref="C1"/>
      <selection pane="topRight" activeCell="C1" sqref="C1"/>
      <selection pane="bottomLeft" activeCell="C1" sqref="C1"/>
      <selection pane="bottomRight" activeCell="AB37" sqref="AB37:CI37"/>
    </sheetView>
  </sheetViews>
  <sheetFormatPr baseColWidth="10" defaultColWidth="11.42578125" defaultRowHeight="15"/>
  <cols>
    <col min="1" max="1" width="13.28515625" style="6" customWidth="1"/>
    <col min="2" max="2" width="64" style="66" customWidth="1"/>
    <col min="3" max="7" width="11.140625" style="66" bestFit="1" customWidth="1"/>
    <col min="8" max="23" width="11" style="66" customWidth="1"/>
    <col min="24" max="24" width="12.140625" style="66" bestFit="1" customWidth="1"/>
    <col min="25" max="27" width="11" style="66" customWidth="1"/>
    <col min="28" max="29" width="10.7109375" style="66" bestFit="1" customWidth="1"/>
    <col min="30" max="30" width="10.5703125" style="66" customWidth="1"/>
    <col min="31" max="31" width="11.140625" style="66" bestFit="1" customWidth="1"/>
    <col min="32" max="32" width="10.5703125" style="66" bestFit="1" customWidth="1"/>
    <col min="33" max="33" width="11.140625" style="66" bestFit="1" customWidth="1"/>
    <col min="34" max="39" width="10.7109375" style="66" bestFit="1" customWidth="1"/>
    <col min="40" max="40" width="11.140625" style="66" bestFit="1" customWidth="1"/>
    <col min="41" max="43" width="10.7109375" style="66" bestFit="1" customWidth="1"/>
    <col min="44" max="45" width="11.140625" style="66" bestFit="1" customWidth="1"/>
    <col min="46" max="46" width="10.7109375" style="66" bestFit="1" customWidth="1"/>
    <col min="47" max="47" width="11.140625" style="66" bestFit="1" customWidth="1"/>
    <col min="48" max="50" width="10.7109375" style="66" bestFit="1" customWidth="1"/>
    <col min="51" max="51" width="11.140625" style="66" bestFit="1" customWidth="1"/>
    <col min="52" max="52" width="10.5703125" style="66" bestFit="1" customWidth="1"/>
    <col min="53" max="53" width="10.7109375" style="66" bestFit="1" customWidth="1"/>
    <col min="54" max="54" width="10.5703125" style="66" bestFit="1" customWidth="1"/>
    <col min="55" max="55" width="10.7109375" style="66" bestFit="1" customWidth="1"/>
    <col min="56" max="56" width="10.5703125" style="66" bestFit="1" customWidth="1"/>
    <col min="57" max="58" width="10.7109375" style="66" bestFit="1" customWidth="1"/>
    <col min="59" max="59" width="10.5703125" style="66" bestFit="1" customWidth="1"/>
    <col min="60" max="60" width="11.140625" style="66" bestFit="1" customWidth="1"/>
    <col min="61" max="62" width="10.7109375" style="66" bestFit="1" customWidth="1"/>
    <col min="63" max="63" width="10.85546875" style="66" bestFit="1" customWidth="1"/>
    <col min="64" max="66" width="10.7109375" style="66" bestFit="1" customWidth="1"/>
    <col min="67" max="67" width="11.140625" style="66" bestFit="1" customWidth="1"/>
    <col min="68" max="68" width="10.7109375" style="66" bestFit="1" customWidth="1"/>
    <col min="69" max="69" width="10.5703125" style="66" bestFit="1" customWidth="1"/>
    <col min="70" max="70" width="11.140625" style="66" bestFit="1" customWidth="1"/>
    <col min="71" max="74" width="10.7109375" style="66" bestFit="1" customWidth="1"/>
    <col min="75" max="75" width="10.85546875" style="66" bestFit="1" customWidth="1"/>
    <col min="76" max="79" width="10.5703125" style="66" bestFit="1" customWidth="1"/>
    <col min="80" max="81" width="10.7109375" style="66" bestFit="1" customWidth="1"/>
    <col min="82" max="83" width="10.5703125" style="66" bestFit="1" customWidth="1"/>
    <col min="84" max="84" width="10.7109375" style="66" bestFit="1" customWidth="1"/>
    <col min="85" max="86" width="10.5703125" style="66" bestFit="1" customWidth="1"/>
    <col min="87" max="87" width="10.7109375" style="66" bestFit="1" customWidth="1"/>
    <col min="88" max="90" width="11" style="66" bestFit="1" customWidth="1"/>
    <col min="91" max="16384" width="11.42578125" style="66"/>
  </cols>
  <sheetData>
    <row r="1" spans="1:95" ht="23.25" customHeight="1">
      <c r="A1" s="71" t="s">
        <v>142</v>
      </c>
      <c r="B1" s="70"/>
    </row>
    <row r="2" spans="1:95">
      <c r="A2" s="323" t="s">
        <v>33</v>
      </c>
      <c r="B2" s="323"/>
    </row>
    <row r="3" spans="1:95">
      <c r="A3" s="4"/>
      <c r="B3" s="72"/>
    </row>
    <row r="4" spans="1:95" s="68" customFormat="1" ht="24.75" customHeight="1">
      <c r="C4" s="119" t="s">
        <v>14</v>
      </c>
      <c r="D4" s="119" t="s">
        <v>14</v>
      </c>
      <c r="E4" s="119" t="s">
        <v>14</v>
      </c>
      <c r="F4" s="119" t="s">
        <v>14</v>
      </c>
      <c r="G4" s="119" t="s">
        <v>14</v>
      </c>
      <c r="H4" s="120" t="s">
        <v>104</v>
      </c>
      <c r="I4" s="119" t="s">
        <v>104</v>
      </c>
      <c r="J4" s="119" t="s">
        <v>104</v>
      </c>
      <c r="K4" s="119" t="s">
        <v>104</v>
      </c>
      <c r="L4" s="119" t="s">
        <v>104</v>
      </c>
      <c r="M4" s="119" t="s">
        <v>104</v>
      </c>
      <c r="N4" s="119" t="s">
        <v>104</v>
      </c>
      <c r="O4" s="119" t="s">
        <v>104</v>
      </c>
      <c r="P4" s="119" t="s">
        <v>104</v>
      </c>
      <c r="Q4" s="119" t="s">
        <v>104</v>
      </c>
      <c r="R4" s="119" t="s">
        <v>104</v>
      </c>
      <c r="S4" s="119" t="s">
        <v>104</v>
      </c>
      <c r="T4" s="119" t="s">
        <v>104</v>
      </c>
      <c r="U4" s="119" t="s">
        <v>104</v>
      </c>
      <c r="V4" s="119" t="s">
        <v>104</v>
      </c>
      <c r="W4" s="119" t="s">
        <v>104</v>
      </c>
      <c r="X4" s="119" t="s">
        <v>104</v>
      </c>
      <c r="Y4" s="119" t="s">
        <v>104</v>
      </c>
      <c r="Z4" s="119" t="s">
        <v>104</v>
      </c>
      <c r="AA4" s="119" t="s">
        <v>104</v>
      </c>
      <c r="AB4" s="120" t="s">
        <v>105</v>
      </c>
      <c r="AC4" s="119" t="s">
        <v>105</v>
      </c>
      <c r="AD4" s="119" t="s">
        <v>105</v>
      </c>
      <c r="AE4" s="119" t="s">
        <v>105</v>
      </c>
      <c r="AF4" s="119" t="s">
        <v>105</v>
      </c>
      <c r="AG4" s="119" t="s">
        <v>105</v>
      </c>
      <c r="AH4" s="119" t="s">
        <v>105</v>
      </c>
      <c r="AI4" s="119" t="s">
        <v>105</v>
      </c>
      <c r="AJ4" s="119" t="s">
        <v>105</v>
      </c>
      <c r="AK4" s="119" t="s">
        <v>105</v>
      </c>
      <c r="AL4" s="119" t="s">
        <v>105</v>
      </c>
      <c r="AM4" s="119" t="s">
        <v>105</v>
      </c>
      <c r="AN4" s="119" t="s">
        <v>105</v>
      </c>
      <c r="AO4" s="119" t="s">
        <v>105</v>
      </c>
      <c r="AP4" s="119" t="s">
        <v>105</v>
      </c>
      <c r="AQ4" s="119" t="s">
        <v>105</v>
      </c>
      <c r="AR4" s="119" t="s">
        <v>105</v>
      </c>
      <c r="AS4" s="119" t="s">
        <v>105</v>
      </c>
      <c r="AT4" s="119" t="s">
        <v>105</v>
      </c>
      <c r="AU4" s="119" t="s">
        <v>105</v>
      </c>
      <c r="AV4" s="119" t="s">
        <v>105</v>
      </c>
      <c r="AW4" s="119" t="s">
        <v>105</v>
      </c>
      <c r="AX4" s="119" t="s">
        <v>105</v>
      </c>
      <c r="AY4" s="119" t="s">
        <v>105</v>
      </c>
      <c r="AZ4" s="119" t="s">
        <v>105</v>
      </c>
      <c r="BA4" s="119" t="s">
        <v>105</v>
      </c>
      <c r="BB4" s="119" t="s">
        <v>105</v>
      </c>
      <c r="BC4" s="119" t="s">
        <v>105</v>
      </c>
      <c r="BD4" s="119" t="s">
        <v>105</v>
      </c>
      <c r="BE4" s="119" t="s">
        <v>105</v>
      </c>
      <c r="BF4" s="119" t="s">
        <v>105</v>
      </c>
      <c r="BG4" s="119" t="s">
        <v>105</v>
      </c>
      <c r="BH4" s="119" t="s">
        <v>105</v>
      </c>
      <c r="BI4" s="119" t="s">
        <v>105</v>
      </c>
      <c r="BJ4" s="119" t="s">
        <v>105</v>
      </c>
      <c r="BK4" s="119" t="s">
        <v>105</v>
      </c>
      <c r="BL4" s="119" t="s">
        <v>105</v>
      </c>
      <c r="BM4" s="119" t="s">
        <v>105</v>
      </c>
      <c r="BN4" s="119" t="s">
        <v>105</v>
      </c>
      <c r="BO4" s="119" t="s">
        <v>105</v>
      </c>
      <c r="BP4" s="119" t="s">
        <v>105</v>
      </c>
      <c r="BQ4" s="119" t="s">
        <v>105</v>
      </c>
      <c r="BR4" s="119" t="s">
        <v>105</v>
      </c>
      <c r="BS4" s="119" t="s">
        <v>105</v>
      </c>
      <c r="BT4" s="119" t="s">
        <v>105</v>
      </c>
      <c r="BU4" s="119" t="s">
        <v>105</v>
      </c>
      <c r="BV4" s="119" t="s">
        <v>105</v>
      </c>
      <c r="BW4" s="119" t="s">
        <v>105</v>
      </c>
      <c r="BX4" s="119" t="s">
        <v>105</v>
      </c>
      <c r="BY4" s="119" t="s">
        <v>105</v>
      </c>
      <c r="BZ4" s="119" t="s">
        <v>105</v>
      </c>
      <c r="CA4" s="119" t="s">
        <v>105</v>
      </c>
      <c r="CB4" s="119" t="s">
        <v>105</v>
      </c>
      <c r="CC4" s="119" t="s">
        <v>105</v>
      </c>
      <c r="CD4" s="119" t="s">
        <v>105</v>
      </c>
      <c r="CE4" s="119" t="s">
        <v>105</v>
      </c>
      <c r="CF4" s="119" t="s">
        <v>105</v>
      </c>
      <c r="CG4" s="119" t="s">
        <v>105</v>
      </c>
      <c r="CH4" s="119" t="s">
        <v>105</v>
      </c>
      <c r="CI4" s="119" t="s">
        <v>105</v>
      </c>
    </row>
    <row r="5" spans="1:95" s="68" customFormat="1">
      <c r="A5" s="112" t="s">
        <v>31</v>
      </c>
      <c r="B5" s="112" t="s">
        <v>67</v>
      </c>
      <c r="C5" s="114">
        <v>2012</v>
      </c>
      <c r="D5" s="114">
        <v>2013</v>
      </c>
      <c r="E5" s="114">
        <v>2014</v>
      </c>
      <c r="F5" s="114">
        <v>2015</v>
      </c>
      <c r="G5" s="114">
        <v>2016</v>
      </c>
      <c r="H5" s="170" t="s">
        <v>68</v>
      </c>
      <c r="I5" s="113" t="s">
        <v>69</v>
      </c>
      <c r="J5" s="113" t="s">
        <v>72</v>
      </c>
      <c r="K5" s="113" t="s">
        <v>71</v>
      </c>
      <c r="L5" s="113" t="s">
        <v>73</v>
      </c>
      <c r="M5" s="113" t="s">
        <v>74</v>
      </c>
      <c r="N5" s="113" t="s">
        <v>75</v>
      </c>
      <c r="O5" s="113" t="s">
        <v>76</v>
      </c>
      <c r="P5" s="113" t="s">
        <v>77</v>
      </c>
      <c r="Q5" s="113" t="s">
        <v>78</v>
      </c>
      <c r="R5" s="113" t="s">
        <v>70</v>
      </c>
      <c r="S5" s="113" t="s">
        <v>79</v>
      </c>
      <c r="T5" s="113" t="s">
        <v>80</v>
      </c>
      <c r="U5" s="113" t="s">
        <v>81</v>
      </c>
      <c r="V5" s="113" t="s">
        <v>82</v>
      </c>
      <c r="W5" s="113" t="s">
        <v>83</v>
      </c>
      <c r="X5" s="113" t="s">
        <v>84</v>
      </c>
      <c r="Y5" s="113" t="s">
        <v>85</v>
      </c>
      <c r="Z5" s="113" t="s">
        <v>86</v>
      </c>
      <c r="AA5" s="113" t="s">
        <v>87</v>
      </c>
      <c r="AB5" s="121">
        <v>40909</v>
      </c>
      <c r="AC5" s="115">
        <v>40940</v>
      </c>
      <c r="AD5" s="115">
        <v>40969</v>
      </c>
      <c r="AE5" s="115">
        <v>41000</v>
      </c>
      <c r="AF5" s="115">
        <v>41030</v>
      </c>
      <c r="AG5" s="115">
        <v>41061</v>
      </c>
      <c r="AH5" s="115">
        <v>41091</v>
      </c>
      <c r="AI5" s="115">
        <v>41122</v>
      </c>
      <c r="AJ5" s="115">
        <v>41153</v>
      </c>
      <c r="AK5" s="115">
        <v>41183</v>
      </c>
      <c r="AL5" s="115">
        <v>41214</v>
      </c>
      <c r="AM5" s="115">
        <v>41244</v>
      </c>
      <c r="AN5" s="115">
        <v>41275</v>
      </c>
      <c r="AO5" s="115">
        <v>41306</v>
      </c>
      <c r="AP5" s="115">
        <v>41334</v>
      </c>
      <c r="AQ5" s="115">
        <v>41365</v>
      </c>
      <c r="AR5" s="115">
        <v>41395</v>
      </c>
      <c r="AS5" s="115">
        <v>41426</v>
      </c>
      <c r="AT5" s="115">
        <v>41456</v>
      </c>
      <c r="AU5" s="115">
        <v>41487</v>
      </c>
      <c r="AV5" s="115">
        <v>41518</v>
      </c>
      <c r="AW5" s="115">
        <v>41548</v>
      </c>
      <c r="AX5" s="115">
        <v>41579</v>
      </c>
      <c r="AY5" s="115">
        <v>41609</v>
      </c>
      <c r="AZ5" s="115">
        <v>41640</v>
      </c>
      <c r="BA5" s="115">
        <v>41671</v>
      </c>
      <c r="BB5" s="115">
        <v>41699</v>
      </c>
      <c r="BC5" s="115">
        <v>41730</v>
      </c>
      <c r="BD5" s="115">
        <v>41760</v>
      </c>
      <c r="BE5" s="115">
        <v>41791</v>
      </c>
      <c r="BF5" s="115">
        <v>41821</v>
      </c>
      <c r="BG5" s="115">
        <v>41852</v>
      </c>
      <c r="BH5" s="115">
        <v>41883</v>
      </c>
      <c r="BI5" s="115">
        <v>41913</v>
      </c>
      <c r="BJ5" s="115">
        <v>41944</v>
      </c>
      <c r="BK5" s="115">
        <v>41974</v>
      </c>
      <c r="BL5" s="115">
        <v>42005</v>
      </c>
      <c r="BM5" s="115">
        <v>42036</v>
      </c>
      <c r="BN5" s="115">
        <v>42064</v>
      </c>
      <c r="BO5" s="115">
        <v>42095</v>
      </c>
      <c r="BP5" s="115">
        <v>42125</v>
      </c>
      <c r="BQ5" s="115">
        <v>42156</v>
      </c>
      <c r="BR5" s="115">
        <v>42186</v>
      </c>
      <c r="BS5" s="115">
        <v>42217</v>
      </c>
      <c r="BT5" s="115">
        <v>42248</v>
      </c>
      <c r="BU5" s="115">
        <v>42278</v>
      </c>
      <c r="BV5" s="115">
        <v>42309</v>
      </c>
      <c r="BW5" s="115">
        <v>42339</v>
      </c>
      <c r="BX5" s="115">
        <v>42370</v>
      </c>
      <c r="BY5" s="115">
        <v>42401</v>
      </c>
      <c r="BZ5" s="115">
        <v>42430</v>
      </c>
      <c r="CA5" s="115">
        <v>42461</v>
      </c>
      <c r="CB5" s="115">
        <v>42491</v>
      </c>
      <c r="CC5" s="115">
        <v>42522</v>
      </c>
      <c r="CD5" s="115">
        <v>42552</v>
      </c>
      <c r="CE5" s="115">
        <v>42583</v>
      </c>
      <c r="CF5" s="115">
        <v>42614</v>
      </c>
      <c r="CG5" s="115">
        <v>42644</v>
      </c>
      <c r="CH5" s="115">
        <v>42675</v>
      </c>
      <c r="CI5" s="115">
        <v>42705</v>
      </c>
    </row>
    <row r="6" spans="1:95" s="77" customFormat="1">
      <c r="A6" s="73">
        <v>1</v>
      </c>
      <c r="B6" s="74" t="s">
        <v>0</v>
      </c>
      <c r="C6" s="75">
        <f t="shared" ref="C6:AA6" si="0">+C8+C12</f>
        <v>3908.7644203899999</v>
      </c>
      <c r="D6" s="75">
        <f t="shared" si="0"/>
        <v>4578.0515879400009</v>
      </c>
      <c r="E6" s="75">
        <f t="shared" si="0"/>
        <v>4993.6241554199996</v>
      </c>
      <c r="F6" s="75">
        <f t="shared" si="0"/>
        <v>5376.4182292400001</v>
      </c>
      <c r="G6" s="76">
        <f t="shared" si="0"/>
        <v>5035.0959032299988</v>
      </c>
      <c r="H6" s="75">
        <f t="shared" si="0"/>
        <v>1017.2789516500001</v>
      </c>
      <c r="I6" s="75">
        <f t="shared" si="0"/>
        <v>1023.1618967800001</v>
      </c>
      <c r="J6" s="75">
        <f t="shared" si="0"/>
        <v>930.08145629999967</v>
      </c>
      <c r="K6" s="75">
        <f t="shared" si="0"/>
        <v>938.24211565999997</v>
      </c>
      <c r="L6" s="75">
        <f t="shared" si="0"/>
        <v>1031.91217136</v>
      </c>
      <c r="M6" s="75">
        <f t="shared" si="0"/>
        <v>1021.7684462900002</v>
      </c>
      <c r="N6" s="75">
        <f t="shared" si="0"/>
        <v>1351.5530561599999</v>
      </c>
      <c r="O6" s="75">
        <f t="shared" si="0"/>
        <v>1172.8179141300006</v>
      </c>
      <c r="P6" s="75">
        <f t="shared" si="0"/>
        <v>1158.3591295000003</v>
      </c>
      <c r="Q6" s="75">
        <f t="shared" si="0"/>
        <v>1239.5893336600004</v>
      </c>
      <c r="R6" s="75">
        <f t="shared" si="0"/>
        <v>1276.0624083400003</v>
      </c>
      <c r="S6" s="75">
        <f t="shared" si="0"/>
        <v>1319.6132839199986</v>
      </c>
      <c r="T6" s="75">
        <f t="shared" si="0"/>
        <v>1252.8813343500001</v>
      </c>
      <c r="U6" s="75">
        <f t="shared" si="0"/>
        <v>1474.6709128599998</v>
      </c>
      <c r="V6" s="75">
        <f t="shared" si="0"/>
        <v>965.88907353000036</v>
      </c>
      <c r="W6" s="75">
        <f t="shared" si="0"/>
        <v>1682.9769084999994</v>
      </c>
      <c r="X6" s="75">
        <f t="shared" si="0"/>
        <v>897.10542004999968</v>
      </c>
      <c r="Y6" s="75">
        <f t="shared" si="0"/>
        <v>1309.0483016500007</v>
      </c>
      <c r="Z6" s="75">
        <f t="shared" si="0"/>
        <v>1343.1795257899989</v>
      </c>
      <c r="AA6" s="76">
        <f t="shared" si="0"/>
        <v>1485.7626557399994</v>
      </c>
      <c r="AB6" s="75">
        <f t="shared" ref="AB6:CI6" si="1">+AB8+AB12</f>
        <v>337.41273071000012</v>
      </c>
      <c r="AC6" s="75">
        <f t="shared" si="1"/>
        <v>298.97201408999979</v>
      </c>
      <c r="AD6" s="75">
        <f t="shared" si="1"/>
        <v>380.8942068500001</v>
      </c>
      <c r="AE6" s="75">
        <f t="shared" si="1"/>
        <v>324.06549725000025</v>
      </c>
      <c r="AF6" s="75">
        <f t="shared" si="1"/>
        <v>335.82388761000004</v>
      </c>
      <c r="AG6" s="75">
        <f t="shared" si="1"/>
        <v>363.27251191999977</v>
      </c>
      <c r="AH6" s="75">
        <f t="shared" si="1"/>
        <v>318.83038245999944</v>
      </c>
      <c r="AI6" s="75">
        <f t="shared" si="1"/>
        <v>328.63235017000028</v>
      </c>
      <c r="AJ6" s="75">
        <f t="shared" si="1"/>
        <v>282.61872366999995</v>
      </c>
      <c r="AK6" s="75">
        <f t="shared" si="1"/>
        <v>340.0087687499996</v>
      </c>
      <c r="AL6" s="75">
        <f t="shared" si="1"/>
        <v>302.45189341999907</v>
      </c>
      <c r="AM6" s="75">
        <f t="shared" si="1"/>
        <v>295.78145349000118</v>
      </c>
      <c r="AN6" s="75">
        <f t="shared" si="1"/>
        <v>397.75430725999996</v>
      </c>
      <c r="AO6" s="75">
        <f t="shared" si="1"/>
        <v>299.93600150000037</v>
      </c>
      <c r="AP6" s="75">
        <f t="shared" si="1"/>
        <v>334.22186259999972</v>
      </c>
      <c r="AQ6" s="75">
        <f t="shared" si="1"/>
        <v>297.22400094000011</v>
      </c>
      <c r="AR6" s="75">
        <f t="shared" si="1"/>
        <v>366.72961908000019</v>
      </c>
      <c r="AS6" s="75">
        <f t="shared" si="1"/>
        <v>357.81482626999974</v>
      </c>
      <c r="AT6" s="75">
        <f t="shared" si="1"/>
        <v>380.12228393000015</v>
      </c>
      <c r="AU6" s="75">
        <f t="shared" si="1"/>
        <v>416.62930639000018</v>
      </c>
      <c r="AV6" s="75">
        <f t="shared" si="1"/>
        <v>554.80146583999954</v>
      </c>
      <c r="AW6" s="75">
        <f t="shared" si="1"/>
        <v>352.20543460000061</v>
      </c>
      <c r="AX6" s="75">
        <f t="shared" si="1"/>
        <v>359.61458634000047</v>
      </c>
      <c r="AY6" s="75">
        <f t="shared" si="1"/>
        <v>460.99789318999967</v>
      </c>
      <c r="AZ6" s="75">
        <f t="shared" si="1"/>
        <v>428.8294168700001</v>
      </c>
      <c r="BA6" s="75">
        <f t="shared" si="1"/>
        <v>368.19306347000008</v>
      </c>
      <c r="BB6" s="75">
        <f t="shared" si="1"/>
        <v>361.33664915999992</v>
      </c>
      <c r="BC6" s="75">
        <f t="shared" si="1"/>
        <v>326.88337602000018</v>
      </c>
      <c r="BD6" s="75">
        <f t="shared" si="1"/>
        <v>426.32585879999948</v>
      </c>
      <c r="BE6" s="75">
        <f t="shared" si="1"/>
        <v>486.3800988400007</v>
      </c>
      <c r="BF6" s="75">
        <f t="shared" si="1"/>
        <v>460.41658578999909</v>
      </c>
      <c r="BG6" s="75">
        <f t="shared" si="1"/>
        <v>442.72944723000046</v>
      </c>
      <c r="BH6" s="75">
        <f t="shared" si="1"/>
        <v>372.91637532000067</v>
      </c>
      <c r="BI6" s="75">
        <f t="shared" si="1"/>
        <v>424.72409515999999</v>
      </c>
      <c r="BJ6" s="75">
        <f t="shared" si="1"/>
        <v>404.25569384999932</v>
      </c>
      <c r="BK6" s="75">
        <f t="shared" si="1"/>
        <v>490.63349490999929</v>
      </c>
      <c r="BL6" s="75">
        <f t="shared" si="1"/>
        <v>310.44921488000006</v>
      </c>
      <c r="BM6" s="75">
        <f t="shared" si="1"/>
        <v>515.45900301000017</v>
      </c>
      <c r="BN6" s="75">
        <f t="shared" si="1"/>
        <v>426.97311645999986</v>
      </c>
      <c r="BO6" s="75">
        <f t="shared" si="1"/>
        <v>484.9003432599996</v>
      </c>
      <c r="BP6" s="75">
        <f t="shared" si="1"/>
        <v>509.9613071</v>
      </c>
      <c r="BQ6" s="75">
        <f t="shared" si="1"/>
        <v>479.80926250000016</v>
      </c>
      <c r="BR6" s="75">
        <f t="shared" si="1"/>
        <v>521.48097455000061</v>
      </c>
      <c r="BS6" s="75">
        <f t="shared" si="1"/>
        <v>208.33686103999915</v>
      </c>
      <c r="BT6" s="75">
        <f t="shared" si="1"/>
        <v>236.07123794000063</v>
      </c>
      <c r="BU6" s="75">
        <f t="shared" si="1"/>
        <v>426.60607730999959</v>
      </c>
      <c r="BV6" s="75">
        <f t="shared" si="1"/>
        <v>240.4261547200004</v>
      </c>
      <c r="BW6" s="75">
        <f t="shared" si="1"/>
        <v>1015.9446764699993</v>
      </c>
      <c r="BX6" s="75">
        <f t="shared" si="1"/>
        <v>302.13830334999983</v>
      </c>
      <c r="BY6" s="75">
        <f t="shared" si="1"/>
        <v>159.04543038999969</v>
      </c>
      <c r="BZ6" s="75">
        <f t="shared" si="1"/>
        <v>435.9216863100001</v>
      </c>
      <c r="CA6" s="75">
        <f t="shared" si="1"/>
        <v>475.16771717999978</v>
      </c>
      <c r="CB6" s="75">
        <f t="shared" si="1"/>
        <v>269.88659656999971</v>
      </c>
      <c r="CC6" s="75">
        <f t="shared" si="1"/>
        <v>563.99398790000112</v>
      </c>
      <c r="CD6" s="75">
        <f t="shared" si="1"/>
        <v>587.1823824500002</v>
      </c>
      <c r="CE6" s="75">
        <f t="shared" si="1"/>
        <v>380.19285044999913</v>
      </c>
      <c r="CF6" s="75">
        <f t="shared" si="1"/>
        <v>375.8042928899996</v>
      </c>
      <c r="CG6" s="75">
        <f t="shared" si="1"/>
        <v>459.99709490999987</v>
      </c>
      <c r="CH6" s="75">
        <f t="shared" si="1"/>
        <v>269.65463110999923</v>
      </c>
      <c r="CI6" s="76">
        <f t="shared" si="1"/>
        <v>756.11092972000017</v>
      </c>
    </row>
    <row r="7" spans="1:95">
      <c r="A7" s="78"/>
      <c r="C7" s="79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80"/>
    </row>
    <row r="8" spans="1:95">
      <c r="A8" s="81">
        <v>11</v>
      </c>
      <c r="B8" s="5" t="s">
        <v>1</v>
      </c>
      <c r="C8" s="82">
        <f t="shared" ref="C8:AA8" si="2">C9+C10</f>
        <v>163.21479386000004</v>
      </c>
      <c r="D8" s="82">
        <f t="shared" si="2"/>
        <v>163.00368331000001</v>
      </c>
      <c r="E8" s="82">
        <f t="shared" si="2"/>
        <v>176.85077039000001</v>
      </c>
      <c r="F8" s="82">
        <f t="shared" si="2"/>
        <v>171.96186115999993</v>
      </c>
      <c r="G8" s="83">
        <f t="shared" si="2"/>
        <v>169.46920926000004</v>
      </c>
      <c r="H8" s="82">
        <f t="shared" si="2"/>
        <v>40.65705294</v>
      </c>
      <c r="I8" s="82">
        <f t="shared" si="2"/>
        <v>41.891668100000018</v>
      </c>
      <c r="J8" s="82">
        <f t="shared" si="2"/>
        <v>33.238799770000028</v>
      </c>
      <c r="K8" s="82">
        <f t="shared" si="2"/>
        <v>47.427273050000004</v>
      </c>
      <c r="L8" s="82">
        <f t="shared" si="2"/>
        <v>34.825925089999984</v>
      </c>
      <c r="M8" s="82">
        <f t="shared" si="2"/>
        <v>39.145232679999999</v>
      </c>
      <c r="N8" s="82">
        <f t="shared" si="2"/>
        <v>44.153938350000011</v>
      </c>
      <c r="O8" s="82">
        <f t="shared" si="2"/>
        <v>44.878587190000005</v>
      </c>
      <c r="P8" s="82">
        <f t="shared" si="2"/>
        <v>44.168190220000007</v>
      </c>
      <c r="Q8" s="82">
        <f t="shared" si="2"/>
        <v>40.931807759999998</v>
      </c>
      <c r="R8" s="82">
        <f t="shared" si="2"/>
        <v>47.280057100000008</v>
      </c>
      <c r="S8" s="82">
        <f t="shared" si="2"/>
        <v>44.47071531000001</v>
      </c>
      <c r="T8" s="82">
        <f t="shared" si="2"/>
        <v>47.265377199999953</v>
      </c>
      <c r="U8" s="82">
        <f t="shared" si="2"/>
        <v>42.361005380000009</v>
      </c>
      <c r="V8" s="82">
        <f t="shared" si="2"/>
        <v>41.48046501000001</v>
      </c>
      <c r="W8" s="82">
        <f t="shared" si="2"/>
        <v>40.855013569999961</v>
      </c>
      <c r="X8" s="82">
        <f t="shared" si="2"/>
        <v>33.409527460000028</v>
      </c>
      <c r="Y8" s="82">
        <f t="shared" si="2"/>
        <v>47.242590170000028</v>
      </c>
      <c r="Z8" s="82">
        <f t="shared" si="2"/>
        <v>43.866423520000012</v>
      </c>
      <c r="AA8" s="83">
        <f t="shared" si="2"/>
        <v>44.950668109999995</v>
      </c>
      <c r="AB8" s="82">
        <f t="shared" ref="AB8:CI8" si="3">AB9+AB10</f>
        <v>12.611091609999999</v>
      </c>
      <c r="AC8" s="82">
        <f t="shared" si="3"/>
        <v>13.847307579999999</v>
      </c>
      <c r="AD8" s="82">
        <f t="shared" si="3"/>
        <v>14.198653750000005</v>
      </c>
      <c r="AE8" s="82">
        <f t="shared" si="3"/>
        <v>14.352613350000007</v>
      </c>
      <c r="AF8" s="82">
        <f t="shared" si="3"/>
        <v>13.452158770000002</v>
      </c>
      <c r="AG8" s="82">
        <f t="shared" si="3"/>
        <v>14.086895980000012</v>
      </c>
      <c r="AH8" s="82">
        <f t="shared" si="3"/>
        <v>6.804260290000002</v>
      </c>
      <c r="AI8" s="82">
        <f t="shared" si="3"/>
        <v>13.039825490000025</v>
      </c>
      <c r="AJ8" s="82">
        <f t="shared" si="3"/>
        <v>13.39471399</v>
      </c>
      <c r="AK8" s="82">
        <f t="shared" si="3"/>
        <v>13.954545260000002</v>
      </c>
      <c r="AL8" s="82">
        <f t="shared" si="3"/>
        <v>14.333217239999996</v>
      </c>
      <c r="AM8" s="82">
        <f t="shared" si="3"/>
        <v>19.139510550000004</v>
      </c>
      <c r="AN8" s="82">
        <f t="shared" si="3"/>
        <v>6.994832169999996</v>
      </c>
      <c r="AO8" s="82">
        <f t="shared" si="3"/>
        <v>14.041280299999993</v>
      </c>
      <c r="AP8" s="82">
        <f t="shared" si="3"/>
        <v>13.789812619999994</v>
      </c>
      <c r="AQ8" s="82">
        <f t="shared" si="3"/>
        <v>13.127229340000001</v>
      </c>
      <c r="AR8" s="82">
        <f t="shared" si="3"/>
        <v>13.967290740000003</v>
      </c>
      <c r="AS8" s="82">
        <f t="shared" si="3"/>
        <v>12.050712599999997</v>
      </c>
      <c r="AT8" s="82">
        <f t="shared" si="3"/>
        <v>14.222104300000002</v>
      </c>
      <c r="AU8" s="82">
        <f t="shared" si="3"/>
        <v>14.369085920000005</v>
      </c>
      <c r="AV8" s="82">
        <f t="shared" si="3"/>
        <v>15.562748130000001</v>
      </c>
      <c r="AW8" s="82">
        <f t="shared" si="3"/>
        <v>14.405503250000001</v>
      </c>
      <c r="AX8" s="82">
        <f t="shared" si="3"/>
        <v>15.860864370000003</v>
      </c>
      <c r="AY8" s="82">
        <f t="shared" si="3"/>
        <v>14.612219570000002</v>
      </c>
      <c r="AZ8" s="82">
        <f t="shared" si="3"/>
        <v>14.721159570000015</v>
      </c>
      <c r="BA8" s="82">
        <f t="shared" si="3"/>
        <v>14.178345989999997</v>
      </c>
      <c r="BB8" s="82">
        <f t="shared" si="3"/>
        <v>15.268684659999995</v>
      </c>
      <c r="BC8" s="82">
        <f t="shared" si="3"/>
        <v>13.287719429999999</v>
      </c>
      <c r="BD8" s="82">
        <f t="shared" si="3"/>
        <v>15.524824810000009</v>
      </c>
      <c r="BE8" s="82">
        <f t="shared" si="3"/>
        <v>12.11926351999999</v>
      </c>
      <c r="BF8" s="82">
        <f t="shared" si="3"/>
        <v>16.834205860000004</v>
      </c>
      <c r="BG8" s="82">
        <f t="shared" si="3"/>
        <v>15.718183580000002</v>
      </c>
      <c r="BH8" s="82">
        <f t="shared" si="3"/>
        <v>14.727667659999998</v>
      </c>
      <c r="BI8" s="82">
        <f t="shared" si="3"/>
        <v>16.362593180000012</v>
      </c>
      <c r="BJ8" s="82">
        <f t="shared" si="3"/>
        <v>13.769554119999999</v>
      </c>
      <c r="BK8" s="82">
        <f t="shared" si="3"/>
        <v>14.338568010000001</v>
      </c>
      <c r="BL8" s="82">
        <f t="shared" si="3"/>
        <v>15.80322583999998</v>
      </c>
      <c r="BM8" s="82">
        <f t="shared" si="3"/>
        <v>15.336063909999993</v>
      </c>
      <c r="BN8" s="82">
        <f t="shared" si="3"/>
        <v>16.126087449999979</v>
      </c>
      <c r="BO8" s="82">
        <f t="shared" si="3"/>
        <v>13.56922325</v>
      </c>
      <c r="BP8" s="82">
        <f t="shared" si="3"/>
        <v>16.014260919999995</v>
      </c>
      <c r="BQ8" s="82">
        <f t="shared" si="3"/>
        <v>12.777521210000012</v>
      </c>
      <c r="BR8" s="82">
        <f t="shared" si="3"/>
        <v>15.03608341</v>
      </c>
      <c r="BS8" s="82">
        <f t="shared" si="3"/>
        <v>13.227672770000009</v>
      </c>
      <c r="BT8" s="82">
        <f t="shared" si="3"/>
        <v>13.216708830000002</v>
      </c>
      <c r="BU8" s="82">
        <f t="shared" si="3"/>
        <v>16.396237229999976</v>
      </c>
      <c r="BV8" s="82">
        <f t="shared" si="3"/>
        <v>13.965002389999988</v>
      </c>
      <c r="BW8" s="82">
        <f t="shared" si="3"/>
        <v>10.493773949999996</v>
      </c>
      <c r="BX8" s="82">
        <f t="shared" si="3"/>
        <v>10.895993540000015</v>
      </c>
      <c r="BY8" s="82">
        <f t="shared" si="3"/>
        <v>9.7474135400000144</v>
      </c>
      <c r="BZ8" s="82">
        <f t="shared" si="3"/>
        <v>12.766120379999998</v>
      </c>
      <c r="CA8" s="82">
        <f t="shared" si="3"/>
        <v>10.560343380000006</v>
      </c>
      <c r="CB8" s="82">
        <f t="shared" si="3"/>
        <v>18.285585590000011</v>
      </c>
      <c r="CC8" s="82">
        <f t="shared" si="3"/>
        <v>18.396661200000011</v>
      </c>
      <c r="CD8" s="82">
        <f t="shared" si="3"/>
        <v>18.285325060000009</v>
      </c>
      <c r="CE8" s="82">
        <f t="shared" si="3"/>
        <v>10.268987899999994</v>
      </c>
      <c r="CF8" s="82">
        <f t="shared" si="3"/>
        <v>15.312110560000006</v>
      </c>
      <c r="CG8" s="82">
        <f t="shared" si="3"/>
        <v>15.672229950000002</v>
      </c>
      <c r="CH8" s="82">
        <f t="shared" si="3"/>
        <v>20.181260880000004</v>
      </c>
      <c r="CI8" s="83">
        <f t="shared" si="3"/>
        <v>9.0971772799999897</v>
      </c>
      <c r="CJ8" s="3"/>
      <c r="CK8" s="3"/>
      <c r="CL8" s="3"/>
      <c r="CM8" s="3"/>
      <c r="CN8" s="3"/>
      <c r="CO8" s="3"/>
      <c r="CP8" s="3"/>
      <c r="CQ8" s="3"/>
    </row>
    <row r="9" spans="1:95" s="5" customFormat="1">
      <c r="A9" s="78">
        <v>111</v>
      </c>
      <c r="B9" s="66" t="s">
        <v>2</v>
      </c>
      <c r="C9" s="84">
        <f>+SUM(AB9:AM9)</f>
        <v>163.21479386000004</v>
      </c>
      <c r="D9" s="84">
        <f>+SUM(AN9:AY9)</f>
        <v>163.00368331000001</v>
      </c>
      <c r="E9" s="84">
        <f>+SUM(AZ9:BK9)</f>
        <v>176.85077039000001</v>
      </c>
      <c r="F9" s="84">
        <f>+SUM(BL9:BW9)</f>
        <v>171.96186115999993</v>
      </c>
      <c r="G9" s="118">
        <f>+SUM(BX9:CI9)</f>
        <v>169.46920926000004</v>
      </c>
      <c r="H9" s="84">
        <f>+SUM(AB9:AD9)</f>
        <v>40.65705294</v>
      </c>
      <c r="I9" s="84">
        <f>+SUM(AE9:AG9)</f>
        <v>41.891668100000018</v>
      </c>
      <c r="J9" s="84">
        <f>+SUM(AH9:AJ9)</f>
        <v>33.238799770000028</v>
      </c>
      <c r="K9" s="84">
        <f>+SUM(AK9:AM9)</f>
        <v>47.427273050000004</v>
      </c>
      <c r="L9" s="84">
        <f>+SUM(AN9:AP9)</f>
        <v>34.825925089999984</v>
      </c>
      <c r="M9" s="84">
        <f>+SUM(AQ9:AS9)</f>
        <v>39.145232679999999</v>
      </c>
      <c r="N9" s="84">
        <f>+SUM(AT9:AV9)</f>
        <v>44.153938350000011</v>
      </c>
      <c r="O9" s="84">
        <f>+SUM(AW9:AY9)</f>
        <v>44.878587190000005</v>
      </c>
      <c r="P9" s="84">
        <f>+SUM(AZ9:BB9)</f>
        <v>44.168190220000007</v>
      </c>
      <c r="Q9" s="84">
        <f>+SUM(BC9:BE9)</f>
        <v>40.931807759999998</v>
      </c>
      <c r="R9" s="84">
        <f>+SUM(BF9:BH9)</f>
        <v>47.280057100000008</v>
      </c>
      <c r="S9" s="84">
        <f>+SUM(BI9:BK9)</f>
        <v>44.47071531000001</v>
      </c>
      <c r="T9" s="84">
        <f>+SUM(BL9:BN9)</f>
        <v>47.265377199999953</v>
      </c>
      <c r="U9" s="84">
        <f>+SUM(BO9:BQ9)</f>
        <v>42.361005380000009</v>
      </c>
      <c r="V9" s="84">
        <f>+SUM(BR9:BT9)</f>
        <v>41.48046501000001</v>
      </c>
      <c r="W9" s="84">
        <f>+SUM(BU9:BW9)</f>
        <v>40.855013569999961</v>
      </c>
      <c r="X9" s="84">
        <f>+SUM(BX9:BZ9)</f>
        <v>33.409527460000028</v>
      </c>
      <c r="Y9" s="84">
        <f>+SUM(CA9:CC9)</f>
        <v>47.242590170000028</v>
      </c>
      <c r="Z9" s="84">
        <f>+SUM(CD9:CF9)</f>
        <v>43.866423520000012</v>
      </c>
      <c r="AA9" s="118">
        <f>+SUM(CG9:CI9)</f>
        <v>44.950668109999995</v>
      </c>
      <c r="AB9" s="109">
        <v>12.611091609999999</v>
      </c>
      <c r="AC9" s="109">
        <v>13.847307579999999</v>
      </c>
      <c r="AD9" s="109">
        <v>14.198653750000005</v>
      </c>
      <c r="AE9" s="109">
        <v>14.352613350000007</v>
      </c>
      <c r="AF9" s="109">
        <v>13.452158770000002</v>
      </c>
      <c r="AG9" s="109">
        <v>14.086895980000012</v>
      </c>
      <c r="AH9" s="109">
        <v>6.804260290000002</v>
      </c>
      <c r="AI9" s="109">
        <v>13.039825490000025</v>
      </c>
      <c r="AJ9" s="109">
        <v>13.39471399</v>
      </c>
      <c r="AK9" s="109">
        <v>13.954545260000002</v>
      </c>
      <c r="AL9" s="109">
        <v>14.333217239999996</v>
      </c>
      <c r="AM9" s="109">
        <v>19.139510550000004</v>
      </c>
      <c r="AN9" s="109">
        <v>6.994832169999996</v>
      </c>
      <c r="AO9" s="109">
        <v>14.041280299999993</v>
      </c>
      <c r="AP9" s="109">
        <v>13.789812619999994</v>
      </c>
      <c r="AQ9" s="109">
        <v>13.127229340000001</v>
      </c>
      <c r="AR9" s="109">
        <v>13.967290740000003</v>
      </c>
      <c r="AS9" s="109">
        <v>12.050712599999997</v>
      </c>
      <c r="AT9" s="109">
        <v>14.222104300000002</v>
      </c>
      <c r="AU9" s="109">
        <v>14.369085920000005</v>
      </c>
      <c r="AV9" s="109">
        <v>15.562748130000001</v>
      </c>
      <c r="AW9" s="109">
        <v>14.405503250000001</v>
      </c>
      <c r="AX9" s="109">
        <v>15.860864370000003</v>
      </c>
      <c r="AY9" s="109">
        <v>14.612219570000002</v>
      </c>
      <c r="AZ9" s="109">
        <v>14.721159570000015</v>
      </c>
      <c r="BA9" s="109">
        <v>14.178345989999997</v>
      </c>
      <c r="BB9" s="109">
        <v>15.268684659999995</v>
      </c>
      <c r="BC9" s="109">
        <v>13.287719429999999</v>
      </c>
      <c r="BD9" s="109">
        <v>15.524824810000009</v>
      </c>
      <c r="BE9" s="109">
        <v>12.11926351999999</v>
      </c>
      <c r="BF9" s="109">
        <v>16.834205860000004</v>
      </c>
      <c r="BG9" s="109">
        <v>15.718183580000002</v>
      </c>
      <c r="BH9" s="109">
        <v>14.727667659999998</v>
      </c>
      <c r="BI9" s="109">
        <v>16.362593180000012</v>
      </c>
      <c r="BJ9" s="109">
        <v>13.769554119999999</v>
      </c>
      <c r="BK9" s="109">
        <v>14.338568010000001</v>
      </c>
      <c r="BL9" s="109">
        <v>15.80322583999998</v>
      </c>
      <c r="BM9" s="109">
        <v>15.336063909999993</v>
      </c>
      <c r="BN9" s="109">
        <v>16.126087449999979</v>
      </c>
      <c r="BO9" s="109">
        <v>13.56922325</v>
      </c>
      <c r="BP9" s="109">
        <v>16.014260919999995</v>
      </c>
      <c r="BQ9" s="109">
        <v>12.777521210000012</v>
      </c>
      <c r="BR9" s="109">
        <v>15.03608341</v>
      </c>
      <c r="BS9" s="109">
        <v>13.227672770000009</v>
      </c>
      <c r="BT9" s="109">
        <v>13.216708830000002</v>
      </c>
      <c r="BU9" s="109">
        <v>16.396237229999976</v>
      </c>
      <c r="BV9" s="109">
        <v>13.965002389999988</v>
      </c>
      <c r="BW9" s="109">
        <v>10.493773949999996</v>
      </c>
      <c r="BX9" s="109">
        <v>10.895993540000015</v>
      </c>
      <c r="BY9" s="109">
        <v>9.7474135400000144</v>
      </c>
      <c r="BZ9" s="109">
        <v>12.766120379999998</v>
      </c>
      <c r="CA9" s="109">
        <v>10.560343380000006</v>
      </c>
      <c r="CB9" s="109">
        <v>18.285585590000011</v>
      </c>
      <c r="CC9" s="109">
        <v>18.396661200000011</v>
      </c>
      <c r="CD9" s="109">
        <v>18.285325060000009</v>
      </c>
      <c r="CE9" s="109">
        <v>10.268987899999994</v>
      </c>
      <c r="CF9" s="109">
        <v>15.312110560000006</v>
      </c>
      <c r="CG9" s="109">
        <v>15.672229950000002</v>
      </c>
      <c r="CH9" s="109">
        <v>20.181260880000004</v>
      </c>
      <c r="CI9" s="117">
        <v>9.0971772799999897</v>
      </c>
    </row>
    <row r="10" spans="1:95" s="5" customFormat="1">
      <c r="A10" s="78">
        <v>112</v>
      </c>
      <c r="B10" s="66" t="s">
        <v>3</v>
      </c>
      <c r="C10" s="84">
        <f>+SUM(AB10:AM10)</f>
        <v>0</v>
      </c>
      <c r="D10" s="84">
        <f>+SUM(AN10:AY10)</f>
        <v>0</v>
      </c>
      <c r="E10" s="84">
        <f>+SUM(AZ10:BK10)</f>
        <v>0</v>
      </c>
      <c r="F10" s="84">
        <f>+SUM(BL10:BW10)</f>
        <v>0</v>
      </c>
      <c r="G10" s="118">
        <f>+SUM(BX10:CI10)</f>
        <v>0</v>
      </c>
      <c r="H10" s="84">
        <f>+SUM(AB10:AD10)</f>
        <v>0</v>
      </c>
      <c r="I10" s="84">
        <f>+SUM(AE10:AG10)</f>
        <v>0</v>
      </c>
      <c r="J10" s="84">
        <f>+SUM(AH10:AJ10)</f>
        <v>0</v>
      </c>
      <c r="K10" s="84">
        <f>+SUM(AK10:AM10)</f>
        <v>0</v>
      </c>
      <c r="L10" s="84">
        <f>+SUM(AN10:AP10)</f>
        <v>0</v>
      </c>
      <c r="M10" s="84">
        <f>+SUM(AQ10:AS10)</f>
        <v>0</v>
      </c>
      <c r="N10" s="84">
        <f>+SUM(AT10:AV10)</f>
        <v>0</v>
      </c>
      <c r="O10" s="84">
        <f>+SUM(AW10:AY10)</f>
        <v>0</v>
      </c>
      <c r="P10" s="84">
        <f>+SUM(AZ10:BB10)</f>
        <v>0</v>
      </c>
      <c r="Q10" s="84">
        <f>+SUM(BC10:BE10)</f>
        <v>0</v>
      </c>
      <c r="R10" s="84">
        <f>+SUM(BF10:BH10)</f>
        <v>0</v>
      </c>
      <c r="S10" s="84">
        <f>+SUM(BI10:BK10)</f>
        <v>0</v>
      </c>
      <c r="T10" s="84">
        <f>+SUM(BL10:BN10)</f>
        <v>0</v>
      </c>
      <c r="U10" s="84">
        <f>+SUM(BO10:BQ10)</f>
        <v>0</v>
      </c>
      <c r="V10" s="84">
        <f>+SUM(BR10:BT10)</f>
        <v>0</v>
      </c>
      <c r="W10" s="84">
        <f>+SUM(BU10:BW10)</f>
        <v>0</v>
      </c>
      <c r="X10" s="84">
        <f>+SUM(BX10:BZ10)</f>
        <v>0</v>
      </c>
      <c r="Y10" s="84">
        <f>+SUM(CA10:CC10)</f>
        <v>0</v>
      </c>
      <c r="Z10" s="84">
        <f>+SUM(CD10:CF10)</f>
        <v>0</v>
      </c>
      <c r="AA10" s="118">
        <f>+SUM(CG10:CI10)</f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0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</v>
      </c>
      <c r="AN10" s="109">
        <v>0</v>
      </c>
      <c r="AO10" s="109">
        <v>0</v>
      </c>
      <c r="AP10" s="109">
        <v>0</v>
      </c>
      <c r="AQ10" s="109">
        <v>0</v>
      </c>
      <c r="AR10" s="109">
        <v>0</v>
      </c>
      <c r="AS10" s="109">
        <v>0</v>
      </c>
      <c r="AT10" s="109">
        <v>0</v>
      </c>
      <c r="AU10" s="109">
        <v>0</v>
      </c>
      <c r="AV10" s="109">
        <v>0</v>
      </c>
      <c r="AW10" s="109">
        <v>0</v>
      </c>
      <c r="AX10" s="109">
        <v>0</v>
      </c>
      <c r="AY10" s="109">
        <v>0</v>
      </c>
      <c r="AZ10" s="109">
        <v>0</v>
      </c>
      <c r="BA10" s="109">
        <v>0</v>
      </c>
      <c r="BB10" s="109">
        <v>0</v>
      </c>
      <c r="BC10" s="109">
        <v>0</v>
      </c>
      <c r="BD10" s="109">
        <v>0</v>
      </c>
      <c r="BE10" s="109">
        <v>0</v>
      </c>
      <c r="BF10" s="109">
        <v>0</v>
      </c>
      <c r="BG10" s="109">
        <v>0</v>
      </c>
      <c r="BH10" s="109">
        <v>0</v>
      </c>
      <c r="BI10" s="109">
        <v>0</v>
      </c>
      <c r="BJ10" s="109">
        <v>0</v>
      </c>
      <c r="BK10" s="109">
        <v>0</v>
      </c>
      <c r="BL10" s="109">
        <v>0</v>
      </c>
      <c r="BM10" s="109">
        <v>0</v>
      </c>
      <c r="BN10" s="109">
        <v>0</v>
      </c>
      <c r="BO10" s="109">
        <v>0</v>
      </c>
      <c r="BP10" s="109">
        <v>0</v>
      </c>
      <c r="BQ10" s="109">
        <v>0</v>
      </c>
      <c r="BR10" s="109">
        <v>0</v>
      </c>
      <c r="BS10" s="109">
        <v>0</v>
      </c>
      <c r="BT10" s="109">
        <v>0</v>
      </c>
      <c r="BU10" s="109">
        <v>0</v>
      </c>
      <c r="BV10" s="109">
        <v>0</v>
      </c>
      <c r="BW10" s="109">
        <v>0</v>
      </c>
      <c r="BX10" s="109">
        <v>0</v>
      </c>
      <c r="BY10" s="109">
        <v>0</v>
      </c>
      <c r="BZ10" s="109">
        <v>0</v>
      </c>
      <c r="CA10" s="109">
        <v>0</v>
      </c>
      <c r="CB10" s="109">
        <v>0</v>
      </c>
      <c r="CC10" s="109">
        <v>0</v>
      </c>
      <c r="CD10" s="109">
        <v>0</v>
      </c>
      <c r="CE10" s="109">
        <v>0</v>
      </c>
      <c r="CF10" s="109">
        <v>0</v>
      </c>
      <c r="CG10" s="109">
        <v>0</v>
      </c>
      <c r="CH10" s="109">
        <v>0</v>
      </c>
      <c r="CI10" s="117">
        <v>0</v>
      </c>
    </row>
    <row r="11" spans="1:95">
      <c r="A11" s="78"/>
      <c r="G11" s="85"/>
      <c r="AA11" s="85"/>
      <c r="CI11" s="85"/>
    </row>
    <row r="12" spans="1:95">
      <c r="A12" s="81">
        <v>12</v>
      </c>
      <c r="B12" s="5" t="s">
        <v>4</v>
      </c>
      <c r="C12" s="82">
        <f t="shared" ref="C12:AA12" si="4">+C13+C14++C15+C16+C17</f>
        <v>3745.5496265299998</v>
      </c>
      <c r="D12" s="82">
        <f t="shared" si="4"/>
        <v>4415.0479046300006</v>
      </c>
      <c r="E12" s="82">
        <f t="shared" si="4"/>
        <v>4816.7733850299992</v>
      </c>
      <c r="F12" s="82">
        <f t="shared" si="4"/>
        <v>5204.4563680800002</v>
      </c>
      <c r="G12" s="83">
        <f t="shared" si="4"/>
        <v>4865.626693969999</v>
      </c>
      <c r="H12" s="82">
        <f t="shared" si="4"/>
        <v>976.6218987100001</v>
      </c>
      <c r="I12" s="82">
        <f t="shared" si="4"/>
        <v>981.27022868000006</v>
      </c>
      <c r="J12" s="82">
        <f t="shared" si="4"/>
        <v>896.84265652999966</v>
      </c>
      <c r="K12" s="82">
        <f t="shared" si="4"/>
        <v>890.81484260999991</v>
      </c>
      <c r="L12" s="82">
        <f t="shared" si="4"/>
        <v>997.08624627000006</v>
      </c>
      <c r="M12" s="82">
        <f t="shared" si="4"/>
        <v>982.62321361000011</v>
      </c>
      <c r="N12" s="82">
        <f t="shared" si="4"/>
        <v>1307.3991178099998</v>
      </c>
      <c r="O12" s="82">
        <f t="shared" si="4"/>
        <v>1127.9393269400007</v>
      </c>
      <c r="P12" s="82">
        <f t="shared" si="4"/>
        <v>1114.1909392800003</v>
      </c>
      <c r="Q12" s="82">
        <f t="shared" si="4"/>
        <v>1198.6575259000003</v>
      </c>
      <c r="R12" s="82">
        <f t="shared" si="4"/>
        <v>1228.7823512400003</v>
      </c>
      <c r="S12" s="82">
        <f t="shared" si="4"/>
        <v>1275.1425686099985</v>
      </c>
      <c r="T12" s="82">
        <f t="shared" si="4"/>
        <v>1205.6159571500002</v>
      </c>
      <c r="U12" s="82">
        <f t="shared" si="4"/>
        <v>1432.3099074799998</v>
      </c>
      <c r="V12" s="82">
        <f t="shared" si="4"/>
        <v>924.40860852000037</v>
      </c>
      <c r="W12" s="82">
        <f t="shared" si="4"/>
        <v>1642.1218949299994</v>
      </c>
      <c r="X12" s="82">
        <f t="shared" si="4"/>
        <v>863.69589258999963</v>
      </c>
      <c r="Y12" s="82">
        <f t="shared" si="4"/>
        <v>1261.8057114800006</v>
      </c>
      <c r="Z12" s="82">
        <f t="shared" si="4"/>
        <v>1299.313102269999</v>
      </c>
      <c r="AA12" s="83">
        <f t="shared" si="4"/>
        <v>1440.8119876299995</v>
      </c>
      <c r="AB12" s="82">
        <f t="shared" ref="AB12:AT12" si="5">+AB13+AB14++AB15+AB16+AB17</f>
        <v>324.8016391000001</v>
      </c>
      <c r="AC12" s="82">
        <f t="shared" si="5"/>
        <v>285.12470650999978</v>
      </c>
      <c r="AD12" s="82">
        <f t="shared" si="5"/>
        <v>366.6955531000001</v>
      </c>
      <c r="AE12" s="82">
        <f t="shared" si="5"/>
        <v>309.71288390000024</v>
      </c>
      <c r="AF12" s="82">
        <f t="shared" si="5"/>
        <v>322.37172884000006</v>
      </c>
      <c r="AG12" s="82">
        <f t="shared" si="5"/>
        <v>349.18561593999976</v>
      </c>
      <c r="AH12" s="82">
        <f t="shared" si="5"/>
        <v>312.02612216999944</v>
      </c>
      <c r="AI12" s="82">
        <f t="shared" si="5"/>
        <v>315.59252468000028</v>
      </c>
      <c r="AJ12" s="82">
        <f t="shared" si="5"/>
        <v>269.22400967999994</v>
      </c>
      <c r="AK12" s="82">
        <f t="shared" si="5"/>
        <v>326.05422348999963</v>
      </c>
      <c r="AL12" s="82">
        <f t="shared" si="5"/>
        <v>288.11867617999906</v>
      </c>
      <c r="AM12" s="82">
        <f t="shared" si="5"/>
        <v>276.64194294000117</v>
      </c>
      <c r="AN12" s="82">
        <f t="shared" si="5"/>
        <v>390.75947508999997</v>
      </c>
      <c r="AO12" s="82">
        <f t="shared" si="5"/>
        <v>285.89472120000039</v>
      </c>
      <c r="AP12" s="82">
        <f t="shared" si="5"/>
        <v>320.4320499799997</v>
      </c>
      <c r="AQ12" s="82">
        <f t="shared" si="5"/>
        <v>284.09677160000012</v>
      </c>
      <c r="AR12" s="82">
        <f t="shared" si="5"/>
        <v>352.76232834000018</v>
      </c>
      <c r="AS12" s="82">
        <f t="shared" si="5"/>
        <v>345.76411366999974</v>
      </c>
      <c r="AT12" s="82">
        <f t="shared" si="5"/>
        <v>365.90017963000014</v>
      </c>
      <c r="AU12" s="82">
        <f t="shared" ref="AU12:BZ12" si="6">+AU13+AU14++AU15+AU16+AU17</f>
        <v>402.26022047000015</v>
      </c>
      <c r="AV12" s="82">
        <f t="shared" si="6"/>
        <v>539.23871770999949</v>
      </c>
      <c r="AW12" s="82">
        <f t="shared" si="6"/>
        <v>337.79993135000063</v>
      </c>
      <c r="AX12" s="82">
        <f t="shared" si="6"/>
        <v>343.75372197000047</v>
      </c>
      <c r="AY12" s="82">
        <f t="shared" si="6"/>
        <v>446.38567361999969</v>
      </c>
      <c r="AZ12" s="82">
        <f t="shared" si="6"/>
        <v>414.1082573000001</v>
      </c>
      <c r="BA12" s="82">
        <f t="shared" si="6"/>
        <v>354.01471748000012</v>
      </c>
      <c r="BB12" s="82">
        <f t="shared" si="6"/>
        <v>346.0679644999999</v>
      </c>
      <c r="BC12" s="82">
        <f t="shared" si="6"/>
        <v>313.5956565900002</v>
      </c>
      <c r="BD12" s="82">
        <f t="shared" si="6"/>
        <v>410.8010339899995</v>
      </c>
      <c r="BE12" s="82">
        <f t="shared" si="6"/>
        <v>474.26083532000069</v>
      </c>
      <c r="BF12" s="82">
        <f t="shared" si="6"/>
        <v>443.58237992999909</v>
      </c>
      <c r="BG12" s="82">
        <f t="shared" si="6"/>
        <v>427.01126365000044</v>
      </c>
      <c r="BH12" s="82">
        <f t="shared" si="6"/>
        <v>358.18870766000066</v>
      </c>
      <c r="BI12" s="82">
        <f t="shared" si="6"/>
        <v>408.36150197999996</v>
      </c>
      <c r="BJ12" s="82">
        <f t="shared" si="6"/>
        <v>390.48613972999931</v>
      </c>
      <c r="BK12" s="82">
        <f t="shared" si="6"/>
        <v>476.29492689999927</v>
      </c>
      <c r="BL12" s="82">
        <f t="shared" si="6"/>
        <v>294.64598904000007</v>
      </c>
      <c r="BM12" s="82">
        <f t="shared" si="6"/>
        <v>500.12293910000022</v>
      </c>
      <c r="BN12" s="82">
        <f t="shared" si="6"/>
        <v>410.84702900999986</v>
      </c>
      <c r="BO12" s="82">
        <f t="shared" si="6"/>
        <v>471.33112000999961</v>
      </c>
      <c r="BP12" s="82">
        <f t="shared" si="6"/>
        <v>493.94704618000003</v>
      </c>
      <c r="BQ12" s="82">
        <f t="shared" si="6"/>
        <v>467.03174129000013</v>
      </c>
      <c r="BR12" s="82">
        <f t="shared" si="6"/>
        <v>506.44489114000061</v>
      </c>
      <c r="BS12" s="82">
        <f t="shared" si="6"/>
        <v>195.10918826999915</v>
      </c>
      <c r="BT12" s="82">
        <f t="shared" si="6"/>
        <v>222.85452911000061</v>
      </c>
      <c r="BU12" s="82">
        <f t="shared" si="6"/>
        <v>410.20984007999959</v>
      </c>
      <c r="BV12" s="82">
        <f t="shared" si="6"/>
        <v>226.4611523300004</v>
      </c>
      <c r="BW12" s="82">
        <f t="shared" si="6"/>
        <v>1005.4509025199993</v>
      </c>
      <c r="BX12" s="82">
        <f t="shared" si="6"/>
        <v>291.24230980999982</v>
      </c>
      <c r="BY12" s="82">
        <f t="shared" si="6"/>
        <v>149.29801684999967</v>
      </c>
      <c r="BZ12" s="82">
        <f t="shared" si="6"/>
        <v>423.15556593000008</v>
      </c>
      <c r="CA12" s="82">
        <f t="shared" ref="CA12:CI12" si="7">+CA13+CA14++CA15+CA16+CA17</f>
        <v>464.60737379999978</v>
      </c>
      <c r="CB12" s="82">
        <f t="shared" si="7"/>
        <v>251.60101097999973</v>
      </c>
      <c r="CC12" s="82">
        <f t="shared" si="7"/>
        <v>545.59732670000108</v>
      </c>
      <c r="CD12" s="82">
        <f t="shared" si="7"/>
        <v>568.89705739000021</v>
      </c>
      <c r="CE12" s="82">
        <f t="shared" si="7"/>
        <v>369.92386254999911</v>
      </c>
      <c r="CF12" s="82">
        <f t="shared" si="7"/>
        <v>360.49218232999959</v>
      </c>
      <c r="CG12" s="82">
        <f t="shared" si="7"/>
        <v>444.3248649599999</v>
      </c>
      <c r="CH12" s="82">
        <f t="shared" si="7"/>
        <v>249.47337022999923</v>
      </c>
      <c r="CI12" s="83">
        <f t="shared" si="7"/>
        <v>747.01375244000019</v>
      </c>
    </row>
    <row r="13" spans="1:95">
      <c r="A13" s="86">
        <v>121</v>
      </c>
      <c r="B13" s="116" t="s">
        <v>5</v>
      </c>
      <c r="C13" s="109">
        <f t="shared" ref="C13:AA13" si="8">+SUM(C14:C14)</f>
        <v>0</v>
      </c>
      <c r="D13" s="109">
        <f t="shared" si="8"/>
        <v>0</v>
      </c>
      <c r="E13" s="109">
        <f t="shared" si="8"/>
        <v>0</v>
      </c>
      <c r="F13" s="109">
        <f t="shared" si="8"/>
        <v>0</v>
      </c>
      <c r="G13" s="117">
        <f t="shared" si="8"/>
        <v>0</v>
      </c>
      <c r="H13" s="109">
        <f t="shared" si="8"/>
        <v>0</v>
      </c>
      <c r="I13" s="109">
        <f t="shared" si="8"/>
        <v>0</v>
      </c>
      <c r="J13" s="109">
        <f t="shared" si="8"/>
        <v>0</v>
      </c>
      <c r="K13" s="109">
        <f t="shared" si="8"/>
        <v>0</v>
      </c>
      <c r="L13" s="109">
        <f t="shared" si="8"/>
        <v>0</v>
      </c>
      <c r="M13" s="109">
        <f t="shared" si="8"/>
        <v>0</v>
      </c>
      <c r="N13" s="109">
        <f t="shared" si="8"/>
        <v>0</v>
      </c>
      <c r="O13" s="109">
        <f t="shared" si="8"/>
        <v>0</v>
      </c>
      <c r="P13" s="109">
        <f t="shared" si="8"/>
        <v>0</v>
      </c>
      <c r="Q13" s="109">
        <f t="shared" si="8"/>
        <v>0</v>
      </c>
      <c r="R13" s="109">
        <f t="shared" si="8"/>
        <v>0</v>
      </c>
      <c r="S13" s="109">
        <f t="shared" si="8"/>
        <v>0</v>
      </c>
      <c r="T13" s="109">
        <f t="shared" si="8"/>
        <v>0</v>
      </c>
      <c r="U13" s="109">
        <f t="shared" si="8"/>
        <v>0</v>
      </c>
      <c r="V13" s="109">
        <f t="shared" si="8"/>
        <v>0</v>
      </c>
      <c r="W13" s="109">
        <f t="shared" si="8"/>
        <v>0</v>
      </c>
      <c r="X13" s="109">
        <f t="shared" si="8"/>
        <v>0</v>
      </c>
      <c r="Y13" s="109">
        <f t="shared" si="8"/>
        <v>0</v>
      </c>
      <c r="Z13" s="109">
        <f t="shared" si="8"/>
        <v>0</v>
      </c>
      <c r="AA13" s="117">
        <f t="shared" si="8"/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09">
        <v>0</v>
      </c>
      <c r="AP13" s="109">
        <v>0</v>
      </c>
      <c r="AQ13" s="109">
        <v>0</v>
      </c>
      <c r="AR13" s="109">
        <v>0</v>
      </c>
      <c r="AS13" s="109">
        <v>0</v>
      </c>
      <c r="AT13" s="109">
        <v>0</v>
      </c>
      <c r="AU13" s="109">
        <v>0</v>
      </c>
      <c r="AV13" s="109">
        <v>0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0</v>
      </c>
      <c r="BC13" s="109">
        <v>0</v>
      </c>
      <c r="BD13" s="109">
        <v>0</v>
      </c>
      <c r="BE13" s="109">
        <v>0</v>
      </c>
      <c r="BF13" s="109">
        <v>0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0</v>
      </c>
      <c r="BS13" s="109">
        <v>0</v>
      </c>
      <c r="BT13" s="109">
        <v>0</v>
      </c>
      <c r="BU13" s="109">
        <v>0</v>
      </c>
      <c r="BV13" s="109">
        <v>0</v>
      </c>
      <c r="BW13" s="109">
        <v>0</v>
      </c>
      <c r="BX13" s="109">
        <v>0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>
        <v>0</v>
      </c>
      <c r="CE13" s="109">
        <v>0</v>
      </c>
      <c r="CF13" s="109">
        <v>0</v>
      </c>
      <c r="CG13" s="109">
        <v>0</v>
      </c>
      <c r="CH13" s="109">
        <v>0</v>
      </c>
      <c r="CI13" s="117">
        <v>0</v>
      </c>
    </row>
    <row r="14" spans="1:95">
      <c r="A14" s="86">
        <v>122</v>
      </c>
      <c r="B14" s="116" t="s">
        <v>12</v>
      </c>
      <c r="C14" s="84">
        <f t="shared" ref="C14" si="9">+SUM(AB14:AM14)</f>
        <v>0</v>
      </c>
      <c r="D14" s="84">
        <f t="shared" ref="D14" si="10">+SUM(AN14:AY14)</f>
        <v>0</v>
      </c>
      <c r="E14" s="84">
        <f t="shared" ref="E14" si="11">+SUM(AZ14:BK14)</f>
        <v>0</v>
      </c>
      <c r="F14" s="84">
        <f t="shared" ref="F14" si="12">+SUM(BL14:BW14)</f>
        <v>0</v>
      </c>
      <c r="G14" s="118">
        <f t="shared" ref="G14" si="13">+SUM(BX14:CI14)</f>
        <v>0</v>
      </c>
      <c r="H14" s="84">
        <f t="shared" ref="H14" si="14">+SUM(AB14:AD14)</f>
        <v>0</v>
      </c>
      <c r="I14" s="84">
        <f t="shared" ref="I14" si="15">+SUM(AE14:AG14)</f>
        <v>0</v>
      </c>
      <c r="J14" s="84">
        <f t="shared" ref="J14" si="16">+SUM(AH14:AJ14)</f>
        <v>0</v>
      </c>
      <c r="K14" s="84">
        <f t="shared" ref="K14" si="17">+SUM(AK14:AM14)</f>
        <v>0</v>
      </c>
      <c r="L14" s="84">
        <f t="shared" ref="L14" si="18">+SUM(AN14:AP14)</f>
        <v>0</v>
      </c>
      <c r="M14" s="84">
        <f t="shared" ref="M14" si="19">+SUM(AQ14:AS14)</f>
        <v>0</v>
      </c>
      <c r="N14" s="84">
        <f t="shared" ref="N14" si="20">+SUM(AT14:AV14)</f>
        <v>0</v>
      </c>
      <c r="O14" s="84">
        <f t="shared" ref="O14" si="21">+SUM(AW14:AY14)</f>
        <v>0</v>
      </c>
      <c r="P14" s="84">
        <f t="shared" ref="P14" si="22">+SUM(AZ14:BB14)</f>
        <v>0</v>
      </c>
      <c r="Q14" s="84">
        <f t="shared" ref="Q14" si="23">+SUM(BC14:BE14)</f>
        <v>0</v>
      </c>
      <c r="R14" s="84">
        <f t="shared" ref="R14" si="24">+SUM(BF14:BH14)</f>
        <v>0</v>
      </c>
      <c r="S14" s="84">
        <f t="shared" ref="S14" si="25">+SUM(BI14:BK14)</f>
        <v>0</v>
      </c>
      <c r="T14" s="84">
        <f t="shared" ref="T14" si="26">+SUM(BL14:BN14)</f>
        <v>0</v>
      </c>
      <c r="U14" s="84">
        <f t="shared" ref="U14" si="27">+SUM(BO14:BQ14)</f>
        <v>0</v>
      </c>
      <c r="V14" s="84">
        <f t="shared" ref="V14" si="28">+SUM(BR14:BT14)</f>
        <v>0</v>
      </c>
      <c r="W14" s="84">
        <f t="shared" ref="W14" si="29">+SUM(BU14:BW14)</f>
        <v>0</v>
      </c>
      <c r="X14" s="84">
        <f t="shared" ref="X14" si="30">+SUM(BX14:BZ14)</f>
        <v>0</v>
      </c>
      <c r="Y14" s="84">
        <f t="shared" ref="Y14" si="31">+SUM(CA14:CC14)</f>
        <v>0</v>
      </c>
      <c r="Z14" s="84">
        <f t="shared" ref="Z14" si="32">+SUM(CD14:CF14)</f>
        <v>0</v>
      </c>
      <c r="AA14" s="118">
        <f t="shared" ref="AA14" si="33">+SUM(CG14:CI14)</f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0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0</v>
      </c>
      <c r="AN14" s="109">
        <v>0</v>
      </c>
      <c r="AO14" s="109">
        <v>0</v>
      </c>
      <c r="AP14" s="109">
        <v>0</v>
      </c>
      <c r="AQ14" s="109">
        <v>0</v>
      </c>
      <c r="AR14" s="109">
        <v>0</v>
      </c>
      <c r="AS14" s="109">
        <v>0</v>
      </c>
      <c r="AT14" s="109">
        <v>0</v>
      </c>
      <c r="AU14" s="109">
        <v>0</v>
      </c>
      <c r="AV14" s="109">
        <v>0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0</v>
      </c>
      <c r="BC14" s="109">
        <v>0</v>
      </c>
      <c r="BD14" s="109">
        <v>0</v>
      </c>
      <c r="BE14" s="109">
        <v>0</v>
      </c>
      <c r="BF14" s="109">
        <v>0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0</v>
      </c>
      <c r="BO14" s="109">
        <v>0</v>
      </c>
      <c r="BP14" s="109">
        <v>0</v>
      </c>
      <c r="BQ14" s="109">
        <v>0</v>
      </c>
      <c r="BR14" s="109">
        <v>0</v>
      </c>
      <c r="BS14" s="109">
        <v>0</v>
      </c>
      <c r="BT14" s="109">
        <v>0</v>
      </c>
      <c r="BU14" s="109">
        <v>0</v>
      </c>
      <c r="BV14" s="109">
        <v>0</v>
      </c>
      <c r="BW14" s="109">
        <v>0</v>
      </c>
      <c r="BX14" s="109">
        <v>0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>
        <v>0</v>
      </c>
      <c r="CE14" s="109">
        <v>0</v>
      </c>
      <c r="CF14" s="109">
        <v>0</v>
      </c>
      <c r="CG14" s="109">
        <v>0</v>
      </c>
      <c r="CH14" s="109">
        <v>0</v>
      </c>
      <c r="CI14" s="117">
        <v>0</v>
      </c>
    </row>
    <row r="15" spans="1:95">
      <c r="A15" s="86">
        <v>123</v>
      </c>
      <c r="B15" s="116" t="s">
        <v>25</v>
      </c>
      <c r="C15" s="84">
        <f t="shared" ref="C15:C17" si="34">+SUM(AB15:AM15)</f>
        <v>2930.6850784600006</v>
      </c>
      <c r="D15" s="84">
        <f t="shared" ref="D15:D17" si="35">+SUM(AN15:AY15)</f>
        <v>3250.2205849900001</v>
      </c>
      <c r="E15" s="84">
        <f t="shared" ref="E15:E17" si="36">+SUM(AZ15:BK15)</f>
        <v>3529.2029509500007</v>
      </c>
      <c r="F15" s="84">
        <f t="shared" ref="F15:F17" si="37">+SUM(BL15:BW15)</f>
        <v>3600.7733115700003</v>
      </c>
      <c r="G15" s="118">
        <f t="shared" ref="G15:G17" si="38">+SUM(BX15:CI15)</f>
        <v>3113.7637740400005</v>
      </c>
      <c r="H15" s="84">
        <f t="shared" ref="H15:H17" si="39">+SUM(AB15:AD15)</f>
        <v>742.43929517000004</v>
      </c>
      <c r="I15" s="84">
        <f t="shared" ref="I15:I17" si="40">+SUM(AE15:AG15)</f>
        <v>712.18820132999997</v>
      </c>
      <c r="J15" s="84">
        <f t="shared" ref="J15:J17" si="41">+SUM(AH15:AJ15)</f>
        <v>706.11871276999977</v>
      </c>
      <c r="K15" s="84">
        <f t="shared" ref="K15:K17" si="42">+SUM(AK15:AM15)</f>
        <v>769.93886919000079</v>
      </c>
      <c r="L15" s="84">
        <f t="shared" ref="L15:L17" si="43">+SUM(AN15:AP15)</f>
        <v>727.52729270999987</v>
      </c>
      <c r="M15" s="84">
        <f t="shared" ref="M15:M17" si="44">+SUM(AQ15:AS15)</f>
        <v>664.99284236000028</v>
      </c>
      <c r="N15" s="84">
        <f t="shared" ref="N15:N17" si="45">+SUM(AT15:AV15)</f>
        <v>1030.4320739999996</v>
      </c>
      <c r="O15" s="84">
        <f t="shared" ref="O15:O17" si="46">+SUM(AW15:AY15)</f>
        <v>827.26837592000038</v>
      </c>
      <c r="P15" s="84">
        <f t="shared" ref="P15:P17" si="47">+SUM(AZ15:BB15)</f>
        <v>825.48748880000016</v>
      </c>
      <c r="Q15" s="84">
        <f t="shared" ref="Q15:Q17" si="48">+SUM(BC15:BE15)</f>
        <v>807.63769792000016</v>
      </c>
      <c r="R15" s="84">
        <f t="shared" ref="R15:R17" si="49">+SUM(BF15:BH15)</f>
        <v>929.92646938999951</v>
      </c>
      <c r="S15" s="84">
        <f t="shared" ref="S15:S17" si="50">+SUM(BI15:BK15)</f>
        <v>966.1512948400009</v>
      </c>
      <c r="T15" s="84">
        <f t="shared" ref="T15:T17" si="51">+SUM(BL15:BN15)</f>
        <v>754.18686047999995</v>
      </c>
      <c r="U15" s="84">
        <f t="shared" ref="U15:U17" si="52">+SUM(BO15:BQ15)</f>
        <v>996.08116877999987</v>
      </c>
      <c r="V15" s="84">
        <f t="shared" ref="V15:V17" si="53">+SUM(BR15:BT15)</f>
        <v>577.95887895000033</v>
      </c>
      <c r="W15" s="84">
        <f t="shared" ref="W15:W17" si="54">+SUM(BU15:BW15)</f>
        <v>1272.5464033600001</v>
      </c>
      <c r="X15" s="84">
        <f t="shared" ref="X15:X17" si="55">+SUM(BX15:BZ15)</f>
        <v>375.28306175000006</v>
      </c>
      <c r="Y15" s="84">
        <f t="shared" ref="Y15:Y17" si="56">+SUM(CA15:CC15)</f>
        <v>793.59222068999998</v>
      </c>
      <c r="Z15" s="84">
        <f t="shared" ref="Z15:Z17" si="57">+SUM(CD15:CF15)</f>
        <v>1008.6786038499993</v>
      </c>
      <c r="AA15" s="118">
        <f t="shared" ref="AA15:AA17" si="58">+SUM(CG15:CI15)</f>
        <v>936.20988775000114</v>
      </c>
      <c r="AB15" s="109">
        <v>231.97723263999998</v>
      </c>
      <c r="AC15" s="109">
        <v>225.30664729000009</v>
      </c>
      <c r="AD15" s="109">
        <v>285.15541523999997</v>
      </c>
      <c r="AE15" s="109">
        <v>248.95259842999985</v>
      </c>
      <c r="AF15" s="109">
        <v>230.85462924000001</v>
      </c>
      <c r="AG15" s="109">
        <v>232.38097366000011</v>
      </c>
      <c r="AH15" s="109">
        <v>221.63776374000031</v>
      </c>
      <c r="AI15" s="109">
        <v>250.02456069999971</v>
      </c>
      <c r="AJ15" s="109">
        <v>234.45638832999975</v>
      </c>
      <c r="AK15" s="109">
        <v>252.84714382000084</v>
      </c>
      <c r="AL15" s="109">
        <v>240.44978242999878</v>
      </c>
      <c r="AM15" s="109">
        <v>276.64194294000117</v>
      </c>
      <c r="AN15" s="109">
        <v>244.15649097000002</v>
      </c>
      <c r="AO15" s="109">
        <v>232.37684350999999</v>
      </c>
      <c r="AP15" s="109">
        <v>250.99395822999986</v>
      </c>
      <c r="AQ15" s="109">
        <v>199.87018823000028</v>
      </c>
      <c r="AR15" s="109">
        <v>225.78686953999977</v>
      </c>
      <c r="AS15" s="109">
        <v>239.33578459000023</v>
      </c>
      <c r="AT15" s="109">
        <v>240.06309101999977</v>
      </c>
      <c r="AU15" s="109">
        <v>323.51961252000001</v>
      </c>
      <c r="AV15" s="109">
        <v>466.84937045999982</v>
      </c>
      <c r="AW15" s="109">
        <v>250.73514957999942</v>
      </c>
      <c r="AX15" s="109">
        <v>260.3265513700012</v>
      </c>
      <c r="AY15" s="109">
        <v>316.20667496999977</v>
      </c>
      <c r="AZ15" s="109">
        <v>311.82409691000004</v>
      </c>
      <c r="BA15" s="109">
        <v>257.55412382999992</v>
      </c>
      <c r="BB15" s="109">
        <v>256.1092680600002</v>
      </c>
      <c r="BC15" s="109">
        <v>209.91859468999974</v>
      </c>
      <c r="BD15" s="109">
        <v>250.04355075999979</v>
      </c>
      <c r="BE15" s="109">
        <v>347.67555247000064</v>
      </c>
      <c r="BF15" s="109">
        <v>302.01457935999929</v>
      </c>
      <c r="BG15" s="109">
        <v>327.50855569000055</v>
      </c>
      <c r="BH15" s="109">
        <v>300.40333433999967</v>
      </c>
      <c r="BI15" s="109">
        <v>333.7823941100005</v>
      </c>
      <c r="BJ15" s="109">
        <v>287.16245062999997</v>
      </c>
      <c r="BK15" s="109">
        <v>345.20645010000044</v>
      </c>
      <c r="BL15" s="109">
        <v>138.71854695000002</v>
      </c>
      <c r="BM15" s="109">
        <v>365.44334412999996</v>
      </c>
      <c r="BN15" s="109">
        <v>250.02496939999997</v>
      </c>
      <c r="BO15" s="109">
        <v>343.28946887000029</v>
      </c>
      <c r="BP15" s="109">
        <v>322.44068687999993</v>
      </c>
      <c r="BQ15" s="109">
        <v>330.35101302999965</v>
      </c>
      <c r="BR15" s="109">
        <v>368.51601808999976</v>
      </c>
      <c r="BS15" s="109">
        <v>103.35738539000067</v>
      </c>
      <c r="BT15" s="109">
        <v>106.08547546999989</v>
      </c>
      <c r="BU15" s="109">
        <v>327.41699078000011</v>
      </c>
      <c r="BV15" s="109">
        <v>121.34977026999968</v>
      </c>
      <c r="BW15" s="109">
        <v>823.77964231000033</v>
      </c>
      <c r="BX15" s="109">
        <v>69.560373370000008</v>
      </c>
      <c r="BY15" s="109">
        <v>41.777383870000008</v>
      </c>
      <c r="BZ15" s="109">
        <v>263.94530451000003</v>
      </c>
      <c r="CA15" s="109">
        <v>356.45129944999991</v>
      </c>
      <c r="CB15" s="109">
        <v>53.532040000000052</v>
      </c>
      <c r="CC15" s="109">
        <v>383.60888124000007</v>
      </c>
      <c r="CD15" s="109">
        <v>493.21668952000027</v>
      </c>
      <c r="CE15" s="109">
        <v>250.8515781499998</v>
      </c>
      <c r="CF15" s="109">
        <v>264.61033617999919</v>
      </c>
      <c r="CG15" s="109">
        <v>245.35571879000145</v>
      </c>
      <c r="CH15" s="109">
        <v>239.76857564999909</v>
      </c>
      <c r="CI15" s="117">
        <v>451.0855933100006</v>
      </c>
    </row>
    <row r="16" spans="1:95">
      <c r="A16" s="86">
        <v>124</v>
      </c>
      <c r="B16" s="116" t="s">
        <v>58</v>
      </c>
      <c r="C16" s="84">
        <f t="shared" si="34"/>
        <v>0</v>
      </c>
      <c r="D16" s="84">
        <f t="shared" si="35"/>
        <v>2.4107284962899982E-2</v>
      </c>
      <c r="E16" s="84">
        <f t="shared" si="36"/>
        <v>0</v>
      </c>
      <c r="F16" s="84">
        <f t="shared" si="37"/>
        <v>2.2449488650536163E-2</v>
      </c>
      <c r="G16" s="118">
        <f t="shared" si="38"/>
        <v>0.3889166667634919</v>
      </c>
      <c r="H16" s="84">
        <f t="shared" si="39"/>
        <v>0</v>
      </c>
      <c r="I16" s="84">
        <f t="shared" si="40"/>
        <v>0</v>
      </c>
      <c r="J16" s="84">
        <f t="shared" si="41"/>
        <v>0</v>
      </c>
      <c r="K16" s="84">
        <f t="shared" si="42"/>
        <v>0</v>
      </c>
      <c r="L16" s="84">
        <f t="shared" si="43"/>
        <v>0</v>
      </c>
      <c r="M16" s="84">
        <f t="shared" si="44"/>
        <v>2.4107284962899982E-2</v>
      </c>
      <c r="N16" s="84">
        <f t="shared" si="45"/>
        <v>0</v>
      </c>
      <c r="O16" s="84">
        <f t="shared" si="46"/>
        <v>0</v>
      </c>
      <c r="P16" s="84">
        <f t="shared" si="47"/>
        <v>0</v>
      </c>
      <c r="Q16" s="84">
        <f t="shared" si="48"/>
        <v>0</v>
      </c>
      <c r="R16" s="84">
        <f t="shared" si="49"/>
        <v>0</v>
      </c>
      <c r="S16" s="84">
        <f t="shared" si="50"/>
        <v>0</v>
      </c>
      <c r="T16" s="84">
        <f t="shared" si="51"/>
        <v>2.2449488650536163E-2</v>
      </c>
      <c r="U16" s="84">
        <f t="shared" si="52"/>
        <v>0</v>
      </c>
      <c r="V16" s="84">
        <f t="shared" si="53"/>
        <v>0</v>
      </c>
      <c r="W16" s="84">
        <f t="shared" si="54"/>
        <v>0</v>
      </c>
      <c r="X16" s="84">
        <f t="shared" si="55"/>
        <v>0</v>
      </c>
      <c r="Y16" s="84">
        <f t="shared" si="56"/>
        <v>0</v>
      </c>
      <c r="Z16" s="84">
        <f t="shared" si="57"/>
        <v>0</v>
      </c>
      <c r="AA16" s="118">
        <f t="shared" si="58"/>
        <v>0.3889166667634919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2.4107284962899982E-2</v>
      </c>
      <c r="AS16" s="84">
        <v>0</v>
      </c>
      <c r="AT16" s="84">
        <v>0</v>
      </c>
      <c r="AU16" s="84">
        <v>0</v>
      </c>
      <c r="AV16" s="84">
        <v>0</v>
      </c>
      <c r="AW16" s="84">
        <v>0</v>
      </c>
      <c r="AX16" s="84">
        <v>0</v>
      </c>
      <c r="AY16" s="84">
        <v>0</v>
      </c>
      <c r="AZ16" s="84">
        <v>0</v>
      </c>
      <c r="BA16" s="84">
        <v>0</v>
      </c>
      <c r="BB16" s="84">
        <v>0</v>
      </c>
      <c r="BC16" s="84">
        <v>0</v>
      </c>
      <c r="BD16" s="84">
        <v>0</v>
      </c>
      <c r="BE16" s="84">
        <v>0</v>
      </c>
      <c r="BF16" s="84">
        <v>0</v>
      </c>
      <c r="BG16" s="84">
        <v>0</v>
      </c>
      <c r="BH16" s="84">
        <v>0</v>
      </c>
      <c r="BI16" s="84">
        <v>0</v>
      </c>
      <c r="BJ16" s="84">
        <v>0</v>
      </c>
      <c r="BK16" s="84">
        <v>0</v>
      </c>
      <c r="BL16" s="84">
        <v>0</v>
      </c>
      <c r="BM16" s="84">
        <v>2.2449488650536163E-2</v>
      </c>
      <c r="BN16" s="84">
        <v>0</v>
      </c>
      <c r="BO16" s="84">
        <v>0</v>
      </c>
      <c r="BP16" s="84">
        <v>0</v>
      </c>
      <c r="BQ16" s="84">
        <v>0</v>
      </c>
      <c r="BR16" s="84">
        <v>0</v>
      </c>
      <c r="BS16" s="84">
        <v>0</v>
      </c>
      <c r="BT16" s="84">
        <v>0</v>
      </c>
      <c r="BU16" s="84">
        <v>0</v>
      </c>
      <c r="BV16" s="84">
        <v>0</v>
      </c>
      <c r="BW16" s="84">
        <v>0</v>
      </c>
      <c r="BX16" s="84">
        <v>0</v>
      </c>
      <c r="BY16" s="84">
        <v>0</v>
      </c>
      <c r="BZ16" s="84">
        <v>0</v>
      </c>
      <c r="CA16" s="84">
        <v>0</v>
      </c>
      <c r="CB16" s="84">
        <v>0</v>
      </c>
      <c r="CC16" s="84">
        <v>0</v>
      </c>
      <c r="CD16" s="84">
        <v>0</v>
      </c>
      <c r="CE16" s="84">
        <v>0</v>
      </c>
      <c r="CF16" s="84">
        <v>0</v>
      </c>
      <c r="CG16" s="84">
        <v>0</v>
      </c>
      <c r="CH16" s="84">
        <v>0</v>
      </c>
      <c r="CI16" s="118">
        <v>0.3889166667634919</v>
      </c>
    </row>
    <row r="17" spans="1:87">
      <c r="A17" s="86">
        <v>125</v>
      </c>
      <c r="B17" s="116" t="s">
        <v>117</v>
      </c>
      <c r="C17" s="84">
        <f t="shared" si="34"/>
        <v>814.86454806999905</v>
      </c>
      <c r="D17" s="84">
        <f t="shared" si="35"/>
        <v>1164.8032123550374</v>
      </c>
      <c r="E17" s="84">
        <f t="shared" si="36"/>
        <v>1287.5704340799984</v>
      </c>
      <c r="F17" s="84">
        <f t="shared" si="37"/>
        <v>1603.6606070213488</v>
      </c>
      <c r="G17" s="118">
        <f t="shared" si="38"/>
        <v>1751.4740032632346</v>
      </c>
      <c r="H17" s="84">
        <f t="shared" si="39"/>
        <v>234.18260354</v>
      </c>
      <c r="I17" s="84">
        <f t="shared" si="40"/>
        <v>269.08202735000009</v>
      </c>
      <c r="J17" s="84">
        <f t="shared" si="41"/>
        <v>190.72394375999986</v>
      </c>
      <c r="K17" s="84">
        <f t="shared" si="42"/>
        <v>120.87597341999908</v>
      </c>
      <c r="L17" s="84">
        <f t="shared" si="43"/>
        <v>269.55895356000019</v>
      </c>
      <c r="M17" s="84">
        <f t="shared" si="44"/>
        <v>317.60626396503687</v>
      </c>
      <c r="N17" s="84">
        <f t="shared" si="45"/>
        <v>276.96704381000018</v>
      </c>
      <c r="O17" s="84">
        <f t="shared" si="46"/>
        <v>300.6709510200003</v>
      </c>
      <c r="P17" s="84">
        <f t="shared" si="47"/>
        <v>288.70345048000001</v>
      </c>
      <c r="Q17" s="84">
        <f t="shared" si="48"/>
        <v>391.01982798000017</v>
      </c>
      <c r="R17" s="84">
        <f t="shared" si="49"/>
        <v>298.85588185000069</v>
      </c>
      <c r="S17" s="84">
        <f t="shared" si="50"/>
        <v>308.99127376999763</v>
      </c>
      <c r="T17" s="84">
        <f t="shared" si="51"/>
        <v>451.40664718134968</v>
      </c>
      <c r="U17" s="84">
        <f t="shared" si="52"/>
        <v>436.22873869999989</v>
      </c>
      <c r="V17" s="84">
        <f t="shared" si="53"/>
        <v>346.44972957000004</v>
      </c>
      <c r="W17" s="84">
        <f t="shared" si="54"/>
        <v>369.5754915699992</v>
      </c>
      <c r="X17" s="84">
        <f t="shared" si="55"/>
        <v>488.41283083999951</v>
      </c>
      <c r="Y17" s="84">
        <f t="shared" si="56"/>
        <v>468.21349079000055</v>
      </c>
      <c r="Z17" s="84">
        <f t="shared" si="57"/>
        <v>290.63449841999966</v>
      </c>
      <c r="AA17" s="118">
        <f t="shared" si="58"/>
        <v>504.2131832132348</v>
      </c>
      <c r="AB17" s="84">
        <v>92.82440646000012</v>
      </c>
      <c r="AC17" s="84">
        <v>59.818059219999718</v>
      </c>
      <c r="AD17" s="84">
        <v>81.540137860000158</v>
      </c>
      <c r="AE17" s="84">
        <v>60.760285470000369</v>
      </c>
      <c r="AF17" s="84">
        <v>91.517099600000037</v>
      </c>
      <c r="AG17" s="84">
        <v>116.80464227999965</v>
      </c>
      <c r="AH17" s="84">
        <v>90.388358429999144</v>
      </c>
      <c r="AI17" s="84">
        <v>65.56796398000057</v>
      </c>
      <c r="AJ17" s="84">
        <v>34.767621350000162</v>
      </c>
      <c r="AK17" s="84">
        <v>73.207079669998791</v>
      </c>
      <c r="AL17" s="84">
        <v>47.668893750000294</v>
      </c>
      <c r="AM17" s="84">
        <v>0</v>
      </c>
      <c r="AN17" s="84">
        <v>146.60298411999995</v>
      </c>
      <c r="AO17" s="84">
        <v>53.517877690000383</v>
      </c>
      <c r="AP17" s="84">
        <v>69.438091749999842</v>
      </c>
      <c r="AQ17" s="84">
        <v>84.226583369999872</v>
      </c>
      <c r="AR17" s="84">
        <v>126.95135151503749</v>
      </c>
      <c r="AS17" s="84">
        <v>106.4283290799995</v>
      </c>
      <c r="AT17" s="84">
        <v>125.83708861000034</v>
      </c>
      <c r="AU17" s="84">
        <v>78.740607950000168</v>
      </c>
      <c r="AV17" s="84">
        <v>72.389347249999673</v>
      </c>
      <c r="AW17" s="84">
        <v>87.064781770001204</v>
      </c>
      <c r="AX17" s="84">
        <v>83.427170599999243</v>
      </c>
      <c r="AY17" s="84">
        <v>130.1789986499999</v>
      </c>
      <c r="AZ17" s="84">
        <v>102.28416039000007</v>
      </c>
      <c r="BA17" s="84">
        <v>96.460593650000192</v>
      </c>
      <c r="BB17" s="84">
        <v>89.958696439999727</v>
      </c>
      <c r="BC17" s="84">
        <v>103.67706190000044</v>
      </c>
      <c r="BD17" s="84">
        <v>160.75748322999968</v>
      </c>
      <c r="BE17" s="84">
        <v>126.58528285000007</v>
      </c>
      <c r="BF17" s="84">
        <v>141.56780056999978</v>
      </c>
      <c r="BG17" s="84">
        <v>99.50270795999991</v>
      </c>
      <c r="BH17" s="84">
        <v>57.785373320000964</v>
      </c>
      <c r="BI17" s="84">
        <v>74.579107869999447</v>
      </c>
      <c r="BJ17" s="84">
        <v>103.32368909999934</v>
      </c>
      <c r="BK17" s="84">
        <v>131.0884767999988</v>
      </c>
      <c r="BL17" s="84">
        <v>155.92744209000006</v>
      </c>
      <c r="BM17" s="84">
        <v>134.65714548134974</v>
      </c>
      <c r="BN17" s="84">
        <v>160.82205960999988</v>
      </c>
      <c r="BO17" s="84">
        <v>128.04165113999935</v>
      </c>
      <c r="BP17" s="84">
        <v>171.50635930000007</v>
      </c>
      <c r="BQ17" s="84">
        <v>136.68072826000045</v>
      </c>
      <c r="BR17" s="84">
        <v>137.92887305000085</v>
      </c>
      <c r="BS17" s="84">
        <v>91.751802879998465</v>
      </c>
      <c r="BT17" s="84">
        <v>116.76905364000072</v>
      </c>
      <c r="BU17" s="84">
        <v>82.792849299999517</v>
      </c>
      <c r="BV17" s="84">
        <v>105.11138206000072</v>
      </c>
      <c r="BW17" s="84">
        <v>181.67126020999896</v>
      </c>
      <c r="BX17" s="84">
        <v>221.68193643999982</v>
      </c>
      <c r="BY17" s="84">
        <v>107.52063297999965</v>
      </c>
      <c r="BZ17" s="84">
        <v>159.21026142000008</v>
      </c>
      <c r="CA17" s="84">
        <v>108.15607434999986</v>
      </c>
      <c r="CB17" s="84">
        <v>198.06897097999968</v>
      </c>
      <c r="CC17" s="84">
        <v>161.988445460001</v>
      </c>
      <c r="CD17" s="84">
        <v>75.680367869999941</v>
      </c>
      <c r="CE17" s="84">
        <v>119.07228439999932</v>
      </c>
      <c r="CF17" s="84">
        <v>95.881846150000413</v>
      </c>
      <c r="CG17" s="84">
        <v>198.96914616999848</v>
      </c>
      <c r="CH17" s="84">
        <v>9.7047945800001294</v>
      </c>
      <c r="CI17" s="118">
        <v>295.53924246323618</v>
      </c>
    </row>
    <row r="18" spans="1:87">
      <c r="A18" s="78"/>
      <c r="G18" s="85"/>
      <c r="AA18" s="85"/>
      <c r="CI18" s="85"/>
    </row>
    <row r="19" spans="1:87" s="64" customFormat="1">
      <c r="A19" s="90">
        <v>2</v>
      </c>
      <c r="B19" s="91" t="s">
        <v>13</v>
      </c>
      <c r="C19" s="92">
        <f>C21+C32</f>
        <v>3967.3260210800004</v>
      </c>
      <c r="D19" s="92">
        <f t="shared" ref="D19:AU19" si="59">D21+D32</f>
        <v>4531.7885835000006</v>
      </c>
      <c r="E19" s="92">
        <f t="shared" si="59"/>
        <v>4716.3835777700006</v>
      </c>
      <c r="F19" s="92">
        <f t="shared" si="59"/>
        <v>5142.051292160002</v>
      </c>
      <c r="G19" s="93">
        <f t="shared" si="59"/>
        <v>5196.5565367199979</v>
      </c>
      <c r="H19" s="92">
        <f t="shared" si="59"/>
        <v>752.68951200000004</v>
      </c>
      <c r="I19" s="92">
        <f t="shared" si="59"/>
        <v>905.62969962999989</v>
      </c>
      <c r="J19" s="92">
        <f t="shared" si="59"/>
        <v>1000.4047964400006</v>
      </c>
      <c r="K19" s="92">
        <f t="shared" si="59"/>
        <v>1308.6020130099994</v>
      </c>
      <c r="L19" s="92">
        <f t="shared" si="59"/>
        <v>867.07896633999997</v>
      </c>
      <c r="M19" s="92">
        <f t="shared" si="59"/>
        <v>1077.7791902400004</v>
      </c>
      <c r="N19" s="92">
        <f t="shared" si="59"/>
        <v>1089.1108334099997</v>
      </c>
      <c r="O19" s="92">
        <f t="shared" si="59"/>
        <v>1497.81959351</v>
      </c>
      <c r="P19" s="92">
        <f t="shared" si="59"/>
        <v>945.16163502000006</v>
      </c>
      <c r="Q19" s="92">
        <f t="shared" si="59"/>
        <v>1126.1193355799996</v>
      </c>
      <c r="R19" s="92">
        <f t="shared" si="59"/>
        <v>1113.6513225500009</v>
      </c>
      <c r="S19" s="92">
        <f t="shared" si="59"/>
        <v>1531.4512846199996</v>
      </c>
      <c r="T19" s="92">
        <f t="shared" si="59"/>
        <v>942.53494106999983</v>
      </c>
      <c r="U19" s="92">
        <f t="shared" si="59"/>
        <v>1238.1053979700005</v>
      </c>
      <c r="V19" s="92">
        <f t="shared" si="59"/>
        <v>1238.4813980299998</v>
      </c>
      <c r="W19" s="92">
        <f t="shared" si="59"/>
        <v>1722.9295550900008</v>
      </c>
      <c r="X19" s="92">
        <f t="shared" si="59"/>
        <v>972.13286853</v>
      </c>
      <c r="Y19" s="92">
        <f t="shared" si="59"/>
        <v>1227.5847795199995</v>
      </c>
      <c r="Z19" s="92">
        <f t="shared" si="59"/>
        <v>1200.8733827600004</v>
      </c>
      <c r="AA19" s="93">
        <f t="shared" si="59"/>
        <v>1795.9655059099989</v>
      </c>
      <c r="AB19" s="92">
        <f t="shared" si="59"/>
        <v>182.44663862999997</v>
      </c>
      <c r="AC19" s="92">
        <f t="shared" si="59"/>
        <v>257.0654466499999</v>
      </c>
      <c r="AD19" s="92">
        <f t="shared" si="59"/>
        <v>313.1774267200002</v>
      </c>
      <c r="AE19" s="92">
        <f t="shared" si="59"/>
        <v>308.9004097699999</v>
      </c>
      <c r="AF19" s="92">
        <f t="shared" si="59"/>
        <v>299.76653938000015</v>
      </c>
      <c r="AG19" s="92">
        <f t="shared" si="59"/>
        <v>296.96275047999984</v>
      </c>
      <c r="AH19" s="92">
        <f t="shared" si="59"/>
        <v>337.19173885999948</v>
      </c>
      <c r="AI19" s="92">
        <f t="shared" si="59"/>
        <v>336.43831306000061</v>
      </c>
      <c r="AJ19" s="92">
        <f t="shared" si="59"/>
        <v>326.77474452000047</v>
      </c>
      <c r="AK19" s="92">
        <f t="shared" si="59"/>
        <v>397.82039102999954</v>
      </c>
      <c r="AL19" s="92">
        <f t="shared" si="59"/>
        <v>365.94542084999989</v>
      </c>
      <c r="AM19" s="92">
        <f t="shared" si="59"/>
        <v>544.83620112999995</v>
      </c>
      <c r="AN19" s="92">
        <f t="shared" si="59"/>
        <v>213.28838053000004</v>
      </c>
      <c r="AO19" s="92">
        <f t="shared" si="59"/>
        <v>276.9306737199999</v>
      </c>
      <c r="AP19" s="92">
        <f t="shared" si="59"/>
        <v>376.85991208999997</v>
      </c>
      <c r="AQ19" s="92">
        <f t="shared" si="59"/>
        <v>413.69771154999989</v>
      </c>
      <c r="AR19" s="92">
        <f t="shared" si="59"/>
        <v>324.25450501000034</v>
      </c>
      <c r="AS19" s="92">
        <f t="shared" si="59"/>
        <v>339.82697368000021</v>
      </c>
      <c r="AT19" s="92">
        <f t="shared" si="59"/>
        <v>352.86321525</v>
      </c>
      <c r="AU19" s="92">
        <f t="shared" si="59"/>
        <v>380.46986697999989</v>
      </c>
      <c r="AV19" s="92">
        <f t="shared" ref="AV19:CI19" si="60">AV21+AV32</f>
        <v>355.77775117999977</v>
      </c>
      <c r="AW19" s="92">
        <f t="shared" si="60"/>
        <v>377.99928613000009</v>
      </c>
      <c r="AX19" s="92">
        <f t="shared" si="60"/>
        <v>400.21663082999976</v>
      </c>
      <c r="AY19" s="92">
        <f t="shared" si="60"/>
        <v>719.60367655000016</v>
      </c>
      <c r="AZ19" s="92">
        <f t="shared" si="60"/>
        <v>238.00204596</v>
      </c>
      <c r="BA19" s="92">
        <f t="shared" si="60"/>
        <v>334.90934708999998</v>
      </c>
      <c r="BB19" s="92">
        <f t="shared" si="60"/>
        <v>372.25024196999993</v>
      </c>
      <c r="BC19" s="92">
        <f t="shared" si="60"/>
        <v>390.31087253000021</v>
      </c>
      <c r="BD19" s="92">
        <f t="shared" si="60"/>
        <v>324.77257724999964</v>
      </c>
      <c r="BE19" s="92">
        <f t="shared" si="60"/>
        <v>411.03588579999973</v>
      </c>
      <c r="BF19" s="92">
        <f t="shared" si="60"/>
        <v>404.41553947000034</v>
      </c>
      <c r="BG19" s="92">
        <f t="shared" si="60"/>
        <v>356.06753880999997</v>
      </c>
      <c r="BH19" s="92">
        <f t="shared" si="60"/>
        <v>353.16824427000063</v>
      </c>
      <c r="BI19" s="92">
        <f t="shared" si="60"/>
        <v>386.05692302999933</v>
      </c>
      <c r="BJ19" s="92">
        <f t="shared" si="60"/>
        <v>383.5849432100008</v>
      </c>
      <c r="BK19" s="92">
        <f t="shared" si="60"/>
        <v>761.80941837999944</v>
      </c>
      <c r="BL19" s="92">
        <f t="shared" si="60"/>
        <v>202.16173214999998</v>
      </c>
      <c r="BM19" s="92">
        <f t="shared" si="60"/>
        <v>329.41841617999995</v>
      </c>
      <c r="BN19" s="92">
        <f t="shared" si="60"/>
        <v>410.95479273999996</v>
      </c>
      <c r="BO19" s="92">
        <f t="shared" si="60"/>
        <v>388.03519959000033</v>
      </c>
      <c r="BP19" s="92">
        <f t="shared" si="60"/>
        <v>408.01948180999989</v>
      </c>
      <c r="BQ19" s="92">
        <f t="shared" si="60"/>
        <v>442.05071657000013</v>
      </c>
      <c r="BR19" s="92">
        <f t="shared" si="60"/>
        <v>403.82908489000022</v>
      </c>
      <c r="BS19" s="92">
        <f t="shared" si="60"/>
        <v>396.46501933999969</v>
      </c>
      <c r="BT19" s="92">
        <f t="shared" si="60"/>
        <v>438.18729380000002</v>
      </c>
      <c r="BU19" s="92">
        <f t="shared" si="60"/>
        <v>441.76579368000017</v>
      </c>
      <c r="BV19" s="92">
        <f t="shared" si="60"/>
        <v>402.13129636999963</v>
      </c>
      <c r="BW19" s="92">
        <f t="shared" si="60"/>
        <v>879.03246504000106</v>
      </c>
      <c r="BX19" s="92">
        <f t="shared" si="60"/>
        <v>232.49071921000004</v>
      </c>
      <c r="BY19" s="92">
        <f t="shared" si="60"/>
        <v>328.91014827999987</v>
      </c>
      <c r="BZ19" s="92">
        <f t="shared" si="60"/>
        <v>410.73200104000017</v>
      </c>
      <c r="CA19" s="92">
        <f t="shared" si="60"/>
        <v>390.75024581999992</v>
      </c>
      <c r="CB19" s="92">
        <f t="shared" si="60"/>
        <v>441.02665096999999</v>
      </c>
      <c r="CC19" s="92">
        <f t="shared" si="60"/>
        <v>395.80788272999968</v>
      </c>
      <c r="CD19" s="92">
        <f t="shared" si="60"/>
        <v>381.94497966000068</v>
      </c>
      <c r="CE19" s="92">
        <f t="shared" si="60"/>
        <v>416.46478521999927</v>
      </c>
      <c r="CF19" s="92">
        <f t="shared" si="60"/>
        <v>402.46361788000041</v>
      </c>
      <c r="CG19" s="92">
        <f t="shared" si="60"/>
        <v>524.34370043999968</v>
      </c>
      <c r="CH19" s="92">
        <f t="shared" si="60"/>
        <v>432.59311275999994</v>
      </c>
      <c r="CI19" s="93">
        <f t="shared" si="60"/>
        <v>839.02869270999929</v>
      </c>
    </row>
    <row r="20" spans="1:87">
      <c r="A20" s="78"/>
      <c r="G20" s="85"/>
      <c r="AA20" s="85"/>
      <c r="CI20" s="85"/>
    </row>
    <row r="21" spans="1:87">
      <c r="A21" s="89">
        <v>21</v>
      </c>
      <c r="B21" s="5" t="s">
        <v>185</v>
      </c>
      <c r="C21" s="82">
        <f t="shared" ref="C21:AA21" si="61">+C22+C23+C24+C27+C28+C29</f>
        <v>759.35904850999987</v>
      </c>
      <c r="D21" s="82">
        <f t="shared" si="61"/>
        <v>843.28423114999998</v>
      </c>
      <c r="E21" s="82">
        <f t="shared" si="61"/>
        <v>930.60861421999982</v>
      </c>
      <c r="F21" s="82">
        <f t="shared" si="61"/>
        <v>1025.2567735200005</v>
      </c>
      <c r="G21" s="83">
        <f t="shared" si="61"/>
        <v>1058.6688487699998</v>
      </c>
      <c r="H21" s="82">
        <f t="shared" si="61"/>
        <v>175.58707971000001</v>
      </c>
      <c r="I21" s="82">
        <f t="shared" si="61"/>
        <v>184.05855180000003</v>
      </c>
      <c r="J21" s="82">
        <f t="shared" si="61"/>
        <v>186.43032100999994</v>
      </c>
      <c r="K21" s="82">
        <f t="shared" si="61"/>
        <v>213.28309598999991</v>
      </c>
      <c r="L21" s="82">
        <f t="shared" si="61"/>
        <v>181.78481846</v>
      </c>
      <c r="M21" s="82">
        <f t="shared" si="61"/>
        <v>194.11749102000019</v>
      </c>
      <c r="N21" s="82">
        <f t="shared" si="61"/>
        <v>209.52852675999972</v>
      </c>
      <c r="O21" s="82">
        <f t="shared" si="61"/>
        <v>257.85339491000013</v>
      </c>
      <c r="P21" s="82">
        <f t="shared" si="61"/>
        <v>203.16989434000001</v>
      </c>
      <c r="Q21" s="82">
        <f t="shared" si="61"/>
        <v>219.30887614999983</v>
      </c>
      <c r="R21" s="82">
        <f t="shared" si="61"/>
        <v>228.44758983000014</v>
      </c>
      <c r="S21" s="82">
        <f t="shared" si="61"/>
        <v>279.68225389999975</v>
      </c>
      <c r="T21" s="82">
        <f t="shared" si="61"/>
        <v>223.10557464999994</v>
      </c>
      <c r="U21" s="82">
        <f t="shared" si="61"/>
        <v>245.3084487700001</v>
      </c>
      <c r="V21" s="82">
        <f t="shared" si="61"/>
        <v>257.15966214000002</v>
      </c>
      <c r="W21" s="82">
        <f t="shared" si="61"/>
        <v>299.68308796000036</v>
      </c>
      <c r="X21" s="82">
        <f t="shared" si="61"/>
        <v>236.79358632</v>
      </c>
      <c r="Y21" s="82">
        <f t="shared" si="61"/>
        <v>252.96212137000003</v>
      </c>
      <c r="Z21" s="82">
        <f t="shared" si="61"/>
        <v>261.27226940999992</v>
      </c>
      <c r="AA21" s="83">
        <f t="shared" si="61"/>
        <v>307.64087166999985</v>
      </c>
      <c r="AB21" s="82">
        <f t="shared" ref="AB21:AT21" si="62">+AB22+AB23+AB24+AB27+AB28+AB29</f>
        <v>49.505501649999992</v>
      </c>
      <c r="AC21" s="82">
        <f t="shared" si="62"/>
        <v>55.635846470000011</v>
      </c>
      <c r="AD21" s="82">
        <f t="shared" si="62"/>
        <v>70.44573158999998</v>
      </c>
      <c r="AE21" s="82">
        <f t="shared" si="62"/>
        <v>60.76529302000003</v>
      </c>
      <c r="AF21" s="82">
        <f t="shared" si="62"/>
        <v>63.048324709999861</v>
      </c>
      <c r="AG21" s="82">
        <f t="shared" si="62"/>
        <v>60.244934070000149</v>
      </c>
      <c r="AH21" s="82">
        <f t="shared" si="62"/>
        <v>62.112461759999853</v>
      </c>
      <c r="AI21" s="82">
        <f t="shared" si="62"/>
        <v>65.757998310000289</v>
      </c>
      <c r="AJ21" s="82">
        <f t="shared" si="62"/>
        <v>58.559860939999808</v>
      </c>
      <c r="AK21" s="82">
        <f t="shared" si="62"/>
        <v>66.536450430000016</v>
      </c>
      <c r="AL21" s="82">
        <f t="shared" si="62"/>
        <v>61.8995879799999</v>
      </c>
      <c r="AM21" s="82">
        <f t="shared" si="62"/>
        <v>84.847057579999984</v>
      </c>
      <c r="AN21" s="82">
        <f t="shared" si="62"/>
        <v>53.351442229999996</v>
      </c>
      <c r="AO21" s="82">
        <f t="shared" si="62"/>
        <v>60.263671269999989</v>
      </c>
      <c r="AP21" s="82">
        <f t="shared" si="62"/>
        <v>68.169704960000004</v>
      </c>
      <c r="AQ21" s="82">
        <f t="shared" si="62"/>
        <v>65.161962219999864</v>
      </c>
      <c r="AR21" s="82">
        <f t="shared" si="62"/>
        <v>64.537149010000249</v>
      </c>
      <c r="AS21" s="82">
        <f t="shared" si="62"/>
        <v>64.418379790000088</v>
      </c>
      <c r="AT21" s="82">
        <f t="shared" si="62"/>
        <v>69.28951661999993</v>
      </c>
      <c r="AU21" s="82">
        <f t="shared" ref="AU21:BZ21" si="63">+AU22+AU23+AU24+AU27+AU28+AU29</f>
        <v>71.834881949999641</v>
      </c>
      <c r="AV21" s="82">
        <f t="shared" si="63"/>
        <v>68.404128190000137</v>
      </c>
      <c r="AW21" s="82">
        <f t="shared" si="63"/>
        <v>65.490473920000071</v>
      </c>
      <c r="AX21" s="82">
        <f t="shared" si="63"/>
        <v>65.9640989399999</v>
      </c>
      <c r="AY21" s="82">
        <f t="shared" si="63"/>
        <v>126.39882205000013</v>
      </c>
      <c r="AZ21" s="82">
        <f t="shared" si="63"/>
        <v>57.830599280000023</v>
      </c>
      <c r="BA21" s="82">
        <f t="shared" si="63"/>
        <v>67.858608680000003</v>
      </c>
      <c r="BB21" s="82">
        <f t="shared" si="63"/>
        <v>77.48068637999998</v>
      </c>
      <c r="BC21" s="82">
        <f t="shared" si="63"/>
        <v>69.140250719999898</v>
      </c>
      <c r="BD21" s="82">
        <f t="shared" si="63"/>
        <v>66.212628309999971</v>
      </c>
      <c r="BE21" s="82">
        <f t="shared" si="63"/>
        <v>83.955997119999978</v>
      </c>
      <c r="BF21" s="82">
        <f t="shared" si="63"/>
        <v>77.415549680000126</v>
      </c>
      <c r="BG21" s="82">
        <f t="shared" si="63"/>
        <v>75.17515369000003</v>
      </c>
      <c r="BH21" s="82">
        <f t="shared" si="63"/>
        <v>75.85688645999997</v>
      </c>
      <c r="BI21" s="82">
        <f t="shared" si="63"/>
        <v>78.811467479999834</v>
      </c>
      <c r="BJ21" s="82">
        <f t="shared" si="63"/>
        <v>72.689016240000257</v>
      </c>
      <c r="BK21" s="82">
        <f t="shared" si="63"/>
        <v>128.18177017999969</v>
      </c>
      <c r="BL21" s="82">
        <f t="shared" si="63"/>
        <v>60.051832289999993</v>
      </c>
      <c r="BM21" s="82">
        <f t="shared" si="63"/>
        <v>75.720926349999999</v>
      </c>
      <c r="BN21" s="82">
        <f t="shared" si="63"/>
        <v>87.332816009999945</v>
      </c>
      <c r="BO21" s="82">
        <f t="shared" si="63"/>
        <v>79.799804090000023</v>
      </c>
      <c r="BP21" s="82">
        <f t="shared" si="63"/>
        <v>79.125464800000032</v>
      </c>
      <c r="BQ21" s="82">
        <f t="shared" si="63"/>
        <v>86.383179880000071</v>
      </c>
      <c r="BR21" s="82">
        <f t="shared" si="63"/>
        <v>88.183674819999865</v>
      </c>
      <c r="BS21" s="82">
        <f t="shared" si="63"/>
        <v>86.986677060000034</v>
      </c>
      <c r="BT21" s="82">
        <f t="shared" si="63"/>
        <v>81.98931026000011</v>
      </c>
      <c r="BU21" s="82">
        <f t="shared" si="63"/>
        <v>86.07905567000023</v>
      </c>
      <c r="BV21" s="82">
        <f t="shared" si="63"/>
        <v>81.318609399999787</v>
      </c>
      <c r="BW21" s="82">
        <f t="shared" si="63"/>
        <v>132.2854228900004</v>
      </c>
      <c r="BX21" s="82">
        <f t="shared" si="63"/>
        <v>62.62563062000001</v>
      </c>
      <c r="BY21" s="82">
        <f t="shared" si="63"/>
        <v>83.056853140000044</v>
      </c>
      <c r="BZ21" s="82">
        <f t="shared" si="63"/>
        <v>91.111102559999964</v>
      </c>
      <c r="CA21" s="82">
        <f t="shared" ref="CA21:CI21" si="64">+CA22+CA23+CA24+CA27+CA28+CA29</f>
        <v>81.423145850000012</v>
      </c>
      <c r="CB21" s="82">
        <f t="shared" si="64"/>
        <v>84.369303699999961</v>
      </c>
      <c r="CC21" s="82">
        <f t="shared" si="64"/>
        <v>87.169671820000033</v>
      </c>
      <c r="CD21" s="82">
        <f t="shared" si="64"/>
        <v>82.420376129999966</v>
      </c>
      <c r="CE21" s="82">
        <f t="shared" si="64"/>
        <v>91.599437699999939</v>
      </c>
      <c r="CF21" s="82">
        <f t="shared" si="64"/>
        <v>87.252455580000017</v>
      </c>
      <c r="CG21" s="82">
        <f t="shared" si="64"/>
        <v>87.620317010000022</v>
      </c>
      <c r="CH21" s="82">
        <f t="shared" si="64"/>
        <v>76.273213909999782</v>
      </c>
      <c r="CI21" s="83">
        <f t="shared" si="64"/>
        <v>143.74734075000003</v>
      </c>
    </row>
    <row r="22" spans="1:87">
      <c r="A22" s="86">
        <v>211</v>
      </c>
      <c r="B22" s="116" t="s">
        <v>29</v>
      </c>
      <c r="C22" s="84">
        <f t="shared" ref="C22" si="65">+SUM(AB22:AM22)</f>
        <v>489.09232456999985</v>
      </c>
      <c r="D22" s="84">
        <f t="shared" ref="D22" si="66">+SUM(AN22:AY22)</f>
        <v>533.27388521999978</v>
      </c>
      <c r="E22" s="84">
        <f t="shared" ref="E22:E23" si="67">+SUM(AZ22:BK22)</f>
        <v>611.07915392999985</v>
      </c>
      <c r="F22" s="84">
        <f t="shared" ref="F22:F23" si="68">+SUM(BL22:BW22)</f>
        <v>648.17492097000047</v>
      </c>
      <c r="G22" s="118">
        <f t="shared" ref="G22:G23" si="69">+SUM(BX22:CI22)</f>
        <v>670.53659653999978</v>
      </c>
      <c r="H22" s="84">
        <f t="shared" ref="H22:H23" si="70">+SUM(AB22:AD22)</f>
        <v>113.46802412000001</v>
      </c>
      <c r="I22" s="84">
        <f t="shared" ref="I22:I23" si="71">+SUM(AE22:AG22)</f>
        <v>117.92806350000002</v>
      </c>
      <c r="J22" s="84">
        <f t="shared" ref="J22:J23" si="72">+SUM(AH22:AJ22)</f>
        <v>122.75081185999997</v>
      </c>
      <c r="K22" s="84">
        <f t="shared" ref="K22:K23" si="73">+SUM(AK22:AM22)</f>
        <v>134.94542508999984</v>
      </c>
      <c r="L22" s="84">
        <f>+SUM(AN22:AP22)</f>
        <v>117.99718342000001</v>
      </c>
      <c r="M22" s="84">
        <f>+SUM(AQ22:AS22)</f>
        <v>122.68952472000016</v>
      </c>
      <c r="N22" s="84">
        <f>+SUM(AT22:AV22)</f>
        <v>132.18215074999972</v>
      </c>
      <c r="O22" s="84">
        <f>+SUM(AW22:AY22)</f>
        <v>160.40502632999988</v>
      </c>
      <c r="P22" s="84">
        <f>+SUM(AZ22:BB22)</f>
        <v>128.66401352</v>
      </c>
      <c r="Q22" s="84">
        <f>+SUM(BC22:BE22)</f>
        <v>146.61748674999987</v>
      </c>
      <c r="R22" s="84">
        <f>+SUM(BF22:BH22)</f>
        <v>152.88021071000009</v>
      </c>
      <c r="S22" s="84">
        <f>+SUM(BI22:BK22)</f>
        <v>182.9174429499999</v>
      </c>
      <c r="T22" s="84">
        <f>+SUM(BL22:BN22)</f>
        <v>145.80851733999995</v>
      </c>
      <c r="U22" s="84">
        <f>+SUM(BO22:BQ22)</f>
        <v>154.46248907000009</v>
      </c>
      <c r="V22" s="84">
        <f>+SUM(BR22:BT22)</f>
        <v>160.47955501000007</v>
      </c>
      <c r="W22" s="84">
        <f>+SUM(BU22:BW22)</f>
        <v>187.42435955000036</v>
      </c>
      <c r="X22" s="84">
        <f>+SUM(BX22:BZ22)</f>
        <v>149.6734749</v>
      </c>
      <c r="Y22" s="84">
        <f>+SUM(CA22:CC22)</f>
        <v>162.94459599999996</v>
      </c>
      <c r="Z22" s="84">
        <f>+SUM(CD22:CF22)</f>
        <v>161.43899640000001</v>
      </c>
      <c r="AA22" s="118">
        <f>+SUM(CG22:CI22)</f>
        <v>196.47952923999981</v>
      </c>
      <c r="AB22" s="109">
        <v>29.277187569999992</v>
      </c>
      <c r="AC22" s="109">
        <v>37.271992600000004</v>
      </c>
      <c r="AD22" s="109">
        <v>46.91884395000001</v>
      </c>
      <c r="AE22" s="109">
        <v>38.933821559999998</v>
      </c>
      <c r="AF22" s="109">
        <v>40.519833329999898</v>
      </c>
      <c r="AG22" s="109">
        <v>38.474408610000125</v>
      </c>
      <c r="AH22" s="109">
        <v>39.09614169999989</v>
      </c>
      <c r="AI22" s="109">
        <v>45.137689910000233</v>
      </c>
      <c r="AJ22" s="109">
        <v>38.516980249999847</v>
      </c>
      <c r="AK22" s="109">
        <v>41.315586120000034</v>
      </c>
      <c r="AL22" s="109">
        <v>40.439493400000003</v>
      </c>
      <c r="AM22" s="109">
        <v>53.190345569999806</v>
      </c>
      <c r="AN22" s="109">
        <v>31.429698720000001</v>
      </c>
      <c r="AO22" s="109">
        <v>39.554531179999998</v>
      </c>
      <c r="AP22" s="109">
        <v>47.012953520000011</v>
      </c>
      <c r="AQ22" s="109">
        <v>42.319806499999871</v>
      </c>
      <c r="AR22" s="109">
        <v>40.28652071000019</v>
      </c>
      <c r="AS22" s="109">
        <v>40.083197510000105</v>
      </c>
      <c r="AT22" s="109">
        <v>42.571757439999885</v>
      </c>
      <c r="AU22" s="109">
        <v>46.616807409999751</v>
      </c>
      <c r="AV22" s="109">
        <v>42.993585900000085</v>
      </c>
      <c r="AW22" s="109">
        <v>40.891731900000082</v>
      </c>
      <c r="AX22" s="109">
        <v>41.981266839999819</v>
      </c>
      <c r="AY22" s="109">
        <v>77.532027589999984</v>
      </c>
      <c r="AZ22" s="109">
        <v>34.07064216000002</v>
      </c>
      <c r="BA22" s="109">
        <v>46.96180176</v>
      </c>
      <c r="BB22" s="109">
        <v>47.631569599999978</v>
      </c>
      <c r="BC22" s="109">
        <v>42.780623559999924</v>
      </c>
      <c r="BD22" s="109">
        <v>44.851082449999979</v>
      </c>
      <c r="BE22" s="109">
        <v>58.985780739999967</v>
      </c>
      <c r="BF22" s="109">
        <v>52.009271560000059</v>
      </c>
      <c r="BG22" s="109">
        <v>51.366958860000125</v>
      </c>
      <c r="BH22" s="109">
        <v>49.503980289999902</v>
      </c>
      <c r="BI22" s="109">
        <v>50.058281079999915</v>
      </c>
      <c r="BJ22" s="109">
        <v>46.77690680000012</v>
      </c>
      <c r="BK22" s="109">
        <v>86.08225506999986</v>
      </c>
      <c r="BL22" s="109">
        <v>34.933196879999997</v>
      </c>
      <c r="BM22" s="109">
        <v>52.146643280000006</v>
      </c>
      <c r="BN22" s="109">
        <v>58.728677179999949</v>
      </c>
      <c r="BO22" s="109">
        <v>53.368713060000005</v>
      </c>
      <c r="BP22" s="109">
        <v>49.217251820000058</v>
      </c>
      <c r="BQ22" s="109">
        <v>51.876524190000026</v>
      </c>
      <c r="BR22" s="109">
        <v>55.997974929999884</v>
      </c>
      <c r="BS22" s="109">
        <v>54.192842190000022</v>
      </c>
      <c r="BT22" s="109">
        <v>50.288737890000164</v>
      </c>
      <c r="BU22" s="109">
        <v>51.695177200000046</v>
      </c>
      <c r="BV22" s="109">
        <v>51.445421659999738</v>
      </c>
      <c r="BW22" s="109">
        <v>84.283760690000577</v>
      </c>
      <c r="BX22" s="109">
        <v>34.625593300000006</v>
      </c>
      <c r="BY22" s="109">
        <v>57.417350270000043</v>
      </c>
      <c r="BZ22" s="109">
        <v>57.630531329999954</v>
      </c>
      <c r="CA22" s="109">
        <v>53.459525450000058</v>
      </c>
      <c r="CB22" s="109">
        <v>54.509423329999976</v>
      </c>
      <c r="CC22" s="109">
        <v>54.975647219999928</v>
      </c>
      <c r="CD22" s="109">
        <v>53.220066529999997</v>
      </c>
      <c r="CE22" s="109">
        <v>58.142383139999936</v>
      </c>
      <c r="CF22" s="109">
        <v>50.076546730000075</v>
      </c>
      <c r="CG22" s="109">
        <v>57.437349300000164</v>
      </c>
      <c r="CH22" s="109">
        <v>48.633826129999761</v>
      </c>
      <c r="CI22" s="117">
        <v>90.40835380999988</v>
      </c>
    </row>
    <row r="23" spans="1:87">
      <c r="A23" s="86">
        <v>212</v>
      </c>
      <c r="B23" s="116" t="s">
        <v>28</v>
      </c>
      <c r="C23" s="84">
        <f t="shared" ref="C23" si="74">+SUM(AB23:AM23)</f>
        <v>157.55880261000004</v>
      </c>
      <c r="D23" s="84">
        <f t="shared" ref="D23" si="75">+SUM(AN23:AY23)</f>
        <v>185.5018347500002</v>
      </c>
      <c r="E23" s="84">
        <f t="shared" si="67"/>
        <v>187.90916473999997</v>
      </c>
      <c r="F23" s="84">
        <f t="shared" si="68"/>
        <v>229.63780192000002</v>
      </c>
      <c r="G23" s="118">
        <f t="shared" si="69"/>
        <v>221.88268248000003</v>
      </c>
      <c r="H23" s="84">
        <f t="shared" si="70"/>
        <v>33.678835889999995</v>
      </c>
      <c r="I23" s="84">
        <f t="shared" si="71"/>
        <v>37.452117290000025</v>
      </c>
      <c r="J23" s="84">
        <f t="shared" si="72"/>
        <v>38.59513284999997</v>
      </c>
      <c r="K23" s="84">
        <f t="shared" si="73"/>
        <v>47.832716580000053</v>
      </c>
      <c r="L23" s="84">
        <f>+SUM(AN23:AP23)</f>
        <v>32.855842059999986</v>
      </c>
      <c r="M23" s="84">
        <f>+SUM(AQ23:AS23)</f>
        <v>41.494653990000032</v>
      </c>
      <c r="N23" s="84">
        <f>+SUM(AT23:AV23)</f>
        <v>43.544129579999975</v>
      </c>
      <c r="O23" s="84">
        <f>+SUM(AW23:AY23)</f>
        <v>67.607209120000206</v>
      </c>
      <c r="P23" s="84">
        <f>+SUM(AZ23:BB23)</f>
        <v>42.424819330000005</v>
      </c>
      <c r="Q23" s="84">
        <f>+SUM(BC23:BE23)</f>
        <v>40.807292989999993</v>
      </c>
      <c r="R23" s="84">
        <f>+SUM(BF23:BH23)</f>
        <v>43.013279730000022</v>
      </c>
      <c r="S23" s="84">
        <f>+SUM(BI23:BK23)</f>
        <v>61.663772689999945</v>
      </c>
      <c r="T23" s="84">
        <f>+SUM(BL23:BN23)</f>
        <v>41.958060920000008</v>
      </c>
      <c r="U23" s="84">
        <f>+SUM(BO23:BQ23)</f>
        <v>50.891378230000029</v>
      </c>
      <c r="V23" s="84">
        <f>+SUM(BR23:BT23)</f>
        <v>62.583417639999951</v>
      </c>
      <c r="W23" s="84">
        <f>+SUM(BU23:BW23)</f>
        <v>74.204945130000027</v>
      </c>
      <c r="X23" s="84">
        <f>+SUM(BX23:BZ23)</f>
        <v>48.439081050000013</v>
      </c>
      <c r="Y23" s="84">
        <f>+SUM(CA23:CC23)</f>
        <v>51.740171150000066</v>
      </c>
      <c r="Z23" s="84">
        <f>+SUM(CD23:CF23)</f>
        <v>56.03191916999991</v>
      </c>
      <c r="AA23" s="118">
        <f>+SUM(CG23:CI23)</f>
        <v>65.67151111000004</v>
      </c>
      <c r="AB23" s="109">
        <v>9.3384219600000034</v>
      </c>
      <c r="AC23" s="109">
        <v>11.32260889</v>
      </c>
      <c r="AD23" s="109">
        <v>13.017805039999992</v>
      </c>
      <c r="AE23" s="109">
        <v>11.00599655000002</v>
      </c>
      <c r="AF23" s="109">
        <v>14.067888219999972</v>
      </c>
      <c r="AG23" s="109">
        <v>12.378232520000033</v>
      </c>
      <c r="AH23" s="109">
        <v>14.767269759999976</v>
      </c>
      <c r="AI23" s="109">
        <v>12.018440450000014</v>
      </c>
      <c r="AJ23" s="109">
        <v>11.80942263999998</v>
      </c>
      <c r="AK23" s="109">
        <v>14.873633639999994</v>
      </c>
      <c r="AL23" s="109">
        <v>13.263021669999887</v>
      </c>
      <c r="AM23" s="109">
        <v>19.696061270000172</v>
      </c>
      <c r="AN23" s="109">
        <v>10.650624920000004</v>
      </c>
      <c r="AO23" s="109">
        <v>11.38483435999999</v>
      </c>
      <c r="AP23" s="109">
        <v>10.820382779999992</v>
      </c>
      <c r="AQ23" s="109">
        <v>13.711904089999997</v>
      </c>
      <c r="AR23" s="109">
        <v>13.327510770000046</v>
      </c>
      <c r="AS23" s="109">
        <v>14.455239129999988</v>
      </c>
      <c r="AT23" s="109">
        <v>15.128641050000027</v>
      </c>
      <c r="AU23" s="109">
        <v>14.528858359999901</v>
      </c>
      <c r="AV23" s="109">
        <v>13.886630170000046</v>
      </c>
      <c r="AW23" s="109">
        <v>14.89625433999997</v>
      </c>
      <c r="AX23" s="109">
        <v>15.242510430000095</v>
      </c>
      <c r="AY23" s="109">
        <v>37.468444350000141</v>
      </c>
      <c r="AZ23" s="109">
        <v>9.7549667700000029</v>
      </c>
      <c r="BA23" s="109">
        <v>12.205917700000001</v>
      </c>
      <c r="BB23" s="109">
        <v>20.463934860000002</v>
      </c>
      <c r="BC23" s="109">
        <v>16.559862609999989</v>
      </c>
      <c r="BD23" s="109">
        <v>12.196746089999998</v>
      </c>
      <c r="BE23" s="109">
        <v>12.050684290000007</v>
      </c>
      <c r="BF23" s="109">
        <v>13.680888770000053</v>
      </c>
      <c r="BG23" s="109">
        <v>14.122396639999934</v>
      </c>
      <c r="BH23" s="109">
        <v>15.209994320000035</v>
      </c>
      <c r="BI23" s="109">
        <v>16.454423099999929</v>
      </c>
      <c r="BJ23" s="109">
        <v>16.71961257000018</v>
      </c>
      <c r="BK23" s="109">
        <v>28.489737019999836</v>
      </c>
      <c r="BL23" s="109">
        <v>11.437235430000001</v>
      </c>
      <c r="BM23" s="109">
        <v>13.199216390000004</v>
      </c>
      <c r="BN23" s="109">
        <v>17.321609100000003</v>
      </c>
      <c r="BO23" s="109">
        <v>15.506608969999995</v>
      </c>
      <c r="BP23" s="109">
        <v>17.117613789999972</v>
      </c>
      <c r="BQ23" s="109">
        <v>18.267155470000063</v>
      </c>
      <c r="BR23" s="109">
        <v>19.411449089999962</v>
      </c>
      <c r="BS23" s="109">
        <v>22.815340190000043</v>
      </c>
      <c r="BT23" s="109">
        <v>20.356628359999945</v>
      </c>
      <c r="BU23" s="109">
        <v>21.306307690000182</v>
      </c>
      <c r="BV23" s="109">
        <v>20.793212880000027</v>
      </c>
      <c r="BW23" s="109">
        <v>32.105424559999818</v>
      </c>
      <c r="BX23" s="109">
        <v>12.933146540000001</v>
      </c>
      <c r="BY23" s="109">
        <v>13.602098140000008</v>
      </c>
      <c r="BZ23" s="109">
        <v>21.903836370000004</v>
      </c>
      <c r="CA23" s="109">
        <v>15.611389169999953</v>
      </c>
      <c r="CB23" s="109">
        <v>18.89376867</v>
      </c>
      <c r="CC23" s="109">
        <v>17.235013310000113</v>
      </c>
      <c r="CD23" s="109">
        <v>15.666162859999957</v>
      </c>
      <c r="CE23" s="109">
        <v>17.081243869999994</v>
      </c>
      <c r="CF23" s="109">
        <v>23.284512439999958</v>
      </c>
      <c r="CG23" s="109">
        <v>16.942591739999841</v>
      </c>
      <c r="CH23" s="109">
        <v>17.035700510000055</v>
      </c>
      <c r="CI23" s="117">
        <v>31.693218860000144</v>
      </c>
    </row>
    <row r="24" spans="1:87">
      <c r="A24" s="86">
        <v>213</v>
      </c>
      <c r="B24" s="116" t="s">
        <v>30</v>
      </c>
      <c r="C24" s="109">
        <f>SUM(C25:C26)</f>
        <v>63.795931400000008</v>
      </c>
      <c r="D24" s="109">
        <f t="shared" ref="D24:AA24" si="76">SUM(D25:D26)</f>
        <v>70.79196475000002</v>
      </c>
      <c r="E24" s="109">
        <f t="shared" si="76"/>
        <v>75.097230809999985</v>
      </c>
      <c r="F24" s="109">
        <f t="shared" si="76"/>
        <v>89.564165770000017</v>
      </c>
      <c r="G24" s="117">
        <f t="shared" si="76"/>
        <v>101.89414327</v>
      </c>
      <c r="H24" s="109">
        <f t="shared" si="76"/>
        <v>17.075706189999998</v>
      </c>
      <c r="I24" s="109">
        <f t="shared" si="76"/>
        <v>15.860471529999998</v>
      </c>
      <c r="J24" s="109">
        <f t="shared" si="76"/>
        <v>13.985359030000005</v>
      </c>
      <c r="K24" s="109">
        <f t="shared" si="76"/>
        <v>16.874394650000006</v>
      </c>
      <c r="L24" s="109">
        <f t="shared" si="76"/>
        <v>21.407549269999997</v>
      </c>
      <c r="M24" s="109">
        <f t="shared" si="76"/>
        <v>16.997307370000001</v>
      </c>
      <c r="N24" s="109">
        <f t="shared" si="76"/>
        <v>16.124273550000012</v>
      </c>
      <c r="O24" s="109">
        <f t="shared" si="76"/>
        <v>16.262834560000009</v>
      </c>
      <c r="P24" s="109">
        <f t="shared" si="76"/>
        <v>22.347451750000005</v>
      </c>
      <c r="Q24" s="109">
        <f t="shared" si="76"/>
        <v>17.051409259999989</v>
      </c>
      <c r="R24" s="109">
        <f t="shared" si="76"/>
        <v>17.181394680000025</v>
      </c>
      <c r="S24" s="109">
        <f t="shared" si="76"/>
        <v>18.516975119999969</v>
      </c>
      <c r="T24" s="109">
        <f t="shared" si="76"/>
        <v>24.612963799999999</v>
      </c>
      <c r="U24" s="109">
        <f t="shared" si="76"/>
        <v>20.262120029999981</v>
      </c>
      <c r="V24" s="109">
        <f t="shared" si="76"/>
        <v>20.823390230000001</v>
      </c>
      <c r="W24" s="109">
        <f t="shared" si="76"/>
        <v>23.865691710000036</v>
      </c>
      <c r="X24" s="109">
        <f t="shared" si="76"/>
        <v>26.893570660000005</v>
      </c>
      <c r="Y24" s="109">
        <f t="shared" si="76"/>
        <v>20.826342619999988</v>
      </c>
      <c r="Z24" s="109">
        <f t="shared" si="76"/>
        <v>24.655426400000017</v>
      </c>
      <c r="AA24" s="117">
        <f t="shared" si="76"/>
        <v>29.518803589999976</v>
      </c>
      <c r="AB24" s="109">
        <f>SUM(AB25:AB26)</f>
        <v>7.3316499599999982</v>
      </c>
      <c r="AC24" s="109">
        <f t="shared" ref="AC24:AG24" si="77">SUM(AC25:AC26)</f>
        <v>4.3668238500000083</v>
      </c>
      <c r="AD24" s="109">
        <f t="shared" si="77"/>
        <v>5.3772323799999917</v>
      </c>
      <c r="AE24" s="109">
        <f t="shared" si="77"/>
        <v>6.4852370600000064</v>
      </c>
      <c r="AF24" s="109">
        <f t="shared" si="77"/>
        <v>4.2385117100000009</v>
      </c>
      <c r="AG24" s="109">
        <f t="shared" si="77"/>
        <v>5.1367227599999907</v>
      </c>
      <c r="AH24" s="109">
        <f t="shared" ref="AH24" si="78">SUM(AH25:AH26)</f>
        <v>4.5706940599999939</v>
      </c>
      <c r="AI24" s="109">
        <f t="shared" ref="AI24" si="79">SUM(AI25:AI26)</f>
        <v>4.7161536500000238</v>
      </c>
      <c r="AJ24" s="109">
        <f t="shared" ref="AJ24" si="80">SUM(AJ25:AJ26)</f>
        <v>4.6985113199999873</v>
      </c>
      <c r="AK24" s="109">
        <f t="shared" ref="AK24:AL24" si="81">SUM(AK25:AK26)</f>
        <v>4.929907859999993</v>
      </c>
      <c r="AL24" s="109">
        <f t="shared" si="81"/>
        <v>4.1484430499999974</v>
      </c>
      <c r="AM24" s="109">
        <f t="shared" ref="AM24" si="82">SUM(AM25:AM26)</f>
        <v>7.796043740000016</v>
      </c>
      <c r="AN24" s="109">
        <f t="shared" ref="AN24" si="83">SUM(AN25:AN26)</f>
        <v>8.8604717599999994</v>
      </c>
      <c r="AO24" s="109">
        <f t="shared" ref="AO24" si="84">SUM(AO25:AO26)</f>
        <v>6.4470217300000012</v>
      </c>
      <c r="AP24" s="109">
        <f t="shared" ref="AP24:AQ24" si="85">SUM(AP25:AP26)</f>
        <v>6.1000557799999964</v>
      </c>
      <c r="AQ24" s="109">
        <f t="shared" si="85"/>
        <v>6.051443759999998</v>
      </c>
      <c r="AR24" s="109">
        <f t="shared" ref="AR24" si="86">SUM(AR25:AR26)</f>
        <v>5.1740884400000056</v>
      </c>
      <c r="AS24" s="109">
        <f t="shared" ref="AS24" si="87">SUM(AS25:AS26)</f>
        <v>5.771775169999998</v>
      </c>
      <c r="AT24" s="109">
        <f t="shared" ref="AT24" si="88">SUM(AT25:AT26)</f>
        <v>5.7305117600000059</v>
      </c>
      <c r="AU24" s="109">
        <f t="shared" ref="AU24:AV24" si="89">SUM(AU25:AU26)</f>
        <v>5.8743894500000025</v>
      </c>
      <c r="AV24" s="109">
        <f t="shared" si="89"/>
        <v>4.5193723400000039</v>
      </c>
      <c r="AW24" s="109">
        <f t="shared" ref="AW24" si="90">SUM(AW25:AW26)</f>
        <v>5.5678427900000145</v>
      </c>
      <c r="AX24" s="109">
        <f t="shared" ref="AX24" si="91">SUM(AX25:AX26)</f>
        <v>4.3039733599999792</v>
      </c>
      <c r="AY24" s="109">
        <f t="shared" ref="AY24" si="92">SUM(AY25:AY26)</f>
        <v>6.3910184100000151</v>
      </c>
      <c r="AZ24" s="109">
        <f t="shared" ref="AZ24:BA24" si="93">SUM(AZ25:AZ26)</f>
        <v>10.88649165</v>
      </c>
      <c r="BA24" s="109">
        <f t="shared" si="93"/>
        <v>5.496994609999998</v>
      </c>
      <c r="BB24" s="109">
        <f t="shared" ref="BB24" si="94">SUM(BB25:BB26)</f>
        <v>5.9639654900000032</v>
      </c>
      <c r="BC24" s="109">
        <f t="shared" ref="BC24" si="95">SUM(BC25:BC26)</f>
        <v>5.924484649999993</v>
      </c>
      <c r="BD24" s="109">
        <f t="shared" ref="BD24" si="96">SUM(BD25:BD26)</f>
        <v>5.4278947299999984</v>
      </c>
      <c r="BE24" s="109">
        <f t="shared" ref="BE24:BF24" si="97">SUM(BE25:BE26)</f>
        <v>5.6990298799999977</v>
      </c>
      <c r="BF24" s="109">
        <f t="shared" si="97"/>
        <v>6.4248444100000128</v>
      </c>
      <c r="BG24" s="109">
        <f t="shared" ref="BG24" si="98">SUM(BG25:BG26)</f>
        <v>4.6899197799999897</v>
      </c>
      <c r="BH24" s="109">
        <f t="shared" ref="BH24" si="99">SUM(BH25:BH26)</f>
        <v>6.0666304900000227</v>
      </c>
      <c r="BI24" s="109">
        <f t="shared" ref="BI24" si="100">SUM(BI25:BI26)</f>
        <v>6.3979953199999855</v>
      </c>
      <c r="BJ24" s="109">
        <f t="shared" ref="BJ24:BK24" si="101">SUM(BJ25:BJ26)</f>
        <v>4.6722342199999858</v>
      </c>
      <c r="BK24" s="109">
        <f t="shared" si="101"/>
        <v>7.4467455799999982</v>
      </c>
      <c r="BL24" s="109">
        <f t="shared" ref="BL24" si="102">SUM(BL25:BL26)</f>
        <v>12.18268239</v>
      </c>
      <c r="BM24" s="109">
        <f t="shared" ref="BM24" si="103">SUM(BM25:BM26)</f>
        <v>5.5882578900000013</v>
      </c>
      <c r="BN24" s="109">
        <f t="shared" ref="BN24" si="104">SUM(BN25:BN26)</f>
        <v>6.8420235199999979</v>
      </c>
      <c r="BO24" s="109">
        <f t="shared" ref="BO24:BP24" si="105">SUM(BO25:BO26)</f>
        <v>5.8016562200000052</v>
      </c>
      <c r="BP24" s="109">
        <f t="shared" si="105"/>
        <v>6.278588569999993</v>
      </c>
      <c r="BQ24" s="109">
        <f t="shared" ref="BQ24" si="106">SUM(BQ25:BQ26)</f>
        <v>8.1818752399999823</v>
      </c>
      <c r="BR24" s="109">
        <f t="shared" ref="BR24" si="107">SUM(BR25:BR26)</f>
        <v>6.4917465600000099</v>
      </c>
      <c r="BS24" s="109">
        <f t="shared" ref="BS24" si="108">SUM(BS25:BS26)</f>
        <v>6.6758793699999899</v>
      </c>
      <c r="BT24" s="109">
        <f t="shared" ref="BT24:BU24" si="109">SUM(BT25:BT26)</f>
        <v>7.6557643000000013</v>
      </c>
      <c r="BU24" s="109">
        <f t="shared" si="109"/>
        <v>6.2674421999999907</v>
      </c>
      <c r="BV24" s="109">
        <f t="shared" ref="BV24" si="110">SUM(BV25:BV26)</f>
        <v>6.8803309600000233</v>
      </c>
      <c r="BW24" s="109">
        <f t="shared" ref="BW24" si="111">SUM(BW25:BW26)</f>
        <v>10.717918550000022</v>
      </c>
      <c r="BX24" s="109">
        <f t="shared" ref="BX24" si="112">SUM(BX25:BX26)</f>
        <v>12.000635649999998</v>
      </c>
      <c r="BY24" s="109">
        <f t="shared" ref="BY24:BZ24" si="113">SUM(BY25:BY26)</f>
        <v>7.5480581400000002</v>
      </c>
      <c r="BZ24" s="109">
        <f t="shared" si="113"/>
        <v>7.3448768700000073</v>
      </c>
      <c r="CA24" s="109">
        <f t="shared" ref="CA24" si="114">SUM(CA25:CA26)</f>
        <v>6.0383316199999975</v>
      </c>
      <c r="CB24" s="109">
        <f t="shared" ref="CB24" si="115">SUM(CB25:CB26)</f>
        <v>6.7764441799999915</v>
      </c>
      <c r="CC24" s="109">
        <f t="shared" ref="CC24" si="116">SUM(CC25:CC26)</f>
        <v>8.0115668199999988</v>
      </c>
      <c r="CD24" s="109">
        <f t="shared" ref="CD24:CE24" si="117">SUM(CD25:CD26)</f>
        <v>6.651198050000005</v>
      </c>
      <c r="CE24" s="109">
        <f t="shared" si="117"/>
        <v>8.7593515000000011</v>
      </c>
      <c r="CF24" s="109">
        <f t="shared" ref="CF24" si="118">SUM(CF25:CF26)</f>
        <v>9.2448768500000114</v>
      </c>
      <c r="CG24" s="109">
        <f t="shared" ref="CG24" si="119">SUM(CG25:CG26)</f>
        <v>10.517027270000014</v>
      </c>
      <c r="CH24" s="109">
        <f t="shared" ref="CH24" si="120">SUM(CH25:CH26)</f>
        <v>7.2504339399999793</v>
      </c>
      <c r="CI24" s="117">
        <f t="shared" ref="CI24" si="121">SUM(CI25:CI26)</f>
        <v>11.751342379999983</v>
      </c>
    </row>
    <row r="25" spans="1:87">
      <c r="A25" s="86">
        <v>2131</v>
      </c>
      <c r="B25" s="94" t="s">
        <v>15</v>
      </c>
      <c r="C25" s="84">
        <f t="shared" ref="C25:C27" si="122">+SUM(AB25:AM25)</f>
        <v>11.750742800000005</v>
      </c>
      <c r="D25" s="84">
        <f t="shared" ref="D25:D27" si="123">+SUM(AN25:AY25)</f>
        <v>17.807997010000022</v>
      </c>
      <c r="E25" s="84">
        <f t="shared" ref="E25:E27" si="124">+SUM(AZ25:BK25)</f>
        <v>22.118968466899982</v>
      </c>
      <c r="F25" s="84">
        <f t="shared" ref="F25:F27" si="125">+SUM(BL25:BW25)</f>
        <v>29.147699293100011</v>
      </c>
      <c r="G25" s="118">
        <f t="shared" ref="G25:G27" si="126">+SUM(BX25:CI25)</f>
        <v>38.183959749999985</v>
      </c>
      <c r="H25" s="84">
        <f t="shared" ref="H25:H28" si="127">+SUM(AB25:AD25)</f>
        <v>4.279030269999998</v>
      </c>
      <c r="I25" s="84">
        <f t="shared" ref="I25:I28" si="128">+SUM(AE25:AG25)</f>
        <v>2.9584635699999984</v>
      </c>
      <c r="J25" s="84">
        <f t="shared" ref="J25:J28" si="129">+SUM(AH25:AJ25)</f>
        <v>1.0395374000000039</v>
      </c>
      <c r="K25" s="84">
        <f t="shared" ref="K25:K28" si="130">+SUM(AK25:AM25)</f>
        <v>3.4737115600000061</v>
      </c>
      <c r="L25" s="84">
        <f>+SUM(AN25:AP25)</f>
        <v>8.2252010599999963</v>
      </c>
      <c r="M25" s="84">
        <f>+SUM(AQ25:AS25)</f>
        <v>3.4982166900000013</v>
      </c>
      <c r="N25" s="84">
        <f>+SUM(AT25:AV25)</f>
        <v>2.9013762800000116</v>
      </c>
      <c r="O25" s="84">
        <f>+SUM(AW25:AY25)</f>
        <v>3.1832029800000088</v>
      </c>
      <c r="P25" s="84">
        <f>+SUM(AZ25:BB25)</f>
        <v>9.0171696700000012</v>
      </c>
      <c r="Q25" s="84">
        <f>+SUM(BC25:BE25)</f>
        <v>3.9351041999999881</v>
      </c>
      <c r="R25" s="84">
        <f>+SUM(BF25:BH25)</f>
        <v>4.2083924800000245</v>
      </c>
      <c r="S25" s="84">
        <f>+SUM(BI25:BK25)</f>
        <v>4.9583021168999695</v>
      </c>
      <c r="T25" s="84">
        <f>+SUM(BL25:BN25)</f>
        <v>9.8251400630999974</v>
      </c>
      <c r="U25" s="84">
        <f>+SUM(BO25:BQ25)</f>
        <v>5.2322689299999796</v>
      </c>
      <c r="V25" s="84">
        <f>+SUM(BR25:BT25)</f>
        <v>5.7699305700000005</v>
      </c>
      <c r="W25" s="84">
        <f>+SUM(BU25:BW25)</f>
        <v>8.3203597300000354</v>
      </c>
      <c r="X25" s="84">
        <f>+SUM(BX25:BZ25)</f>
        <v>10.925975410000007</v>
      </c>
      <c r="Y25" s="84">
        <f>+SUM(CA25:CC25)</f>
        <v>8.2220479199999872</v>
      </c>
      <c r="Z25" s="84">
        <f>+SUM(CD25:CF25)</f>
        <v>7.7977767200000185</v>
      </c>
      <c r="AA25" s="118">
        <f>+SUM(CG25:CI25)</f>
        <v>11.238159699999976</v>
      </c>
      <c r="AB25" s="79">
        <v>2.7627608899999982</v>
      </c>
      <c r="AC25" s="79">
        <v>0.21229664000000792</v>
      </c>
      <c r="AD25" s="79">
        <v>1.3039727399999919</v>
      </c>
      <c r="AE25" s="79">
        <v>2.1120893100000062</v>
      </c>
      <c r="AF25" s="79">
        <v>-0.13135003999999917</v>
      </c>
      <c r="AG25" s="79">
        <v>0.97772429999999133</v>
      </c>
      <c r="AH25" s="79">
        <v>0.26468585979999304</v>
      </c>
      <c r="AI25" s="79">
        <v>0.29719372010002409</v>
      </c>
      <c r="AJ25" s="79">
        <v>0.47765782009998681</v>
      </c>
      <c r="AK25" s="79">
        <v>0.36774018999999214</v>
      </c>
      <c r="AL25" s="79">
        <v>-0.18247302000000154</v>
      </c>
      <c r="AM25" s="79">
        <v>3.2884443900000155</v>
      </c>
      <c r="AN25" s="79">
        <v>4.0647368399999992</v>
      </c>
      <c r="AO25" s="79">
        <v>2.1563691700000014</v>
      </c>
      <c r="AP25" s="79">
        <v>2.0040950499999965</v>
      </c>
      <c r="AQ25" s="79">
        <v>1.1478252299999978</v>
      </c>
      <c r="AR25" s="79">
        <v>0.84819774720000574</v>
      </c>
      <c r="AS25" s="79">
        <v>1.5021937127999978</v>
      </c>
      <c r="AT25" s="79">
        <v>1.1892316500000062</v>
      </c>
      <c r="AU25" s="79">
        <v>1.5393072700000019</v>
      </c>
      <c r="AV25" s="79">
        <v>0.17283736000000349</v>
      </c>
      <c r="AW25" s="79">
        <v>1.117432170000014</v>
      </c>
      <c r="AX25" s="79">
        <v>-6.6650290000021428E-2</v>
      </c>
      <c r="AY25" s="79">
        <v>2.1324211000000162</v>
      </c>
      <c r="AZ25" s="79">
        <v>6.1761162599999997</v>
      </c>
      <c r="BA25" s="79">
        <v>1.1424067099999977</v>
      </c>
      <c r="BB25" s="79">
        <v>1.698646700000003</v>
      </c>
      <c r="BC25" s="79">
        <v>1.526928409999992</v>
      </c>
      <c r="BD25" s="79">
        <v>1.0178931899999988</v>
      </c>
      <c r="BE25" s="79">
        <v>1.3902825999999973</v>
      </c>
      <c r="BF25" s="79">
        <v>2.0381212600000129</v>
      </c>
      <c r="BG25" s="79">
        <v>0.45054257999998892</v>
      </c>
      <c r="BH25" s="79">
        <v>1.7197286400000227</v>
      </c>
      <c r="BI25" s="79">
        <v>2.0396630299999856</v>
      </c>
      <c r="BJ25" s="79">
        <v>0.44445734999998621</v>
      </c>
      <c r="BK25" s="79">
        <v>2.4741817368999977</v>
      </c>
      <c r="BL25" s="79">
        <v>7.2336680031</v>
      </c>
      <c r="BM25" s="79">
        <v>0.81150654000000078</v>
      </c>
      <c r="BN25" s="79">
        <v>1.7799655199999975</v>
      </c>
      <c r="BO25" s="79">
        <v>0.90863519690000505</v>
      </c>
      <c r="BP25" s="79">
        <v>1.3800488730999927</v>
      </c>
      <c r="BQ25" s="79">
        <v>2.9435848599999819</v>
      </c>
      <c r="BR25" s="79">
        <v>1.4867630700000092</v>
      </c>
      <c r="BS25" s="79">
        <v>1.78106531999999</v>
      </c>
      <c r="BT25" s="79">
        <v>2.5021021800000014</v>
      </c>
      <c r="BU25" s="79">
        <v>0.9150214299999897</v>
      </c>
      <c r="BV25" s="79">
        <v>1.891751930000023</v>
      </c>
      <c r="BW25" s="79">
        <v>5.5135863700000218</v>
      </c>
      <c r="BX25" s="79">
        <v>6.7706062699999983</v>
      </c>
      <c r="BY25" s="79">
        <v>2.2934374000000011</v>
      </c>
      <c r="BZ25" s="79">
        <v>1.8619317400000073</v>
      </c>
      <c r="CA25" s="79">
        <v>4.7348667399999975</v>
      </c>
      <c r="CB25" s="79">
        <v>1.7102058799999913</v>
      </c>
      <c r="CC25" s="79">
        <v>1.7769752999999984</v>
      </c>
      <c r="CD25" s="79">
        <v>1.1025071300000056</v>
      </c>
      <c r="CE25" s="79">
        <v>2.5584295600000013</v>
      </c>
      <c r="CF25" s="79">
        <v>4.1368400300000117</v>
      </c>
      <c r="CG25" s="79">
        <v>4.267358880000014</v>
      </c>
      <c r="CH25" s="79">
        <v>1.745030659999979</v>
      </c>
      <c r="CI25" s="80">
        <v>5.2257701599999828</v>
      </c>
    </row>
    <row r="26" spans="1:87">
      <c r="A26" s="86">
        <v>2132</v>
      </c>
      <c r="B26" s="94" t="s">
        <v>16</v>
      </c>
      <c r="C26" s="84">
        <f t="shared" si="122"/>
        <v>52.045188600000003</v>
      </c>
      <c r="D26" s="84">
        <f t="shared" si="123"/>
        <v>52.983967739999997</v>
      </c>
      <c r="E26" s="84">
        <f t="shared" si="124"/>
        <v>52.978262343100006</v>
      </c>
      <c r="F26" s="84">
        <f t="shared" si="125"/>
        <v>60.416466476900005</v>
      </c>
      <c r="G26" s="118">
        <f t="shared" si="126"/>
        <v>63.710183520000008</v>
      </c>
      <c r="H26" s="84">
        <f t="shared" si="127"/>
        <v>12.79667592</v>
      </c>
      <c r="I26" s="84">
        <f t="shared" si="128"/>
        <v>12.902007959999999</v>
      </c>
      <c r="J26" s="84">
        <f t="shared" si="129"/>
        <v>12.945821630000001</v>
      </c>
      <c r="K26" s="84">
        <f t="shared" si="130"/>
        <v>13.400683090000001</v>
      </c>
      <c r="L26" s="84">
        <f>+SUM(AN26:AP26)</f>
        <v>13.182348209999999</v>
      </c>
      <c r="M26" s="84">
        <f>+SUM(AQ26:AS26)</f>
        <v>13.499090680000002</v>
      </c>
      <c r="N26" s="84">
        <f>+SUM(AT26:AV26)</f>
        <v>13.222897270000001</v>
      </c>
      <c r="O26" s="84">
        <f>+SUM(AW26:AY26)</f>
        <v>13.079631580000001</v>
      </c>
      <c r="P26" s="84">
        <f>+SUM(AZ26:BB26)</f>
        <v>13.330282080000002</v>
      </c>
      <c r="Q26" s="84">
        <f>+SUM(BC26:BE26)</f>
        <v>13.11630506</v>
      </c>
      <c r="R26" s="84">
        <f>+SUM(BF26:BH26)</f>
        <v>12.973002200000002</v>
      </c>
      <c r="S26" s="84">
        <f>+SUM(BI26:BK26)</f>
        <v>13.558673003100001</v>
      </c>
      <c r="T26" s="84">
        <f>+SUM(BL26:BN26)</f>
        <v>14.787823736900002</v>
      </c>
      <c r="U26" s="84">
        <f>+SUM(BO26:BQ26)</f>
        <v>15.0298511</v>
      </c>
      <c r="V26" s="84">
        <f>+SUM(BR26:BT26)</f>
        <v>15.053459660000001</v>
      </c>
      <c r="W26" s="84">
        <f>+SUM(BU26:BW26)</f>
        <v>15.545331980000002</v>
      </c>
      <c r="X26" s="84">
        <f>+SUM(BX26:BZ26)</f>
        <v>15.967595249999999</v>
      </c>
      <c r="Y26" s="84">
        <f>+SUM(CA26:CC26)</f>
        <v>12.604294700000001</v>
      </c>
      <c r="Z26" s="84">
        <f>+SUM(CD26:CF26)</f>
        <v>16.857649679999998</v>
      </c>
      <c r="AA26" s="118">
        <f>+SUM(CG26:CI26)</f>
        <v>18.28064389</v>
      </c>
      <c r="AB26" s="79">
        <v>4.56888907</v>
      </c>
      <c r="AC26" s="79">
        <v>4.1545272100000004</v>
      </c>
      <c r="AD26" s="79">
        <v>4.0732596399999998</v>
      </c>
      <c r="AE26" s="79">
        <v>4.3731477500000002</v>
      </c>
      <c r="AF26" s="79">
        <v>4.3698617500000001</v>
      </c>
      <c r="AG26" s="79">
        <v>4.1589984599999994</v>
      </c>
      <c r="AH26" s="79">
        <v>4.3060082002000009</v>
      </c>
      <c r="AI26" s="79">
        <v>4.4189599298999998</v>
      </c>
      <c r="AJ26" s="79">
        <v>4.2208534999000005</v>
      </c>
      <c r="AK26" s="79">
        <v>4.5621676700000009</v>
      </c>
      <c r="AL26" s="79">
        <v>4.3309160699999989</v>
      </c>
      <c r="AM26" s="79">
        <v>4.5075993500000004</v>
      </c>
      <c r="AN26" s="79">
        <v>4.7957349200000001</v>
      </c>
      <c r="AO26" s="79">
        <v>4.2906525599999998</v>
      </c>
      <c r="AP26" s="79">
        <v>4.0959607299999998</v>
      </c>
      <c r="AQ26" s="79">
        <v>4.9036185300000001</v>
      </c>
      <c r="AR26" s="79">
        <v>4.3258906927999998</v>
      </c>
      <c r="AS26" s="79">
        <v>4.2695814572000002</v>
      </c>
      <c r="AT26" s="79">
        <v>4.5412801099999998</v>
      </c>
      <c r="AU26" s="79">
        <v>4.3350821800000006</v>
      </c>
      <c r="AV26" s="79">
        <v>4.3465349800000004</v>
      </c>
      <c r="AW26" s="79">
        <v>4.4504106200000004</v>
      </c>
      <c r="AX26" s="79">
        <v>4.3706236500000006</v>
      </c>
      <c r="AY26" s="79">
        <v>4.258597309999999</v>
      </c>
      <c r="AZ26" s="79">
        <v>4.7103753900000003</v>
      </c>
      <c r="BA26" s="79">
        <v>4.3545879000000003</v>
      </c>
      <c r="BB26" s="79">
        <v>4.2653187900000002</v>
      </c>
      <c r="BC26" s="79">
        <v>4.397556240000001</v>
      </c>
      <c r="BD26" s="79">
        <v>4.4100015399999997</v>
      </c>
      <c r="BE26" s="79">
        <v>4.3087472800000004</v>
      </c>
      <c r="BF26" s="79">
        <v>4.3867231499999999</v>
      </c>
      <c r="BG26" s="79">
        <v>4.2393772000000007</v>
      </c>
      <c r="BH26" s="79">
        <v>4.3469018500000001</v>
      </c>
      <c r="BI26" s="79">
        <v>4.3583322899999999</v>
      </c>
      <c r="BJ26" s="79">
        <v>4.2277768699999996</v>
      </c>
      <c r="BK26" s="79">
        <v>4.9725638431000005</v>
      </c>
      <c r="BL26" s="79">
        <v>4.9490143869000001</v>
      </c>
      <c r="BM26" s="79">
        <v>4.7767513500000005</v>
      </c>
      <c r="BN26" s="79">
        <v>5.0620580000000004</v>
      </c>
      <c r="BO26" s="79">
        <v>4.8930210231000002</v>
      </c>
      <c r="BP26" s="79">
        <v>4.8985396969000004</v>
      </c>
      <c r="BQ26" s="79">
        <v>5.2382903800000005</v>
      </c>
      <c r="BR26" s="79">
        <v>5.0049834900000008</v>
      </c>
      <c r="BS26" s="79">
        <v>4.8948140499999999</v>
      </c>
      <c r="BT26" s="79">
        <v>5.1536621199999999</v>
      </c>
      <c r="BU26" s="79">
        <v>5.352420770000001</v>
      </c>
      <c r="BV26" s="79">
        <v>4.9885790300000004</v>
      </c>
      <c r="BW26" s="79">
        <v>5.2043321799999998</v>
      </c>
      <c r="BX26" s="79">
        <v>5.2300293799999995</v>
      </c>
      <c r="BY26" s="79">
        <v>5.2546207399999991</v>
      </c>
      <c r="BZ26" s="79">
        <v>5.4829451300000001</v>
      </c>
      <c r="CA26" s="79">
        <v>1.3034648799999999</v>
      </c>
      <c r="CB26" s="79">
        <v>5.0662383000000002</v>
      </c>
      <c r="CC26" s="79">
        <v>6.2345915200000004</v>
      </c>
      <c r="CD26" s="79">
        <v>5.5486909199999994</v>
      </c>
      <c r="CE26" s="79">
        <v>6.2009219399999997</v>
      </c>
      <c r="CF26" s="79">
        <v>5.1080368199999997</v>
      </c>
      <c r="CG26" s="79">
        <v>6.2496683900000001</v>
      </c>
      <c r="CH26" s="79">
        <v>5.5054032800000003</v>
      </c>
      <c r="CI26" s="80">
        <v>6.5255722199999999</v>
      </c>
    </row>
    <row r="27" spans="1:87">
      <c r="A27" s="86">
        <v>214</v>
      </c>
      <c r="B27" s="116" t="s">
        <v>25</v>
      </c>
      <c r="C27" s="84">
        <f t="shared" si="122"/>
        <v>48.911989929999997</v>
      </c>
      <c r="D27" s="84">
        <f t="shared" si="123"/>
        <v>53.716546430000015</v>
      </c>
      <c r="E27" s="84">
        <f t="shared" si="124"/>
        <v>56.523064739999988</v>
      </c>
      <c r="F27" s="84">
        <f t="shared" si="125"/>
        <v>57.87988485999999</v>
      </c>
      <c r="G27" s="118">
        <f t="shared" si="126"/>
        <v>64.355426480000006</v>
      </c>
      <c r="H27" s="84">
        <f t="shared" si="127"/>
        <v>11.364513509999998</v>
      </c>
      <c r="I27" s="84">
        <f t="shared" si="128"/>
        <v>12.817899480000001</v>
      </c>
      <c r="J27" s="84">
        <f t="shared" si="129"/>
        <v>11.099017270000001</v>
      </c>
      <c r="K27" s="84">
        <f t="shared" si="130"/>
        <v>13.630559669999998</v>
      </c>
      <c r="L27" s="84">
        <f>+SUM(AN27:AP27)</f>
        <v>9.5242437100000004</v>
      </c>
      <c r="M27" s="84">
        <f>+SUM(AQ27:AS27)</f>
        <v>12.936004939999998</v>
      </c>
      <c r="N27" s="84">
        <f>+SUM(AT27:AV27)</f>
        <v>17.677972879999992</v>
      </c>
      <c r="O27" s="84">
        <f>+SUM(AW27:AY27)</f>
        <v>13.578324900000016</v>
      </c>
      <c r="P27" s="84">
        <f>+SUM(AZ27:BB27)</f>
        <v>9.7336097400000003</v>
      </c>
      <c r="Q27" s="84">
        <f>+SUM(BC27:BE27)</f>
        <v>14.832687150000009</v>
      </c>
      <c r="R27" s="84">
        <f>+SUM(BF27:BH27)</f>
        <v>15.372704709999995</v>
      </c>
      <c r="S27" s="84">
        <f>+SUM(BI27:BK27)</f>
        <v>16.58406313999998</v>
      </c>
      <c r="T27" s="84">
        <f>+SUM(BL27:BN27)</f>
        <v>10.726032589999999</v>
      </c>
      <c r="U27" s="84">
        <f>+SUM(BO27:BQ27)</f>
        <v>19.692461440000002</v>
      </c>
      <c r="V27" s="84">
        <f>+SUM(BR27:BT27)</f>
        <v>13.273299259999996</v>
      </c>
      <c r="W27" s="84">
        <f>+SUM(BU27:BW27)</f>
        <v>14.188091569999994</v>
      </c>
      <c r="X27" s="84">
        <f>+SUM(BX27:BZ27)</f>
        <v>11.787459709999997</v>
      </c>
      <c r="Y27" s="84">
        <f>+SUM(CA27:CC27)</f>
        <v>17.451011600000005</v>
      </c>
      <c r="Z27" s="84">
        <f>+SUM(CD27:CF27)</f>
        <v>19.145927439999991</v>
      </c>
      <c r="AA27" s="118">
        <f>+SUM(CG27:CI27)</f>
        <v>15.97102773000001</v>
      </c>
      <c r="AB27" s="109">
        <v>3.5582421600000007</v>
      </c>
      <c r="AC27" s="109">
        <v>2.6744211300000003</v>
      </c>
      <c r="AD27" s="109">
        <v>5.1318502199999969</v>
      </c>
      <c r="AE27" s="109">
        <v>4.3402378500000083</v>
      </c>
      <c r="AF27" s="109">
        <v>4.2220914499999953</v>
      </c>
      <c r="AG27" s="109">
        <v>4.2555701799999976</v>
      </c>
      <c r="AH27" s="109">
        <v>3.6783562399999936</v>
      </c>
      <c r="AI27" s="109">
        <v>3.8857143000000116</v>
      </c>
      <c r="AJ27" s="109">
        <v>3.534946729999997</v>
      </c>
      <c r="AK27" s="109">
        <v>5.4173228099999884</v>
      </c>
      <c r="AL27" s="109">
        <v>4.0486298600000135</v>
      </c>
      <c r="AM27" s="109">
        <v>4.1646069999999966</v>
      </c>
      <c r="AN27" s="109">
        <v>2.4106468300000001</v>
      </c>
      <c r="AO27" s="109">
        <v>2.8772839999999977</v>
      </c>
      <c r="AP27" s="109">
        <v>4.2363128800000034</v>
      </c>
      <c r="AQ27" s="109">
        <v>3.078807869999995</v>
      </c>
      <c r="AR27" s="109">
        <v>5.7490290900000058</v>
      </c>
      <c r="AS27" s="109">
        <v>4.1081679799999975</v>
      </c>
      <c r="AT27" s="109">
        <v>5.8586063700000048</v>
      </c>
      <c r="AU27" s="109">
        <v>4.8148267299999894</v>
      </c>
      <c r="AV27" s="109">
        <v>7.00453978</v>
      </c>
      <c r="AW27" s="109">
        <v>4.1346448900000006</v>
      </c>
      <c r="AX27" s="109">
        <v>4.4363483100000138</v>
      </c>
      <c r="AY27" s="109">
        <v>5.0073317000000008</v>
      </c>
      <c r="AZ27" s="109">
        <v>3.1184986999999991</v>
      </c>
      <c r="BA27" s="109">
        <v>3.1938946100000027</v>
      </c>
      <c r="BB27" s="109">
        <v>3.4212164299999985</v>
      </c>
      <c r="BC27" s="109">
        <v>3.8752798999999989</v>
      </c>
      <c r="BD27" s="109">
        <v>3.7369050400000017</v>
      </c>
      <c r="BE27" s="109">
        <v>7.2205022100000082</v>
      </c>
      <c r="BF27" s="109">
        <v>5.30054494</v>
      </c>
      <c r="BG27" s="109">
        <v>4.9958784099999924</v>
      </c>
      <c r="BH27" s="109">
        <v>5.076281360000003</v>
      </c>
      <c r="BI27" s="109">
        <v>5.9007679800000128</v>
      </c>
      <c r="BJ27" s="109">
        <v>4.5202626499999816</v>
      </c>
      <c r="BK27" s="109">
        <v>6.1630325099999865</v>
      </c>
      <c r="BL27" s="109">
        <v>1.49871759</v>
      </c>
      <c r="BM27" s="109">
        <v>4.7868087899999976</v>
      </c>
      <c r="BN27" s="109">
        <v>4.4405062100000006</v>
      </c>
      <c r="BO27" s="109">
        <v>5.1228258400000053</v>
      </c>
      <c r="BP27" s="109">
        <v>6.5120106199999945</v>
      </c>
      <c r="BQ27" s="109">
        <v>8.0576249800000017</v>
      </c>
      <c r="BR27" s="109">
        <v>6.2825042400000122</v>
      </c>
      <c r="BS27" s="109">
        <v>3.302615309999978</v>
      </c>
      <c r="BT27" s="109">
        <v>3.6881797100000049</v>
      </c>
      <c r="BU27" s="109">
        <v>6.8101285800000086</v>
      </c>
      <c r="BV27" s="109">
        <v>2.1996439000000012</v>
      </c>
      <c r="BW27" s="109">
        <v>5.1783190899999836</v>
      </c>
      <c r="BX27" s="109">
        <v>3.0662551300000001</v>
      </c>
      <c r="BY27" s="109">
        <v>4.489346590000002</v>
      </c>
      <c r="BZ27" s="109">
        <v>4.2318579899999946</v>
      </c>
      <c r="CA27" s="109">
        <v>6.3138996100000009</v>
      </c>
      <c r="CB27" s="109">
        <v>4.189667520000004</v>
      </c>
      <c r="CC27" s="109">
        <v>6.9474444699999998</v>
      </c>
      <c r="CD27" s="109">
        <v>6.8829486900000054</v>
      </c>
      <c r="CE27" s="109">
        <v>7.6164591900000094</v>
      </c>
      <c r="CF27" s="109">
        <v>4.6465195599999767</v>
      </c>
      <c r="CG27" s="109">
        <v>2.7233487000000003</v>
      </c>
      <c r="CH27" s="109">
        <v>3.3532533299999936</v>
      </c>
      <c r="CI27" s="117">
        <v>9.8944257000000171</v>
      </c>
    </row>
    <row r="28" spans="1:87">
      <c r="A28" s="86">
        <v>215</v>
      </c>
      <c r="B28" s="116" t="s">
        <v>27</v>
      </c>
      <c r="C28" s="84">
        <f>+SUM(AB28:AM28)</f>
        <v>0</v>
      </c>
      <c r="D28" s="84">
        <f>+SUM(AN28:AY28)</f>
        <v>0</v>
      </c>
      <c r="E28" s="84">
        <f>+SUM(AZ28:BK28)</f>
        <v>0</v>
      </c>
      <c r="F28" s="84">
        <f>+SUM(BL28:BW28)</f>
        <v>0</v>
      </c>
      <c r="G28" s="118">
        <f>+SUM(BX28:CI28)</f>
        <v>0</v>
      </c>
      <c r="H28" s="84">
        <f t="shared" si="127"/>
        <v>0</v>
      </c>
      <c r="I28" s="84">
        <f t="shared" si="128"/>
        <v>0</v>
      </c>
      <c r="J28" s="84">
        <f t="shared" si="129"/>
        <v>0</v>
      </c>
      <c r="K28" s="84">
        <f t="shared" si="130"/>
        <v>0</v>
      </c>
      <c r="L28" s="84">
        <f>+SUM(AN28:AP28)</f>
        <v>0</v>
      </c>
      <c r="M28" s="84">
        <f>+SUM(AQ28:AS28)</f>
        <v>0</v>
      </c>
      <c r="N28" s="84">
        <f>+SUM(AT28:AV28)</f>
        <v>0</v>
      </c>
      <c r="O28" s="84">
        <f>+SUM(AW28:AY28)</f>
        <v>0</v>
      </c>
      <c r="P28" s="84">
        <f>+SUM(AZ28:BB28)</f>
        <v>0</v>
      </c>
      <c r="Q28" s="84">
        <f>+SUM(BC28:BE28)</f>
        <v>0</v>
      </c>
      <c r="R28" s="84">
        <f>+SUM(BF28:BH28)</f>
        <v>0</v>
      </c>
      <c r="S28" s="84">
        <f>+SUM(BI28:BK28)</f>
        <v>0</v>
      </c>
      <c r="T28" s="84">
        <f>+SUM(BL28:BN28)</f>
        <v>0</v>
      </c>
      <c r="U28" s="84">
        <f>+SUM(BO28:BQ28)</f>
        <v>0</v>
      </c>
      <c r="V28" s="84">
        <f>+SUM(BR28:BT28)</f>
        <v>0</v>
      </c>
      <c r="W28" s="84">
        <f>+SUM(BU28:BW28)</f>
        <v>0</v>
      </c>
      <c r="X28" s="84">
        <f>+SUM(BX28:BZ28)</f>
        <v>0</v>
      </c>
      <c r="Y28" s="84">
        <f>+SUM(CA28:CC28)</f>
        <v>0</v>
      </c>
      <c r="Z28" s="84">
        <f>+SUM(CD28:CF28)</f>
        <v>0</v>
      </c>
      <c r="AA28" s="118">
        <f>+SUM(CG28:CI28)</f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0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0</v>
      </c>
      <c r="AN28" s="109">
        <v>0</v>
      </c>
      <c r="AO28" s="109">
        <v>0</v>
      </c>
      <c r="AP28" s="109">
        <v>0</v>
      </c>
      <c r="AQ28" s="109">
        <v>0</v>
      </c>
      <c r="AR28" s="109">
        <v>0</v>
      </c>
      <c r="AS28" s="109">
        <v>0</v>
      </c>
      <c r="AT28" s="109">
        <v>0</v>
      </c>
      <c r="AU28" s="109">
        <v>0</v>
      </c>
      <c r="AV28" s="109">
        <v>0</v>
      </c>
      <c r="AW28" s="109">
        <v>0</v>
      </c>
      <c r="AX28" s="109">
        <v>0</v>
      </c>
      <c r="AY28" s="109">
        <v>0</v>
      </c>
      <c r="AZ28" s="109">
        <v>0</v>
      </c>
      <c r="BA28" s="109">
        <v>0</v>
      </c>
      <c r="BB28" s="109">
        <v>0</v>
      </c>
      <c r="BC28" s="109">
        <v>0</v>
      </c>
      <c r="BD28" s="109">
        <v>0</v>
      </c>
      <c r="BE28" s="109">
        <v>0</v>
      </c>
      <c r="BF28" s="109">
        <v>0</v>
      </c>
      <c r="BG28" s="109">
        <v>0</v>
      </c>
      <c r="BH28" s="109">
        <v>0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0</v>
      </c>
      <c r="BO28" s="109">
        <v>0</v>
      </c>
      <c r="BP28" s="109">
        <v>0</v>
      </c>
      <c r="BQ28" s="109">
        <v>0</v>
      </c>
      <c r="BR28" s="109">
        <v>0</v>
      </c>
      <c r="BS28" s="109">
        <v>0</v>
      </c>
      <c r="BT28" s="109">
        <v>0</v>
      </c>
      <c r="BU28" s="109">
        <v>0</v>
      </c>
      <c r="BV28" s="109">
        <v>0</v>
      </c>
      <c r="BW28" s="109">
        <v>0</v>
      </c>
      <c r="BX28" s="109">
        <v>0</v>
      </c>
      <c r="BY28" s="109">
        <v>0</v>
      </c>
      <c r="BZ28" s="109">
        <v>0</v>
      </c>
      <c r="CA28" s="109">
        <v>0</v>
      </c>
      <c r="CB28" s="109">
        <v>0</v>
      </c>
      <c r="CC28" s="109">
        <v>0</v>
      </c>
      <c r="CD28" s="109">
        <v>0</v>
      </c>
      <c r="CE28" s="109">
        <v>0</v>
      </c>
      <c r="CF28" s="109">
        <v>0</v>
      </c>
      <c r="CG28" s="109">
        <v>0</v>
      </c>
      <c r="CH28" s="109">
        <v>0</v>
      </c>
      <c r="CI28" s="117">
        <v>0</v>
      </c>
    </row>
    <row r="29" spans="1:87">
      <c r="A29" s="86">
        <v>216</v>
      </c>
      <c r="B29" s="116" t="s">
        <v>61</v>
      </c>
      <c r="C29" s="84">
        <f>+SUM(AB29:AM29)</f>
        <v>0</v>
      </c>
      <c r="D29" s="84">
        <f>+SUM(AN29:AY29)</f>
        <v>0</v>
      </c>
      <c r="E29" s="84">
        <f>+SUM(AZ29:BK29)</f>
        <v>0</v>
      </c>
      <c r="F29" s="84">
        <f>+SUM(BL29:BW29)</f>
        <v>0</v>
      </c>
      <c r="G29" s="118">
        <f>+SUM(BX29:CI29)</f>
        <v>0</v>
      </c>
      <c r="H29" s="84">
        <f t="shared" ref="H29" si="131">+SUM(AB29:AD29)</f>
        <v>0</v>
      </c>
      <c r="I29" s="84">
        <f t="shared" ref="I29" si="132">+SUM(AE29:AG29)</f>
        <v>0</v>
      </c>
      <c r="J29" s="84">
        <f t="shared" ref="J29" si="133">+SUM(AH29:AJ29)</f>
        <v>0</v>
      </c>
      <c r="K29" s="84">
        <f t="shared" ref="K29" si="134">+SUM(AK29:AM29)</f>
        <v>0</v>
      </c>
      <c r="L29" s="84">
        <f>+SUM(AN29:AP29)</f>
        <v>0</v>
      </c>
      <c r="M29" s="84">
        <f>+SUM(AQ29:AS29)</f>
        <v>0</v>
      </c>
      <c r="N29" s="84">
        <f>+SUM(AT29:AV29)</f>
        <v>0</v>
      </c>
      <c r="O29" s="84">
        <f>+SUM(AW29:AY29)</f>
        <v>0</v>
      </c>
      <c r="P29" s="84">
        <f>+SUM(AZ29:BB29)</f>
        <v>0</v>
      </c>
      <c r="Q29" s="84">
        <f>+SUM(BC29:BE29)</f>
        <v>0</v>
      </c>
      <c r="R29" s="84">
        <f>+SUM(BF29:BH29)</f>
        <v>0</v>
      </c>
      <c r="S29" s="84">
        <f>+SUM(BI29:BK29)</f>
        <v>0</v>
      </c>
      <c r="T29" s="84">
        <f>+SUM(BL29:BN29)</f>
        <v>0</v>
      </c>
      <c r="U29" s="84">
        <f>+SUM(BO29:BQ29)</f>
        <v>0</v>
      </c>
      <c r="V29" s="84">
        <f>+SUM(BR29:BT29)</f>
        <v>0</v>
      </c>
      <c r="W29" s="84">
        <f>+SUM(BU29:BW29)</f>
        <v>0</v>
      </c>
      <c r="X29" s="84">
        <f>+SUM(BX29:BZ29)</f>
        <v>0</v>
      </c>
      <c r="Y29" s="84">
        <f>+SUM(CA29:CC29)</f>
        <v>0</v>
      </c>
      <c r="Z29" s="84">
        <f>+SUM(CD29:CF29)</f>
        <v>0</v>
      </c>
      <c r="AA29" s="118">
        <f>+SUM(CG29:CI29)</f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0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0</v>
      </c>
      <c r="AN29" s="109">
        <v>0</v>
      </c>
      <c r="AO29" s="109">
        <v>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0</v>
      </c>
      <c r="BJ29" s="109">
        <v>0</v>
      </c>
      <c r="BK29" s="109">
        <v>0</v>
      </c>
      <c r="BL29" s="109">
        <v>0</v>
      </c>
      <c r="BM29" s="109">
        <v>0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09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>
        <v>0</v>
      </c>
      <c r="CE29" s="109">
        <v>0</v>
      </c>
      <c r="CF29" s="109">
        <v>0</v>
      </c>
      <c r="CG29" s="109">
        <v>0</v>
      </c>
      <c r="CH29" s="109">
        <v>0</v>
      </c>
      <c r="CI29" s="117">
        <v>0</v>
      </c>
    </row>
    <row r="30" spans="1:87">
      <c r="A30" s="86"/>
      <c r="B30" s="94"/>
      <c r="G30" s="85"/>
      <c r="AA30" s="85"/>
      <c r="CI30" s="85"/>
    </row>
    <row r="31" spans="1:87">
      <c r="A31" s="86"/>
      <c r="B31" s="94"/>
      <c r="G31" s="85"/>
      <c r="AA31" s="85"/>
      <c r="CI31" s="85"/>
    </row>
    <row r="32" spans="1:87">
      <c r="A32" s="89">
        <v>22</v>
      </c>
      <c r="B32" s="5" t="s">
        <v>186</v>
      </c>
      <c r="C32" s="82">
        <f t="shared" ref="C32:AA32" si="135">+C33+C34+C35</f>
        <v>3207.9669725700005</v>
      </c>
      <c r="D32" s="82">
        <f t="shared" si="135"/>
        <v>3688.5043523500003</v>
      </c>
      <c r="E32" s="82">
        <f t="shared" si="135"/>
        <v>3785.7749635500004</v>
      </c>
      <c r="F32" s="82">
        <f t="shared" si="135"/>
        <v>4116.7945186400011</v>
      </c>
      <c r="G32" s="83">
        <f t="shared" si="135"/>
        <v>4137.8876879499985</v>
      </c>
      <c r="H32" s="82">
        <f t="shared" si="135"/>
        <v>577.10243229000002</v>
      </c>
      <c r="I32" s="82">
        <f t="shared" si="135"/>
        <v>721.57114782999986</v>
      </c>
      <c r="J32" s="82">
        <f t="shared" si="135"/>
        <v>813.97447543000067</v>
      </c>
      <c r="K32" s="82">
        <f t="shared" si="135"/>
        <v>1095.3189170199994</v>
      </c>
      <c r="L32" s="82">
        <f t="shared" si="135"/>
        <v>685.29414787999997</v>
      </c>
      <c r="M32" s="82">
        <f t="shared" si="135"/>
        <v>883.66169922000017</v>
      </c>
      <c r="N32" s="82">
        <f t="shared" si="135"/>
        <v>879.58230664999996</v>
      </c>
      <c r="O32" s="82">
        <f t="shared" si="135"/>
        <v>1239.9661985999999</v>
      </c>
      <c r="P32" s="82">
        <f t="shared" si="135"/>
        <v>741.99174068000002</v>
      </c>
      <c r="Q32" s="82">
        <f t="shared" si="135"/>
        <v>906.81045942999981</v>
      </c>
      <c r="R32" s="82">
        <f t="shared" si="135"/>
        <v>885.20373272000086</v>
      </c>
      <c r="S32" s="82">
        <f t="shared" si="135"/>
        <v>1251.7690307199998</v>
      </c>
      <c r="T32" s="82">
        <f t="shared" si="135"/>
        <v>719.42936641999995</v>
      </c>
      <c r="U32" s="82">
        <f t="shared" si="135"/>
        <v>992.79694920000031</v>
      </c>
      <c r="V32" s="82">
        <f t="shared" si="135"/>
        <v>981.32173588999979</v>
      </c>
      <c r="W32" s="82">
        <f t="shared" si="135"/>
        <v>1423.2464671300004</v>
      </c>
      <c r="X32" s="82">
        <f t="shared" si="135"/>
        <v>735.33928220999996</v>
      </c>
      <c r="Y32" s="82">
        <f t="shared" si="135"/>
        <v>974.62265814999955</v>
      </c>
      <c r="Z32" s="82">
        <f t="shared" si="135"/>
        <v>939.60111335000045</v>
      </c>
      <c r="AA32" s="83">
        <f t="shared" si="135"/>
        <v>1488.3246342399991</v>
      </c>
      <c r="AB32" s="79">
        <f t="shared" ref="AB32:AT32" si="136">+AB33+AB34+AB35</f>
        <v>132.94113697999998</v>
      </c>
      <c r="AC32" s="79">
        <f t="shared" si="136"/>
        <v>201.42960017999988</v>
      </c>
      <c r="AD32" s="79">
        <f t="shared" si="136"/>
        <v>242.73169513000025</v>
      </c>
      <c r="AE32" s="79">
        <f t="shared" si="136"/>
        <v>248.13511674999984</v>
      </c>
      <c r="AF32" s="79">
        <f t="shared" si="136"/>
        <v>236.71821467000029</v>
      </c>
      <c r="AG32" s="79">
        <f t="shared" si="136"/>
        <v>236.71781640999967</v>
      </c>
      <c r="AH32" s="79">
        <f t="shared" si="136"/>
        <v>275.07927709999962</v>
      </c>
      <c r="AI32" s="79">
        <f t="shared" si="136"/>
        <v>270.68031475000032</v>
      </c>
      <c r="AJ32" s="79">
        <f t="shared" si="136"/>
        <v>268.21488358000067</v>
      </c>
      <c r="AK32" s="79">
        <f t="shared" si="136"/>
        <v>331.28394059999954</v>
      </c>
      <c r="AL32" s="79">
        <f t="shared" si="136"/>
        <v>304.04583286999997</v>
      </c>
      <c r="AM32" s="79">
        <f t="shared" si="136"/>
        <v>459.98914354999999</v>
      </c>
      <c r="AN32" s="79">
        <f t="shared" si="136"/>
        <v>159.93693830000004</v>
      </c>
      <c r="AO32" s="79">
        <f t="shared" si="136"/>
        <v>216.66700244999993</v>
      </c>
      <c r="AP32" s="79">
        <f t="shared" si="136"/>
        <v>308.69020712999998</v>
      </c>
      <c r="AQ32" s="79">
        <f t="shared" si="136"/>
        <v>348.53574933000004</v>
      </c>
      <c r="AR32" s="79">
        <f t="shared" si="136"/>
        <v>259.71735600000011</v>
      </c>
      <c r="AS32" s="79">
        <f t="shared" si="136"/>
        <v>275.40859389000013</v>
      </c>
      <c r="AT32" s="79">
        <f t="shared" si="136"/>
        <v>283.57369863000008</v>
      </c>
      <c r="AU32" s="79">
        <f t="shared" ref="AU32:BZ32" si="137">+AU33+AU34+AU35</f>
        <v>308.63498503000028</v>
      </c>
      <c r="AV32" s="79">
        <f t="shared" si="137"/>
        <v>287.3736229899996</v>
      </c>
      <c r="AW32" s="79">
        <f t="shared" si="137"/>
        <v>312.50881221000003</v>
      </c>
      <c r="AX32" s="79">
        <f t="shared" si="137"/>
        <v>334.25253188999989</v>
      </c>
      <c r="AY32" s="79">
        <f t="shared" si="137"/>
        <v>593.20485450000001</v>
      </c>
      <c r="AZ32" s="79">
        <f t="shared" si="137"/>
        <v>180.17144667999997</v>
      </c>
      <c r="BA32" s="79">
        <f t="shared" si="137"/>
        <v>267.05073841000001</v>
      </c>
      <c r="BB32" s="79">
        <f t="shared" si="137"/>
        <v>294.76955558999998</v>
      </c>
      <c r="BC32" s="79">
        <f t="shared" si="137"/>
        <v>321.17062181000028</v>
      </c>
      <c r="BD32" s="79">
        <f t="shared" si="137"/>
        <v>258.55994893999969</v>
      </c>
      <c r="BE32" s="79">
        <f t="shared" si="137"/>
        <v>327.07988867999973</v>
      </c>
      <c r="BF32" s="79">
        <f t="shared" si="137"/>
        <v>326.9999897900002</v>
      </c>
      <c r="BG32" s="79">
        <f t="shared" si="137"/>
        <v>280.89238511999991</v>
      </c>
      <c r="BH32" s="79">
        <f t="shared" si="137"/>
        <v>277.31135781000069</v>
      </c>
      <c r="BI32" s="79">
        <f t="shared" si="137"/>
        <v>307.24545554999946</v>
      </c>
      <c r="BJ32" s="79">
        <f t="shared" si="137"/>
        <v>310.89592697000057</v>
      </c>
      <c r="BK32" s="79">
        <f t="shared" si="137"/>
        <v>633.62764819999973</v>
      </c>
      <c r="BL32" s="79">
        <f t="shared" si="137"/>
        <v>142.10989985999998</v>
      </c>
      <c r="BM32" s="79">
        <f t="shared" si="137"/>
        <v>253.69748982999997</v>
      </c>
      <c r="BN32" s="79">
        <f t="shared" si="137"/>
        <v>323.62197673000003</v>
      </c>
      <c r="BO32" s="79">
        <f t="shared" si="137"/>
        <v>308.23539550000032</v>
      </c>
      <c r="BP32" s="79">
        <f t="shared" si="137"/>
        <v>328.89401700999986</v>
      </c>
      <c r="BQ32" s="79">
        <f t="shared" si="137"/>
        <v>355.66753669000008</v>
      </c>
      <c r="BR32" s="79">
        <f t="shared" si="137"/>
        <v>315.64541007000037</v>
      </c>
      <c r="BS32" s="79">
        <f t="shared" si="137"/>
        <v>309.47834227999965</v>
      </c>
      <c r="BT32" s="79">
        <f t="shared" si="137"/>
        <v>356.19798353999988</v>
      </c>
      <c r="BU32" s="79">
        <f t="shared" si="137"/>
        <v>355.68673800999994</v>
      </c>
      <c r="BV32" s="79">
        <f t="shared" si="137"/>
        <v>320.81268696999985</v>
      </c>
      <c r="BW32" s="79">
        <f t="shared" si="137"/>
        <v>746.74704215000065</v>
      </c>
      <c r="BX32" s="79">
        <f t="shared" si="137"/>
        <v>169.86508859000003</v>
      </c>
      <c r="BY32" s="79">
        <f t="shared" si="137"/>
        <v>245.85329513999983</v>
      </c>
      <c r="BZ32" s="79">
        <f t="shared" si="137"/>
        <v>319.62089848000022</v>
      </c>
      <c r="CA32" s="79">
        <f t="shared" ref="CA32:CI32" si="138">+CA33+CA34+CA35</f>
        <v>309.32709996999989</v>
      </c>
      <c r="CB32" s="79">
        <f t="shared" si="138"/>
        <v>356.65734727000006</v>
      </c>
      <c r="CC32" s="79">
        <f t="shared" si="138"/>
        <v>308.63821090999966</v>
      </c>
      <c r="CD32" s="79">
        <f t="shared" si="138"/>
        <v>299.52460353000072</v>
      </c>
      <c r="CE32" s="79">
        <f t="shared" si="138"/>
        <v>324.86534751999932</v>
      </c>
      <c r="CF32" s="79">
        <f t="shared" si="138"/>
        <v>315.21116230000041</v>
      </c>
      <c r="CG32" s="79">
        <f t="shared" si="138"/>
        <v>436.72338342999967</v>
      </c>
      <c r="CH32" s="79">
        <f t="shared" si="138"/>
        <v>356.31989885000019</v>
      </c>
      <c r="CI32" s="80">
        <f t="shared" si="138"/>
        <v>695.28135195999926</v>
      </c>
    </row>
    <row r="33" spans="1:87">
      <c r="A33" s="86">
        <v>221</v>
      </c>
      <c r="B33" s="88" t="s">
        <v>24</v>
      </c>
      <c r="C33" s="84">
        <f t="shared" ref="C33" si="139">+SUM(AB33:AM33)</f>
        <v>1497.4797461300004</v>
      </c>
      <c r="D33" s="84">
        <f t="shared" ref="D33" si="140">+SUM(AN33:AY33)</f>
        <v>1718.8663420899995</v>
      </c>
      <c r="E33" s="84">
        <f t="shared" ref="E33" si="141">+SUM(AZ33:BK33)</f>
        <v>1659.4939633400004</v>
      </c>
      <c r="F33" s="84">
        <f t="shared" ref="F33" si="142">+SUM(BL33:BW33)</f>
        <v>1852.8862354500002</v>
      </c>
      <c r="G33" s="118">
        <f t="shared" ref="G33" si="143">+SUM(BX33:CI33)</f>
        <v>1928.3327788099998</v>
      </c>
      <c r="H33" s="84">
        <f t="shared" ref="H33" si="144">+SUM(AB33:AD33)</f>
        <v>270.45298762000004</v>
      </c>
      <c r="I33" s="84">
        <f t="shared" ref="I33" si="145">+SUM(AE33:AG33)</f>
        <v>339.8691719699998</v>
      </c>
      <c r="J33" s="84">
        <f t="shared" ref="J33" si="146">+SUM(AH33:AJ33)</f>
        <v>390.12145776000045</v>
      </c>
      <c r="K33" s="84">
        <f t="shared" ref="K33" si="147">+SUM(AK33:AM33)</f>
        <v>497.0361287799999</v>
      </c>
      <c r="L33" s="84">
        <f t="shared" ref="L33" si="148">+SUM(AN33:AP33)</f>
        <v>324.25036814000009</v>
      </c>
      <c r="M33" s="84">
        <f t="shared" ref="M33" si="149">+SUM(AQ33:AS33)</f>
        <v>368.05414209000003</v>
      </c>
      <c r="N33" s="84">
        <f t="shared" ref="N33" si="150">+SUM(AT33:AV33)</f>
        <v>421.9875828800001</v>
      </c>
      <c r="O33" s="84">
        <f t="shared" ref="O33" si="151">+SUM(AW33:AY33)</f>
        <v>604.57424897999931</v>
      </c>
      <c r="P33" s="84">
        <f t="shared" ref="P33" si="152">+SUM(AZ33:BB33)</f>
        <v>362.05338216999996</v>
      </c>
      <c r="Q33" s="84">
        <f t="shared" ref="Q33" si="153">+SUM(BC33:BE33)</f>
        <v>415.56546614999974</v>
      </c>
      <c r="R33" s="84">
        <f t="shared" ref="R33" si="154">+SUM(BF33:BH33)</f>
        <v>342.58898940000023</v>
      </c>
      <c r="S33" s="84">
        <f t="shared" ref="S33" si="155">+SUM(BI33:BK33)</f>
        <v>539.28612562000058</v>
      </c>
      <c r="T33" s="84">
        <f t="shared" ref="T33" si="156">+SUM(BL33:BN33)</f>
        <v>307.84905593999997</v>
      </c>
      <c r="U33" s="84">
        <f t="shared" ref="U33" si="157">+SUM(BO33:BQ33)</f>
        <v>430.37776116000032</v>
      </c>
      <c r="V33" s="84">
        <f t="shared" ref="V33" si="158">+SUM(BR33:BT33)</f>
        <v>446.57703776999983</v>
      </c>
      <c r="W33" s="84">
        <f t="shared" ref="W33" si="159">+SUM(BU33:BW33)</f>
        <v>668.08238058000006</v>
      </c>
      <c r="X33" s="84">
        <f t="shared" ref="X33" si="160">+SUM(BX33:BZ33)</f>
        <v>343.20148283000003</v>
      </c>
      <c r="Y33" s="84">
        <f t="shared" ref="Y33" si="161">+SUM(CA33:CC33)</f>
        <v>427.78193237999994</v>
      </c>
      <c r="Z33" s="84">
        <f t="shared" ref="Z33" si="162">+SUM(CD33:CF33)</f>
        <v>425.87461340999999</v>
      </c>
      <c r="AA33" s="118">
        <f t="shared" ref="AA33" si="163">+SUM(CG33:CI33)</f>
        <v>731.4747501899999</v>
      </c>
      <c r="AB33" s="79">
        <v>62.967061829999992</v>
      </c>
      <c r="AC33" s="79">
        <v>98.382582099999965</v>
      </c>
      <c r="AD33" s="79">
        <v>109.10334369000012</v>
      </c>
      <c r="AE33" s="79">
        <v>112.53953590999981</v>
      </c>
      <c r="AF33" s="79">
        <v>119.87915092000017</v>
      </c>
      <c r="AG33" s="79">
        <v>107.45048513999981</v>
      </c>
      <c r="AH33" s="79">
        <v>121.53738267999989</v>
      </c>
      <c r="AI33" s="79">
        <v>129.67119507000012</v>
      </c>
      <c r="AJ33" s="79">
        <v>138.91288001000044</v>
      </c>
      <c r="AK33" s="79">
        <v>138.45095972999968</v>
      </c>
      <c r="AL33" s="79">
        <v>147.09614356000014</v>
      </c>
      <c r="AM33" s="79">
        <v>211.48902549000007</v>
      </c>
      <c r="AN33" s="79">
        <v>80.923469350000019</v>
      </c>
      <c r="AO33" s="79">
        <v>112.48921753999998</v>
      </c>
      <c r="AP33" s="79">
        <v>130.83768125000009</v>
      </c>
      <c r="AQ33" s="79">
        <v>135.64528715999995</v>
      </c>
      <c r="AR33" s="79">
        <v>120.60334444999997</v>
      </c>
      <c r="AS33" s="79">
        <v>111.80551048000015</v>
      </c>
      <c r="AT33" s="79">
        <v>133.8376571500001</v>
      </c>
      <c r="AU33" s="79">
        <v>146.26122812999998</v>
      </c>
      <c r="AV33" s="79">
        <v>141.88869760000003</v>
      </c>
      <c r="AW33" s="79">
        <v>161.35880212999962</v>
      </c>
      <c r="AX33" s="79">
        <v>167.15689149000033</v>
      </c>
      <c r="AY33" s="79">
        <v>276.05855535999927</v>
      </c>
      <c r="AZ33" s="79">
        <v>87.039806720000001</v>
      </c>
      <c r="BA33" s="79">
        <v>133.07432987999996</v>
      </c>
      <c r="BB33" s="79">
        <v>141.93924557</v>
      </c>
      <c r="BC33" s="79">
        <v>174.35685802000003</v>
      </c>
      <c r="BD33" s="79">
        <v>128.86971378999996</v>
      </c>
      <c r="BE33" s="79">
        <v>112.33889433999974</v>
      </c>
      <c r="BF33" s="79">
        <v>108.62103401000039</v>
      </c>
      <c r="BG33" s="79">
        <v>105.42238191999984</v>
      </c>
      <c r="BH33" s="79">
        <v>128.54557347000002</v>
      </c>
      <c r="BI33" s="79">
        <v>136.76674847000041</v>
      </c>
      <c r="BJ33" s="79">
        <v>127.13736202000008</v>
      </c>
      <c r="BK33" s="79">
        <v>275.38201513000001</v>
      </c>
      <c r="BL33" s="79">
        <v>56.764991529999996</v>
      </c>
      <c r="BM33" s="79">
        <v>98.92625879000002</v>
      </c>
      <c r="BN33" s="79">
        <v>152.15780561999998</v>
      </c>
      <c r="BO33" s="79">
        <v>138.53022738000033</v>
      </c>
      <c r="BP33" s="79">
        <v>136.22680154999969</v>
      </c>
      <c r="BQ33" s="79">
        <v>155.62073223000024</v>
      </c>
      <c r="BR33" s="79">
        <v>145.94106630000002</v>
      </c>
      <c r="BS33" s="79">
        <v>130.26647366999973</v>
      </c>
      <c r="BT33" s="79">
        <v>170.36949780000012</v>
      </c>
      <c r="BU33" s="79">
        <v>164.59892596999987</v>
      </c>
      <c r="BV33" s="79">
        <v>149.85817356000035</v>
      </c>
      <c r="BW33" s="79">
        <v>353.62528104999978</v>
      </c>
      <c r="BX33" s="79">
        <v>66.887576599999989</v>
      </c>
      <c r="BY33" s="79">
        <v>114.75349812999995</v>
      </c>
      <c r="BZ33" s="79">
        <v>161.5604081000001</v>
      </c>
      <c r="CA33" s="79">
        <v>142.33390009000001</v>
      </c>
      <c r="CB33" s="79">
        <v>164.47468954000013</v>
      </c>
      <c r="CC33" s="79">
        <v>120.97334274999983</v>
      </c>
      <c r="CD33" s="79">
        <v>129.1400772100001</v>
      </c>
      <c r="CE33" s="79">
        <v>151.15425270999984</v>
      </c>
      <c r="CF33" s="79">
        <v>145.58028349000006</v>
      </c>
      <c r="CG33" s="79">
        <v>242.59756355999991</v>
      </c>
      <c r="CH33" s="79">
        <v>167.54802267000053</v>
      </c>
      <c r="CI33" s="80">
        <v>321.32916395999945</v>
      </c>
    </row>
    <row r="34" spans="1:87">
      <c r="A34" s="86">
        <v>222</v>
      </c>
      <c r="B34" s="88" t="s">
        <v>25</v>
      </c>
      <c r="C34" s="84">
        <f>+SUM(AB34:AM34)</f>
        <v>491.47640239000003</v>
      </c>
      <c r="D34" s="84">
        <f>+SUM(AN34:AY34)</f>
        <v>563.17405449999978</v>
      </c>
      <c r="E34" s="84">
        <f>+SUM(AZ34:BK34)</f>
        <v>614.98114511000006</v>
      </c>
      <c r="F34" s="84">
        <f>+SUM(BL34:BW34)</f>
        <v>560.40180052000005</v>
      </c>
      <c r="G34" s="118">
        <f>+SUM(BX34:CI34)</f>
        <v>570.63194727999985</v>
      </c>
      <c r="H34" s="84">
        <f t="shared" ref="H34:H35" si="164">+SUM(AB34:AD34)</f>
        <v>64.270899800000009</v>
      </c>
      <c r="I34" s="84">
        <f t="shared" ref="I34:I35" si="165">+SUM(AE34:AG34)</f>
        <v>94.187968749999982</v>
      </c>
      <c r="J34" s="84">
        <f t="shared" ref="J34:J35" si="166">+SUM(AH34:AJ34)</f>
        <v>113.61638305000008</v>
      </c>
      <c r="K34" s="84">
        <f t="shared" ref="K34:K35" si="167">+SUM(AK34:AM34)</f>
        <v>219.40115078999995</v>
      </c>
      <c r="L34" s="84">
        <f t="shared" ref="L34:L35" si="168">+SUM(AN34:AP34)</f>
        <v>103.37589169999998</v>
      </c>
      <c r="M34" s="84">
        <f t="shared" ref="M34:M35" si="169">+SUM(AQ34:AS34)</f>
        <v>195.55989676000007</v>
      </c>
      <c r="N34" s="84">
        <f t="shared" ref="N34:N35" si="170">+SUM(AT34:AV34)</f>
        <v>104.34866961999998</v>
      </c>
      <c r="O34" s="84">
        <f t="shared" ref="O34:O35" si="171">+SUM(AW34:AY34)</f>
        <v>159.88959641999969</v>
      </c>
      <c r="P34" s="84">
        <f t="shared" ref="P34:P35" si="172">+SUM(AZ34:BB34)</f>
        <v>98.811748699999995</v>
      </c>
      <c r="Q34" s="84">
        <f t="shared" ref="Q34:Q35" si="173">+SUM(BC34:BE34)</f>
        <v>131.95276074000003</v>
      </c>
      <c r="R34" s="84">
        <f t="shared" ref="R34:R35" si="174">+SUM(BF34:BH34)</f>
        <v>180.77639739</v>
      </c>
      <c r="S34" s="84">
        <f t="shared" ref="S34:S35" si="175">+SUM(BI34:BK34)</f>
        <v>203.44023827999996</v>
      </c>
      <c r="T34" s="84">
        <f t="shared" ref="T34:T35" si="176">+SUM(BL34:BN34)</f>
        <v>95.443595420000008</v>
      </c>
      <c r="U34" s="84">
        <f t="shared" ref="U34:U35" si="177">+SUM(BO34:BQ34)</f>
        <v>159.86982243000006</v>
      </c>
      <c r="V34" s="84">
        <f t="shared" ref="V34:V35" si="178">+SUM(BR34:BT34)</f>
        <v>109.91077006999996</v>
      </c>
      <c r="W34" s="84">
        <f t="shared" ref="W34:W35" si="179">+SUM(BU34:BW34)</f>
        <v>195.17761260000003</v>
      </c>
      <c r="X34" s="84">
        <f t="shared" ref="X34:X35" si="180">+SUM(BX34:BZ34)</f>
        <v>81.259630319999971</v>
      </c>
      <c r="Y34" s="84">
        <f t="shared" ref="Y34:Y35" si="181">+SUM(CA34:CC34)</f>
        <v>160.80927781000005</v>
      </c>
      <c r="Z34" s="84">
        <f t="shared" ref="Z34:Z35" si="182">+SUM(CD34:CF34)</f>
        <v>110.79941196000007</v>
      </c>
      <c r="AA34" s="118">
        <f t="shared" ref="AA34:AA35" si="183">+SUM(CG34:CI34)</f>
        <v>217.76362718999974</v>
      </c>
      <c r="AB34" s="79">
        <v>11.336168619999997</v>
      </c>
      <c r="AC34" s="79">
        <v>25.6659203</v>
      </c>
      <c r="AD34" s="79">
        <v>27.268810880000011</v>
      </c>
      <c r="AE34" s="79">
        <v>39.556826639999976</v>
      </c>
      <c r="AF34" s="79">
        <v>20.890315150000017</v>
      </c>
      <c r="AG34" s="79">
        <v>33.740826959999985</v>
      </c>
      <c r="AH34" s="79">
        <v>59.474813740000037</v>
      </c>
      <c r="AI34" s="79">
        <v>25.174608059999965</v>
      </c>
      <c r="AJ34" s="79">
        <v>28.966961250000082</v>
      </c>
      <c r="AK34" s="79">
        <v>87.192821249999966</v>
      </c>
      <c r="AL34" s="79">
        <v>46.677848819999916</v>
      </c>
      <c r="AM34" s="79">
        <v>85.530480720000071</v>
      </c>
      <c r="AN34" s="79">
        <v>13.064298170000001</v>
      </c>
      <c r="AO34" s="79">
        <v>17.680881829999997</v>
      </c>
      <c r="AP34" s="79">
        <v>72.630711699999992</v>
      </c>
      <c r="AQ34" s="79">
        <v>104.68196929999996</v>
      </c>
      <c r="AR34" s="79">
        <v>29.291135150000081</v>
      </c>
      <c r="AS34" s="79">
        <v>61.586792310000028</v>
      </c>
      <c r="AT34" s="79">
        <v>32.830911499999921</v>
      </c>
      <c r="AU34" s="79">
        <v>35.066623360000001</v>
      </c>
      <c r="AV34" s="79">
        <v>36.451134760000052</v>
      </c>
      <c r="AW34" s="79">
        <v>32.639789450000002</v>
      </c>
      <c r="AX34" s="79">
        <v>42.374124339999923</v>
      </c>
      <c r="AY34" s="79">
        <v>84.875682629999787</v>
      </c>
      <c r="AZ34" s="79">
        <v>23.537751900000011</v>
      </c>
      <c r="BA34" s="79">
        <v>32.814537480000013</v>
      </c>
      <c r="BB34" s="79">
        <v>42.459459319999972</v>
      </c>
      <c r="BC34" s="79">
        <v>31.342354520000054</v>
      </c>
      <c r="BD34" s="79">
        <v>33.880450090000004</v>
      </c>
      <c r="BE34" s="79">
        <v>66.729956129999991</v>
      </c>
      <c r="BF34" s="79">
        <v>101.60521457999998</v>
      </c>
      <c r="BG34" s="79">
        <v>51.595768080000099</v>
      </c>
      <c r="BH34" s="79">
        <v>27.57541472999991</v>
      </c>
      <c r="BI34" s="79">
        <v>39.90493162999995</v>
      </c>
      <c r="BJ34" s="79">
        <v>57.346103439999936</v>
      </c>
      <c r="BK34" s="79">
        <v>106.18920321000009</v>
      </c>
      <c r="BL34" s="79">
        <v>11.937548850000002</v>
      </c>
      <c r="BM34" s="79">
        <v>46.723662340000011</v>
      </c>
      <c r="BN34" s="79">
        <v>36.782384229999991</v>
      </c>
      <c r="BO34" s="79">
        <v>39.301896759999991</v>
      </c>
      <c r="BP34" s="79">
        <v>69.165989230000037</v>
      </c>
      <c r="BQ34" s="79">
        <v>51.401936440000036</v>
      </c>
      <c r="BR34" s="79">
        <v>28.441663869999903</v>
      </c>
      <c r="BS34" s="79">
        <v>38.576066109999999</v>
      </c>
      <c r="BT34" s="79">
        <v>42.893040090000056</v>
      </c>
      <c r="BU34" s="79">
        <v>47.44010615000002</v>
      </c>
      <c r="BV34" s="79">
        <v>33.468295029999808</v>
      </c>
      <c r="BW34" s="79">
        <v>114.26921142000022</v>
      </c>
      <c r="BX34" s="79">
        <v>31.418063589999996</v>
      </c>
      <c r="BY34" s="79">
        <v>18.698554909999984</v>
      </c>
      <c r="BZ34" s="79">
        <v>31.143011819999995</v>
      </c>
      <c r="CA34" s="79">
        <v>39.98669782999999</v>
      </c>
      <c r="CB34" s="79">
        <v>50.238403499999976</v>
      </c>
      <c r="CC34" s="79">
        <v>70.584176480000082</v>
      </c>
      <c r="CD34" s="79">
        <v>40.536650300000055</v>
      </c>
      <c r="CE34" s="79">
        <v>32.749187439999957</v>
      </c>
      <c r="CF34" s="79">
        <v>37.513574220000066</v>
      </c>
      <c r="CG34" s="79">
        <v>54.197451459999982</v>
      </c>
      <c r="CH34" s="79">
        <v>49.348578730000014</v>
      </c>
      <c r="CI34" s="80">
        <v>114.21759699999974</v>
      </c>
    </row>
    <row r="35" spans="1:87">
      <c r="A35" s="86">
        <v>223</v>
      </c>
      <c r="B35" s="88" t="s">
        <v>26</v>
      </c>
      <c r="C35" s="84">
        <f t="shared" ref="C35" si="184">+SUM(AB35:AM35)</f>
        <v>1219.0108240499999</v>
      </c>
      <c r="D35" s="84">
        <f t="shared" ref="D35" si="185">+SUM(AN35:AY35)</f>
        <v>1406.4639557600008</v>
      </c>
      <c r="E35" s="84">
        <f t="shared" ref="E35" si="186">+SUM(AZ35:BK35)</f>
        <v>1511.2998551000001</v>
      </c>
      <c r="F35" s="84">
        <f t="shared" ref="F35" si="187">+SUM(BL35:BW35)</f>
        <v>1703.5064826700004</v>
      </c>
      <c r="G35" s="118">
        <f t="shared" ref="G35" si="188">+SUM(BX35:CI35)</f>
        <v>1638.9229618599993</v>
      </c>
      <c r="H35" s="84">
        <f t="shared" si="164"/>
        <v>242.37854487000004</v>
      </c>
      <c r="I35" s="84">
        <f t="shared" si="165"/>
        <v>287.51400711000008</v>
      </c>
      <c r="J35" s="84">
        <f t="shared" si="166"/>
        <v>310.23663462000013</v>
      </c>
      <c r="K35" s="84">
        <f t="shared" si="167"/>
        <v>378.88163744999963</v>
      </c>
      <c r="L35" s="84">
        <f t="shared" si="168"/>
        <v>257.66788803999987</v>
      </c>
      <c r="M35" s="84">
        <f t="shared" si="169"/>
        <v>320.04766037000013</v>
      </c>
      <c r="N35" s="84">
        <f t="shared" si="170"/>
        <v>353.24605414999991</v>
      </c>
      <c r="O35" s="84">
        <f t="shared" si="171"/>
        <v>475.50235320000098</v>
      </c>
      <c r="P35" s="84">
        <f t="shared" si="172"/>
        <v>281.12660980999999</v>
      </c>
      <c r="Q35" s="84">
        <f t="shared" si="173"/>
        <v>359.29223253999993</v>
      </c>
      <c r="R35" s="84">
        <f t="shared" si="174"/>
        <v>361.83834593000063</v>
      </c>
      <c r="S35" s="84">
        <f t="shared" si="175"/>
        <v>509.04266681999934</v>
      </c>
      <c r="T35" s="84">
        <f t="shared" si="176"/>
        <v>316.13671506000003</v>
      </c>
      <c r="U35" s="84">
        <f t="shared" si="177"/>
        <v>402.54936560999988</v>
      </c>
      <c r="V35" s="84">
        <f t="shared" si="178"/>
        <v>424.83392805000005</v>
      </c>
      <c r="W35" s="84">
        <f t="shared" si="179"/>
        <v>559.98647395000035</v>
      </c>
      <c r="X35" s="84">
        <f t="shared" si="180"/>
        <v>310.87816906</v>
      </c>
      <c r="Y35" s="84">
        <f t="shared" si="181"/>
        <v>386.03144795999958</v>
      </c>
      <c r="Z35" s="84">
        <f t="shared" si="182"/>
        <v>402.92708798000035</v>
      </c>
      <c r="AA35" s="118">
        <f t="shared" si="183"/>
        <v>539.08625685999948</v>
      </c>
      <c r="AB35" s="79">
        <v>58.637906530000002</v>
      </c>
      <c r="AC35" s="79">
        <v>77.381097779999919</v>
      </c>
      <c r="AD35" s="79">
        <v>106.35954056000011</v>
      </c>
      <c r="AE35" s="79">
        <v>96.038754200000071</v>
      </c>
      <c r="AF35" s="79">
        <v>95.948748600000101</v>
      </c>
      <c r="AG35" s="79">
        <v>95.526504309999865</v>
      </c>
      <c r="AH35" s="79">
        <v>94.067080679999705</v>
      </c>
      <c r="AI35" s="79">
        <v>115.83451162000023</v>
      </c>
      <c r="AJ35" s="79">
        <v>100.33504232000016</v>
      </c>
      <c r="AK35" s="79">
        <v>105.64015961999989</v>
      </c>
      <c r="AL35" s="79">
        <v>110.27184048999992</v>
      </c>
      <c r="AM35" s="79">
        <v>162.96963733999985</v>
      </c>
      <c r="AN35" s="79">
        <v>65.949170780000017</v>
      </c>
      <c r="AO35" s="79">
        <v>86.496903079999953</v>
      </c>
      <c r="AP35" s="79">
        <v>105.22181417999992</v>
      </c>
      <c r="AQ35" s="79">
        <v>108.20849287000011</v>
      </c>
      <c r="AR35" s="79">
        <v>109.82287640000006</v>
      </c>
      <c r="AS35" s="79">
        <v>102.01629109999995</v>
      </c>
      <c r="AT35" s="79">
        <v>116.90512998000008</v>
      </c>
      <c r="AU35" s="79">
        <v>127.30713354000031</v>
      </c>
      <c r="AV35" s="79">
        <v>109.03379062999952</v>
      </c>
      <c r="AW35" s="79">
        <v>118.51022063000043</v>
      </c>
      <c r="AX35" s="79">
        <v>124.72151605999966</v>
      </c>
      <c r="AY35" s="79">
        <v>232.27061651000088</v>
      </c>
      <c r="AZ35" s="79">
        <v>69.593888059999969</v>
      </c>
      <c r="BA35" s="79">
        <v>101.16187105000004</v>
      </c>
      <c r="BB35" s="79">
        <v>110.37085070000001</v>
      </c>
      <c r="BC35" s="79">
        <v>115.47140927000019</v>
      </c>
      <c r="BD35" s="79">
        <v>95.80978505999974</v>
      </c>
      <c r="BE35" s="79">
        <v>148.01103820999998</v>
      </c>
      <c r="BF35" s="79">
        <v>116.77374119999988</v>
      </c>
      <c r="BG35" s="79">
        <v>123.87423511999998</v>
      </c>
      <c r="BH35" s="79">
        <v>121.19036961000076</v>
      </c>
      <c r="BI35" s="79">
        <v>130.57377544999912</v>
      </c>
      <c r="BJ35" s="79">
        <v>126.41246151000057</v>
      </c>
      <c r="BK35" s="79">
        <v>252.05642985999967</v>
      </c>
      <c r="BL35" s="79">
        <v>73.407359479999997</v>
      </c>
      <c r="BM35" s="79">
        <v>108.04756869999994</v>
      </c>
      <c r="BN35" s="79">
        <v>134.68178688000006</v>
      </c>
      <c r="BO35" s="79">
        <v>130.40327136000002</v>
      </c>
      <c r="BP35" s="79">
        <v>123.50122623000011</v>
      </c>
      <c r="BQ35" s="79">
        <v>148.64486801999979</v>
      </c>
      <c r="BR35" s="79">
        <v>141.26267990000042</v>
      </c>
      <c r="BS35" s="79">
        <v>140.6358024999999</v>
      </c>
      <c r="BT35" s="79">
        <v>142.93544564999971</v>
      </c>
      <c r="BU35" s="79">
        <v>143.64770589000005</v>
      </c>
      <c r="BV35" s="79">
        <v>137.48621837999968</v>
      </c>
      <c r="BW35" s="79">
        <v>278.85254968000061</v>
      </c>
      <c r="BX35" s="79">
        <v>71.559448400000022</v>
      </c>
      <c r="BY35" s="79">
        <v>112.40124209999989</v>
      </c>
      <c r="BZ35" s="79">
        <v>126.91747856000012</v>
      </c>
      <c r="CA35" s="79">
        <v>127.0065020499999</v>
      </c>
      <c r="CB35" s="79">
        <v>141.94425422999996</v>
      </c>
      <c r="CC35" s="79">
        <v>117.08069167999975</v>
      </c>
      <c r="CD35" s="79">
        <v>129.8478760200006</v>
      </c>
      <c r="CE35" s="79">
        <v>140.96190736999949</v>
      </c>
      <c r="CF35" s="79">
        <v>132.11730459000026</v>
      </c>
      <c r="CG35" s="79">
        <v>139.92836840999979</v>
      </c>
      <c r="CH35" s="79">
        <v>139.42329744999964</v>
      </c>
      <c r="CI35" s="80">
        <v>259.73459100000002</v>
      </c>
    </row>
    <row r="36" spans="1:87">
      <c r="A36" s="78"/>
      <c r="B36" s="94"/>
      <c r="G36" s="85"/>
      <c r="AA36" s="85"/>
      <c r="CI36" s="85"/>
    </row>
    <row r="37" spans="1:87" s="5" customFormat="1" ht="18.75">
      <c r="A37" s="97">
        <v>3</v>
      </c>
      <c r="B37" s="98" t="s">
        <v>65</v>
      </c>
      <c r="C37" s="99">
        <f t="shared" ref="C37:AA37" si="189">C6-C19</f>
        <v>-58.561600690000432</v>
      </c>
      <c r="D37" s="99">
        <f t="shared" si="189"/>
        <v>46.263004440000259</v>
      </c>
      <c r="E37" s="99">
        <f t="shared" si="189"/>
        <v>277.24057764999907</v>
      </c>
      <c r="F37" s="99">
        <f t="shared" si="189"/>
        <v>234.36693707999802</v>
      </c>
      <c r="G37" s="100">
        <f t="shared" si="189"/>
        <v>-161.46063348999905</v>
      </c>
      <c r="H37" s="99">
        <f t="shared" si="189"/>
        <v>264.58943965000003</v>
      </c>
      <c r="I37" s="99">
        <f t="shared" si="189"/>
        <v>117.53219715000023</v>
      </c>
      <c r="J37" s="99">
        <f t="shared" si="189"/>
        <v>-70.323340140000937</v>
      </c>
      <c r="K37" s="99">
        <f t="shared" si="189"/>
        <v>-370.35989734999941</v>
      </c>
      <c r="L37" s="99">
        <f t="shared" si="189"/>
        <v>164.83320502000004</v>
      </c>
      <c r="M37" s="99">
        <f t="shared" si="189"/>
        <v>-56.010743950000233</v>
      </c>
      <c r="N37" s="99">
        <f t="shared" si="189"/>
        <v>262.44222275000016</v>
      </c>
      <c r="O37" s="99">
        <f t="shared" si="189"/>
        <v>-325.00167937999936</v>
      </c>
      <c r="P37" s="99">
        <f t="shared" si="189"/>
        <v>213.19749448000027</v>
      </c>
      <c r="Q37" s="99">
        <f t="shared" si="189"/>
        <v>113.46999808000078</v>
      </c>
      <c r="R37" s="99">
        <f t="shared" si="189"/>
        <v>162.41108578999933</v>
      </c>
      <c r="S37" s="99">
        <f t="shared" si="189"/>
        <v>-211.83800070000098</v>
      </c>
      <c r="T37" s="99">
        <f t="shared" si="189"/>
        <v>310.34639328000026</v>
      </c>
      <c r="U37" s="99">
        <f t="shared" si="189"/>
        <v>236.56551488999935</v>
      </c>
      <c r="V37" s="99">
        <f t="shared" si="189"/>
        <v>-272.59232449999945</v>
      </c>
      <c r="W37" s="99">
        <f t="shared" si="189"/>
        <v>-39.95264659000145</v>
      </c>
      <c r="X37" s="99">
        <f t="shared" si="189"/>
        <v>-75.027448480000317</v>
      </c>
      <c r="Y37" s="99">
        <f t="shared" si="189"/>
        <v>81.463522130001138</v>
      </c>
      <c r="Z37" s="99">
        <f t="shared" si="189"/>
        <v>142.30614302999857</v>
      </c>
      <c r="AA37" s="100">
        <f t="shared" si="189"/>
        <v>-310.20285016999946</v>
      </c>
      <c r="AB37" s="99">
        <f t="shared" ref="AB37:AT37" si="190">AB6-AB19</f>
        <v>154.96609208000015</v>
      </c>
      <c r="AC37" s="99">
        <f t="shared" si="190"/>
        <v>41.90656743999989</v>
      </c>
      <c r="AD37" s="99">
        <f t="shared" si="190"/>
        <v>67.716780129999904</v>
      </c>
      <c r="AE37" s="99">
        <f t="shared" si="190"/>
        <v>15.165087480000352</v>
      </c>
      <c r="AF37" s="99">
        <f t="shared" si="190"/>
        <v>36.057348229999889</v>
      </c>
      <c r="AG37" s="99">
        <f t="shared" si="190"/>
        <v>66.309761439999932</v>
      </c>
      <c r="AH37" s="99">
        <f t="shared" si="190"/>
        <v>-18.361356400000034</v>
      </c>
      <c r="AI37" s="99">
        <f t="shared" si="190"/>
        <v>-7.8059628900003304</v>
      </c>
      <c r="AJ37" s="99">
        <f t="shared" si="190"/>
        <v>-44.156020850000516</v>
      </c>
      <c r="AK37" s="99">
        <f t="shared" si="190"/>
        <v>-57.811622279999938</v>
      </c>
      <c r="AL37" s="99">
        <f t="shared" si="190"/>
        <v>-63.493527430000825</v>
      </c>
      <c r="AM37" s="99">
        <f t="shared" si="190"/>
        <v>-249.05474763999877</v>
      </c>
      <c r="AN37" s="99">
        <f t="shared" si="190"/>
        <v>184.46592672999992</v>
      </c>
      <c r="AO37" s="99">
        <f t="shared" si="190"/>
        <v>23.005327780000471</v>
      </c>
      <c r="AP37" s="99">
        <f t="shared" si="190"/>
        <v>-42.638049490000242</v>
      </c>
      <c r="AQ37" s="99">
        <f t="shared" si="190"/>
        <v>-116.47371060999978</v>
      </c>
      <c r="AR37" s="99">
        <f t="shared" si="190"/>
        <v>42.475114069999847</v>
      </c>
      <c r="AS37" s="99">
        <f t="shared" si="190"/>
        <v>17.987852589999534</v>
      </c>
      <c r="AT37" s="99">
        <f t="shared" si="190"/>
        <v>27.259068680000155</v>
      </c>
      <c r="AU37" s="99">
        <f t="shared" ref="AU37:BZ37" si="191">AU6-AU19</f>
        <v>36.159439410000289</v>
      </c>
      <c r="AV37" s="99">
        <f t="shared" si="191"/>
        <v>199.02371465999977</v>
      </c>
      <c r="AW37" s="99">
        <f t="shared" si="191"/>
        <v>-25.793851529999472</v>
      </c>
      <c r="AX37" s="99">
        <f t="shared" si="191"/>
        <v>-40.602044489999287</v>
      </c>
      <c r="AY37" s="99">
        <f t="shared" si="191"/>
        <v>-258.60578336000049</v>
      </c>
      <c r="AZ37" s="99">
        <f t="shared" si="191"/>
        <v>190.8273709100001</v>
      </c>
      <c r="BA37" s="99">
        <f t="shared" si="191"/>
        <v>33.283716380000101</v>
      </c>
      <c r="BB37" s="99">
        <f t="shared" si="191"/>
        <v>-10.913592810000011</v>
      </c>
      <c r="BC37" s="99">
        <f t="shared" si="191"/>
        <v>-63.427496510000026</v>
      </c>
      <c r="BD37" s="99">
        <f t="shared" si="191"/>
        <v>101.55328154999984</v>
      </c>
      <c r="BE37" s="99">
        <f t="shared" si="191"/>
        <v>75.344213040000966</v>
      </c>
      <c r="BF37" s="99">
        <f t="shared" si="191"/>
        <v>56.00104631999875</v>
      </c>
      <c r="BG37" s="99">
        <f t="shared" si="191"/>
        <v>86.661908420000486</v>
      </c>
      <c r="BH37" s="99">
        <f t="shared" si="191"/>
        <v>19.74813105000004</v>
      </c>
      <c r="BI37" s="99">
        <f t="shared" si="191"/>
        <v>38.667172130000665</v>
      </c>
      <c r="BJ37" s="99">
        <f t="shared" si="191"/>
        <v>20.670750639998516</v>
      </c>
      <c r="BK37" s="99">
        <f t="shared" si="191"/>
        <v>-271.17592347000016</v>
      </c>
      <c r="BL37" s="99">
        <f t="shared" si="191"/>
        <v>108.28748273000008</v>
      </c>
      <c r="BM37" s="99">
        <f t="shared" si="191"/>
        <v>186.04058683000022</v>
      </c>
      <c r="BN37" s="99">
        <f t="shared" si="191"/>
        <v>16.018323719999898</v>
      </c>
      <c r="BO37" s="99">
        <f t="shared" si="191"/>
        <v>96.86514366999927</v>
      </c>
      <c r="BP37" s="99">
        <f t="shared" si="191"/>
        <v>101.94182529000011</v>
      </c>
      <c r="BQ37" s="99">
        <f t="shared" si="191"/>
        <v>37.758545930000025</v>
      </c>
      <c r="BR37" s="99">
        <f t="shared" si="191"/>
        <v>117.65188966000039</v>
      </c>
      <c r="BS37" s="99">
        <f t="shared" si="191"/>
        <v>-188.12815830000054</v>
      </c>
      <c r="BT37" s="99">
        <f t="shared" si="191"/>
        <v>-202.11605585999939</v>
      </c>
      <c r="BU37" s="99">
        <f t="shared" si="191"/>
        <v>-15.159716370000581</v>
      </c>
      <c r="BV37" s="99">
        <f t="shared" si="191"/>
        <v>-161.70514164999923</v>
      </c>
      <c r="BW37" s="99">
        <f t="shared" si="191"/>
        <v>136.91221142999825</v>
      </c>
      <c r="BX37" s="99">
        <f t="shared" si="191"/>
        <v>69.647584139999793</v>
      </c>
      <c r="BY37" s="99">
        <f t="shared" si="191"/>
        <v>-169.86471789000018</v>
      </c>
      <c r="BZ37" s="99">
        <f t="shared" si="191"/>
        <v>25.189685269999927</v>
      </c>
      <c r="CA37" s="99">
        <f t="shared" ref="CA37:CI37" si="192">CA6-CA19</f>
        <v>84.417471359999865</v>
      </c>
      <c r="CB37" s="99">
        <f t="shared" si="192"/>
        <v>-171.14005440000028</v>
      </c>
      <c r="CC37" s="99">
        <f t="shared" si="192"/>
        <v>168.18610517000144</v>
      </c>
      <c r="CD37" s="99">
        <f t="shared" si="192"/>
        <v>205.23740278999952</v>
      </c>
      <c r="CE37" s="99">
        <f t="shared" si="192"/>
        <v>-36.271934770000144</v>
      </c>
      <c r="CF37" s="99">
        <f t="shared" si="192"/>
        <v>-26.659324990000812</v>
      </c>
      <c r="CG37" s="99">
        <f t="shared" si="192"/>
        <v>-64.346605529999806</v>
      </c>
      <c r="CH37" s="99">
        <f t="shared" si="192"/>
        <v>-162.93848165000071</v>
      </c>
      <c r="CI37" s="100">
        <f t="shared" si="192"/>
        <v>-82.917762989999119</v>
      </c>
    </row>
    <row r="38" spans="1:87">
      <c r="A38" s="78"/>
      <c r="C38" s="79"/>
      <c r="D38" s="79"/>
      <c r="E38" s="79"/>
      <c r="F38" s="79"/>
      <c r="G38" s="80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80"/>
    </row>
    <row r="39" spans="1:87" s="102" customFormat="1" ht="18.75">
      <c r="A39" s="101">
        <v>4</v>
      </c>
      <c r="B39" s="102" t="s">
        <v>66</v>
      </c>
      <c r="C39" s="103">
        <f t="shared" ref="C39:AA39" si="193">+C37+C24</f>
        <v>5.2343307099995755</v>
      </c>
      <c r="D39" s="103">
        <f t="shared" si="193"/>
        <v>117.05496919000028</v>
      </c>
      <c r="E39" s="103">
        <f t="shared" si="193"/>
        <v>352.33780845999905</v>
      </c>
      <c r="F39" s="103">
        <f t="shared" si="193"/>
        <v>323.93110284999807</v>
      </c>
      <c r="G39" s="104">
        <f t="shared" si="193"/>
        <v>-59.566490219999054</v>
      </c>
      <c r="H39" s="103">
        <f t="shared" si="193"/>
        <v>281.66514584000004</v>
      </c>
      <c r="I39" s="103">
        <f t="shared" si="193"/>
        <v>133.39266868000021</v>
      </c>
      <c r="J39" s="103">
        <f t="shared" si="193"/>
        <v>-56.337981110000932</v>
      </c>
      <c r="K39" s="103">
        <f t="shared" si="193"/>
        <v>-353.48550269999942</v>
      </c>
      <c r="L39" s="103">
        <f t="shared" si="193"/>
        <v>186.24075429000004</v>
      </c>
      <c r="M39" s="103">
        <f t="shared" si="193"/>
        <v>-39.013436580000231</v>
      </c>
      <c r="N39" s="103">
        <f t="shared" si="193"/>
        <v>278.56649630000015</v>
      </c>
      <c r="O39" s="103">
        <f t="shared" si="193"/>
        <v>-308.73884481999937</v>
      </c>
      <c r="P39" s="103">
        <f t="shared" si="193"/>
        <v>235.54494623000028</v>
      </c>
      <c r="Q39" s="103">
        <f t="shared" si="193"/>
        <v>130.52140734000076</v>
      </c>
      <c r="R39" s="103">
        <f t="shared" si="193"/>
        <v>179.59248046999937</v>
      </c>
      <c r="S39" s="103">
        <f t="shared" si="193"/>
        <v>-193.32102558000099</v>
      </c>
      <c r="T39" s="103">
        <f t="shared" si="193"/>
        <v>334.95935708000025</v>
      </c>
      <c r="U39" s="103">
        <f t="shared" si="193"/>
        <v>256.82763491999935</v>
      </c>
      <c r="V39" s="103">
        <f t="shared" si="193"/>
        <v>-251.76893426999945</v>
      </c>
      <c r="W39" s="103">
        <f t="shared" si="193"/>
        <v>-16.086954880001414</v>
      </c>
      <c r="X39" s="103">
        <f t="shared" si="193"/>
        <v>-48.133877820000308</v>
      </c>
      <c r="Y39" s="103">
        <f t="shared" si="193"/>
        <v>102.28986475000113</v>
      </c>
      <c r="Z39" s="103">
        <f t="shared" si="193"/>
        <v>166.96156942999858</v>
      </c>
      <c r="AA39" s="104">
        <f t="shared" si="193"/>
        <v>-280.68404657999952</v>
      </c>
      <c r="AB39" s="103">
        <f t="shared" ref="AB39:AT39" si="194">+AB37+AB24</f>
        <v>162.29774204000014</v>
      </c>
      <c r="AC39" s="103">
        <f t="shared" si="194"/>
        <v>46.2733912899999</v>
      </c>
      <c r="AD39" s="103">
        <f t="shared" si="194"/>
        <v>73.094012509999899</v>
      </c>
      <c r="AE39" s="103">
        <f t="shared" si="194"/>
        <v>21.650324540000359</v>
      </c>
      <c r="AF39" s="103">
        <f t="shared" si="194"/>
        <v>40.295859939999886</v>
      </c>
      <c r="AG39" s="103">
        <f t="shared" si="194"/>
        <v>71.446484199999929</v>
      </c>
      <c r="AH39" s="103">
        <f t="shared" si="194"/>
        <v>-13.79066234000004</v>
      </c>
      <c r="AI39" s="103">
        <f t="shared" si="194"/>
        <v>-3.0898092400003065</v>
      </c>
      <c r="AJ39" s="103">
        <f t="shared" si="194"/>
        <v>-39.457509530000529</v>
      </c>
      <c r="AK39" s="103">
        <f t="shared" si="194"/>
        <v>-52.881714419999945</v>
      </c>
      <c r="AL39" s="103">
        <f t="shared" si="194"/>
        <v>-59.345084380000827</v>
      </c>
      <c r="AM39" s="103">
        <f t="shared" si="194"/>
        <v>-241.25870389999875</v>
      </c>
      <c r="AN39" s="103">
        <f t="shared" si="194"/>
        <v>193.32639848999992</v>
      </c>
      <c r="AO39" s="103">
        <f t="shared" si="194"/>
        <v>29.452349510000474</v>
      </c>
      <c r="AP39" s="103">
        <f t="shared" si="194"/>
        <v>-36.537993710000244</v>
      </c>
      <c r="AQ39" s="103">
        <f t="shared" si="194"/>
        <v>-110.42226684999979</v>
      </c>
      <c r="AR39" s="103">
        <f t="shared" si="194"/>
        <v>47.649202509999853</v>
      </c>
      <c r="AS39" s="103">
        <f t="shared" si="194"/>
        <v>23.759627759999532</v>
      </c>
      <c r="AT39" s="103">
        <f t="shared" si="194"/>
        <v>32.989580440000161</v>
      </c>
      <c r="AU39" s="103">
        <f t="shared" ref="AU39:BZ39" si="195">+AU37+AU24</f>
        <v>42.033828860000291</v>
      </c>
      <c r="AV39" s="103">
        <f t="shared" si="195"/>
        <v>203.54308699999979</v>
      </c>
      <c r="AW39" s="103">
        <f t="shared" si="195"/>
        <v>-20.226008739999457</v>
      </c>
      <c r="AX39" s="103">
        <f t="shared" si="195"/>
        <v>-36.298071129999308</v>
      </c>
      <c r="AY39" s="103">
        <f t="shared" si="195"/>
        <v>-252.21476495000047</v>
      </c>
      <c r="AZ39" s="103">
        <f t="shared" si="195"/>
        <v>201.71386256000011</v>
      </c>
      <c r="BA39" s="103">
        <f t="shared" si="195"/>
        <v>38.780710990000102</v>
      </c>
      <c r="BB39" s="103">
        <f t="shared" si="195"/>
        <v>-4.9496273200000083</v>
      </c>
      <c r="BC39" s="103">
        <f t="shared" si="195"/>
        <v>-57.503011860000029</v>
      </c>
      <c r="BD39" s="103">
        <f t="shared" si="195"/>
        <v>106.98117627999983</v>
      </c>
      <c r="BE39" s="103">
        <f t="shared" si="195"/>
        <v>81.043242920000964</v>
      </c>
      <c r="BF39" s="103">
        <f t="shared" si="195"/>
        <v>62.425890729998763</v>
      </c>
      <c r="BG39" s="103">
        <f t="shared" si="195"/>
        <v>91.351828200000483</v>
      </c>
      <c r="BH39" s="103">
        <f t="shared" si="195"/>
        <v>25.814761540000063</v>
      </c>
      <c r="BI39" s="103">
        <f t="shared" si="195"/>
        <v>45.065167450000651</v>
      </c>
      <c r="BJ39" s="103">
        <f t="shared" si="195"/>
        <v>25.342984859998502</v>
      </c>
      <c r="BK39" s="103">
        <f t="shared" si="195"/>
        <v>-263.72917789000019</v>
      </c>
      <c r="BL39" s="103">
        <f t="shared" si="195"/>
        <v>120.47016512000008</v>
      </c>
      <c r="BM39" s="103">
        <f t="shared" si="195"/>
        <v>191.62884472000022</v>
      </c>
      <c r="BN39" s="103">
        <f t="shared" si="195"/>
        <v>22.860347239999896</v>
      </c>
      <c r="BO39" s="103">
        <f t="shared" si="195"/>
        <v>102.66679988999928</v>
      </c>
      <c r="BP39" s="103">
        <f t="shared" si="195"/>
        <v>108.22041386000011</v>
      </c>
      <c r="BQ39" s="103">
        <f t="shared" si="195"/>
        <v>45.940421170000008</v>
      </c>
      <c r="BR39" s="103">
        <f t="shared" si="195"/>
        <v>124.1436362200004</v>
      </c>
      <c r="BS39" s="103">
        <f t="shared" si="195"/>
        <v>-181.45227893000055</v>
      </c>
      <c r="BT39" s="103">
        <f t="shared" si="195"/>
        <v>-194.4602915599994</v>
      </c>
      <c r="BU39" s="103">
        <f t="shared" si="195"/>
        <v>-8.8922741700005901</v>
      </c>
      <c r="BV39" s="103">
        <f t="shared" si="195"/>
        <v>-154.8248106899992</v>
      </c>
      <c r="BW39" s="103">
        <f t="shared" si="195"/>
        <v>147.63012997999829</v>
      </c>
      <c r="BX39" s="103">
        <f t="shared" si="195"/>
        <v>81.648219789999786</v>
      </c>
      <c r="BY39" s="103">
        <f t="shared" si="195"/>
        <v>-162.31665975000018</v>
      </c>
      <c r="BZ39" s="103">
        <f t="shared" si="195"/>
        <v>32.534562139999935</v>
      </c>
      <c r="CA39" s="103">
        <f t="shared" ref="CA39:CI39" si="196">+CA37+CA24</f>
        <v>90.455802979999859</v>
      </c>
      <c r="CB39" s="103">
        <f t="shared" si="196"/>
        <v>-164.36361022000028</v>
      </c>
      <c r="CC39" s="103">
        <f t="shared" si="196"/>
        <v>176.19767199000142</v>
      </c>
      <c r="CD39" s="103">
        <f t="shared" si="196"/>
        <v>211.88860083999953</v>
      </c>
      <c r="CE39" s="103">
        <f t="shared" si="196"/>
        <v>-27.512583270000142</v>
      </c>
      <c r="CF39" s="103">
        <f t="shared" si="196"/>
        <v>-17.4144481400008</v>
      </c>
      <c r="CG39" s="103">
        <f t="shared" si="196"/>
        <v>-53.829578259999792</v>
      </c>
      <c r="CH39" s="103">
        <f t="shared" si="196"/>
        <v>-155.68804771000072</v>
      </c>
      <c r="CI39" s="104">
        <f t="shared" si="196"/>
        <v>-71.166420609999136</v>
      </c>
    </row>
    <row r="40" spans="1:87">
      <c r="A40" s="78"/>
      <c r="G40" s="85"/>
      <c r="AA40" s="85"/>
      <c r="CI40" s="85"/>
    </row>
    <row r="41" spans="1:87" ht="15.75" thickBot="1">
      <c r="A41" s="106"/>
      <c r="B41" s="107"/>
      <c r="C41" s="107"/>
      <c r="D41" s="107"/>
      <c r="E41" s="107"/>
      <c r="F41" s="107"/>
      <c r="G41" s="108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8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8"/>
    </row>
    <row r="42" spans="1:87" s="278" customFormat="1" ht="15.75" thickTop="1">
      <c r="A42" s="275"/>
      <c r="B42" s="276" t="s">
        <v>165</v>
      </c>
      <c r="C42" s="277">
        <f>+SUM(AB37:AM37)</f>
        <v>-58.561600690000319</v>
      </c>
      <c r="D42" s="277">
        <f>+SUM(AN37:AY37)</f>
        <v>46.263004440000714</v>
      </c>
      <c r="E42" s="277">
        <f>+SUM(AZ37:BK37)</f>
        <v>277.24057764999918</v>
      </c>
      <c r="F42" s="277">
        <f>+SUM(BL37:BW37)</f>
        <v>234.36693707999848</v>
      </c>
      <c r="G42" s="277">
        <f>+SUM(BX37:CI37)</f>
        <v>-161.4606334900005</v>
      </c>
    </row>
    <row r="43" spans="1:87" s="278" customFormat="1">
      <c r="A43" s="275"/>
      <c r="B43" s="276" t="s">
        <v>116</v>
      </c>
      <c r="C43" s="279">
        <f>+SUM(H37:K37)</f>
        <v>-58.561600690000091</v>
      </c>
      <c r="D43" s="279">
        <f>+SUM(L37:O37)</f>
        <v>46.2630044400006</v>
      </c>
      <c r="E43" s="279">
        <f>+SUM(P37:S37)</f>
        <v>277.24057764999941</v>
      </c>
      <c r="F43" s="279">
        <f>+SUM(T37:W37)</f>
        <v>234.36693707999871</v>
      </c>
      <c r="G43" s="279">
        <f>+SUM(X37:AA37)</f>
        <v>-161.46063349000008</v>
      </c>
    </row>
    <row r="44" spans="1:87" s="278" customFormat="1">
      <c r="A44" s="275"/>
      <c r="B44" s="276" t="s">
        <v>166</v>
      </c>
      <c r="C44" s="279">
        <f t="shared" ref="C44:G44" si="197">+C37</f>
        <v>-58.561600690000432</v>
      </c>
      <c r="D44" s="279">
        <f t="shared" si="197"/>
        <v>46.263004440000259</v>
      </c>
      <c r="E44" s="279">
        <f t="shared" si="197"/>
        <v>277.24057764999907</v>
      </c>
      <c r="F44" s="279">
        <f t="shared" si="197"/>
        <v>234.36693707999802</v>
      </c>
      <c r="G44" s="279">
        <f t="shared" si="197"/>
        <v>-161.46063348999905</v>
      </c>
    </row>
    <row r="45" spans="1:87" s="278" customFormat="1">
      <c r="A45" s="275"/>
      <c r="B45" s="280" t="s">
        <v>167</v>
      </c>
      <c r="C45" s="277">
        <f t="shared" ref="C45:G45" si="198">+(C43-C44)*1000000</f>
        <v>3.4106051316484809E-7</v>
      </c>
      <c r="D45" s="277">
        <f t="shared" si="198"/>
        <v>3.4106051316484809E-7</v>
      </c>
      <c r="E45" s="277">
        <f t="shared" si="198"/>
        <v>3.4106051316484809E-7</v>
      </c>
      <c r="F45" s="277">
        <f t="shared" si="198"/>
        <v>6.8212102632969618E-7</v>
      </c>
      <c r="G45" s="277">
        <f t="shared" si="198"/>
        <v>-1.0231815394945443E-6</v>
      </c>
    </row>
    <row r="46" spans="1:87" s="278" customFormat="1">
      <c r="A46" s="275"/>
      <c r="B46" s="280" t="s">
        <v>168</v>
      </c>
      <c r="C46" s="277">
        <f t="shared" ref="C46:G46" si="199">+(C42-C44)*1000000</f>
        <v>1.1368683772161603E-7</v>
      </c>
      <c r="D46" s="277">
        <f t="shared" si="199"/>
        <v>4.5474735088646412E-7</v>
      </c>
      <c r="E46" s="277">
        <f t="shared" si="199"/>
        <v>1.1368683772161603E-7</v>
      </c>
      <c r="F46" s="277">
        <f t="shared" si="199"/>
        <v>4.5474735088646412E-7</v>
      </c>
      <c r="G46" s="277">
        <f t="shared" si="199"/>
        <v>-1.4495071809506044E-6</v>
      </c>
    </row>
    <row r="47" spans="1:87" s="282" customFormat="1">
      <c r="A47" s="281"/>
      <c r="AB47" s="282">
        <v>0</v>
      </c>
      <c r="AC47" s="282">
        <v>0</v>
      </c>
      <c r="AD47" s="282">
        <v>0</v>
      </c>
      <c r="AE47" s="282">
        <v>0</v>
      </c>
      <c r="AF47" s="282">
        <v>0</v>
      </c>
      <c r="AG47" s="282">
        <v>0</v>
      </c>
      <c r="AH47" s="282">
        <v>0</v>
      </c>
      <c r="AI47" s="282">
        <v>0</v>
      </c>
      <c r="AJ47" s="282">
        <v>0</v>
      </c>
      <c r="AK47" s="282">
        <v>0</v>
      </c>
      <c r="AL47" s="282">
        <v>0</v>
      </c>
      <c r="AM47" s="282">
        <v>0</v>
      </c>
      <c r="AN47" s="282">
        <v>0</v>
      </c>
      <c r="AO47" s="282">
        <v>0</v>
      </c>
      <c r="AP47" s="282">
        <v>0</v>
      </c>
      <c r="AQ47" s="282">
        <v>0</v>
      </c>
      <c r="AR47" s="282">
        <v>0</v>
      </c>
      <c r="AS47" s="282">
        <v>0</v>
      </c>
      <c r="AT47" s="282">
        <v>0</v>
      </c>
      <c r="AU47" s="282">
        <v>0</v>
      </c>
      <c r="AV47" s="282">
        <v>0</v>
      </c>
      <c r="AW47" s="282">
        <v>0</v>
      </c>
      <c r="AX47" s="282">
        <v>0</v>
      </c>
      <c r="AY47" s="282">
        <v>0</v>
      </c>
      <c r="AZ47" s="282">
        <v>0</v>
      </c>
      <c r="BA47" s="282">
        <v>0</v>
      </c>
      <c r="BB47" s="282">
        <v>0</v>
      </c>
      <c r="BC47" s="282">
        <v>0</v>
      </c>
      <c r="BD47" s="282">
        <v>0</v>
      </c>
      <c r="BE47" s="282">
        <v>0</v>
      </c>
      <c r="BF47" s="282">
        <v>0</v>
      </c>
      <c r="BG47" s="282">
        <v>0</v>
      </c>
      <c r="BH47" s="282">
        <v>0</v>
      </c>
      <c r="BI47" s="282">
        <v>0</v>
      </c>
      <c r="BJ47" s="282">
        <v>0</v>
      </c>
      <c r="BK47" s="282">
        <v>0</v>
      </c>
      <c r="BL47" s="282">
        <v>0</v>
      </c>
      <c r="BM47" s="282">
        <v>0</v>
      </c>
      <c r="BN47" s="282">
        <v>0</v>
      </c>
      <c r="BO47" s="282">
        <v>0</v>
      </c>
      <c r="BP47" s="282">
        <v>0</v>
      </c>
      <c r="BQ47" s="282">
        <v>0</v>
      </c>
      <c r="BR47" s="282">
        <v>0</v>
      </c>
      <c r="BS47" s="282">
        <v>0</v>
      </c>
      <c r="BT47" s="282">
        <v>0</v>
      </c>
      <c r="BU47" s="282">
        <v>0</v>
      </c>
      <c r="BV47" s="282">
        <v>0</v>
      </c>
      <c r="BW47" s="282">
        <v>0</v>
      </c>
      <c r="BX47" s="282">
        <v>0</v>
      </c>
      <c r="BY47" s="282">
        <v>0</v>
      </c>
      <c r="BZ47" s="282">
        <v>0</v>
      </c>
      <c r="CA47" s="282">
        <v>0</v>
      </c>
      <c r="CB47" s="282">
        <v>0</v>
      </c>
      <c r="CC47" s="282">
        <v>0</v>
      </c>
      <c r="CD47" s="282">
        <v>0</v>
      </c>
      <c r="CE47" s="282">
        <v>0</v>
      </c>
      <c r="CF47" s="282">
        <v>0</v>
      </c>
      <c r="CG47" s="282">
        <v>0</v>
      </c>
      <c r="CH47" s="282">
        <v>0</v>
      </c>
      <c r="CI47" s="282">
        <v>0</v>
      </c>
    </row>
    <row r="48" spans="1:87" s="282" customFormat="1">
      <c r="A48" s="281"/>
      <c r="B48" s="282" t="s">
        <v>169</v>
      </c>
      <c r="C48" s="282">
        <v>-9.0949470177292824E-13</v>
      </c>
      <c r="D48" s="282">
        <v>-9.0949470177292824E-13</v>
      </c>
      <c r="E48" s="282">
        <v>0</v>
      </c>
      <c r="F48" s="282">
        <v>0</v>
      </c>
      <c r="G48" s="282">
        <v>0</v>
      </c>
    </row>
    <row r="49" spans="1:24" s="278" customFormat="1">
      <c r="A49" s="275"/>
      <c r="B49" s="278" t="s">
        <v>106</v>
      </c>
      <c r="H49" s="279">
        <f>+SUM(H37:K37)</f>
        <v>-58.561600690000091</v>
      </c>
      <c r="L49" s="279">
        <f>+SUM(L37:O37)</f>
        <v>46.2630044400006</v>
      </c>
      <c r="P49" s="279">
        <f>+SUM(P37:S37)</f>
        <v>277.24057764999941</v>
      </c>
      <c r="T49" s="279">
        <f>+SUM(T37:W37)</f>
        <v>234.36693707999871</v>
      </c>
      <c r="X49" s="279">
        <f>+SUM(X37:AA37)</f>
        <v>-161.46063349000008</v>
      </c>
    </row>
    <row r="50" spans="1:24" s="278" customFormat="1">
      <c r="A50" s="275"/>
      <c r="B50" s="278" t="s">
        <v>107</v>
      </c>
      <c r="H50" s="279">
        <f>+C37</f>
        <v>-58.561600690000432</v>
      </c>
      <c r="L50" s="279">
        <f>+D37</f>
        <v>46.263004440000259</v>
      </c>
      <c r="P50" s="279">
        <f>+E37</f>
        <v>277.24057764999907</v>
      </c>
      <c r="T50" s="279">
        <f>+F37</f>
        <v>234.36693707999802</v>
      </c>
      <c r="X50" s="279">
        <f>+G37</f>
        <v>-161.46063348999905</v>
      </c>
    </row>
    <row r="51" spans="1:24" s="282" customFormat="1">
      <c r="A51" s="281"/>
      <c r="B51" s="282" t="s">
        <v>108</v>
      </c>
      <c r="H51" s="282">
        <f>+H49-H50</f>
        <v>3.4106051316484809E-13</v>
      </c>
      <c r="L51" s="282">
        <f>+L49-L50</f>
        <v>3.4106051316484809E-13</v>
      </c>
      <c r="P51" s="282">
        <f>+P49-P50</f>
        <v>0</v>
      </c>
      <c r="T51" s="282">
        <f>+T49-T50</f>
        <v>6.8212102632969618E-13</v>
      </c>
      <c r="X51" s="282">
        <f>+X49-X50</f>
        <v>-1.0231815394945443E-12</v>
      </c>
    </row>
    <row r="52" spans="1:24" s="278" customFormat="1">
      <c r="A52" s="275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PGE+CFDD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2022-04-29T17:13:15Z</dcterms:modified>
</cp:coreProperties>
</file>